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4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6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7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8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9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10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11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12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13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14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ประจำชั้นเรียน\งานเผยแพร่\SDQ\"/>
    </mc:Choice>
  </mc:AlternateContent>
  <xr:revisionPtr revIDLastSave="0" documentId="13_ncr:1_{6D058850-9C83-422F-AE8C-0AC382F103E3}" xr6:coauthVersionLast="43" xr6:coauthVersionMax="43" xr10:uidLastSave="{00000000-0000-0000-0000-000000000000}"/>
  <workbookProtection workbookPassword="C681" lockStructure="1"/>
  <bookViews>
    <workbookView xWindow="-108" yWindow="-108" windowWidth="23256" windowHeight="12576" tabRatio="831" activeTab="9" xr2:uid="{00000000-000D-0000-FFFF-FFFF00000000}"/>
  </bookViews>
  <sheets>
    <sheet name="menu" sheetId="1" r:id="rId1"/>
    <sheet name="select1" sheetId="2" r:id="rId2"/>
    <sheet name="select2" sheetId="3" r:id="rId3"/>
    <sheet name="input1" sheetId="4" r:id="rId4"/>
    <sheet name="input2" sheetId="5" r:id="rId5"/>
    <sheet name="input3" sheetId="6" r:id="rId6"/>
    <sheet name="equal1" sheetId="7" r:id="rId7"/>
    <sheet name="equal2" sheetId="8" r:id="rId8"/>
    <sheet name="equal3" sheetId="9" r:id="rId9"/>
    <sheet name="report1" sheetId="10" r:id="rId10"/>
    <sheet name="report2" sheetId="11" r:id="rId11"/>
    <sheet name="report3" sheetId="12" r:id="rId12"/>
    <sheet name="summaries" sheetId="13" r:id="rId13"/>
    <sheet name="graph" sheetId="14" r:id="rId14"/>
  </sheets>
  <definedNames>
    <definedName name="_xlnm.Print_Titles" localSheetId="6">equal1!$A:$X,equal1!$1:$3</definedName>
    <definedName name="_xlnm.Print_Titles" localSheetId="7">equal2!$A:$X,equal2!$1:$3</definedName>
    <definedName name="_xlnm.Print_Titles" localSheetId="8">equal3!$A:$X,equal3!$1:$3</definedName>
    <definedName name="_xlnm.Print_Titles" localSheetId="3">input1!$A:$AD,input1!$1:$3</definedName>
    <definedName name="_xlnm.Print_Titles" localSheetId="4">input2!$A:$AD,input2!$1:$3</definedName>
    <definedName name="_xlnm.Print_Titles" localSheetId="5">input3!$A:$AD,input3!$1:$3</definedName>
    <definedName name="_xlnm.Print_Titles" localSheetId="9">report1!$A:$J,report1!$1:$3</definedName>
    <definedName name="_xlnm.Print_Titles" localSheetId="10">report2!$A:$J,report2!$1:$3</definedName>
    <definedName name="_xlnm.Print_Titles" localSheetId="11">report3!$A:$J,report3!$1:$3</definedName>
    <definedName name="_xlnm.Print_Titles" localSheetId="12">summaries!$A:$K,summaries!$1:$3</definedName>
    <definedName name="Z_3A6270CC_3E98_11D7_A05D_00045A745B3F_.wvu.Cols" localSheetId="6" hidden="1">equal1!$E:$E</definedName>
    <definedName name="Z_3A6270CC_3E98_11D7_A05D_00045A745B3F_.wvu.Cols" localSheetId="7" hidden="1">equal2!$E:$E</definedName>
    <definedName name="Z_3A6270CC_3E98_11D7_A05D_00045A745B3F_.wvu.Cols" localSheetId="8" hidden="1">equal3!$E:$E</definedName>
    <definedName name="Z_3A6270CC_3E98_11D7_A05D_00045A745B3F_.wvu.Cols" localSheetId="3" hidden="1">input1!$AE:$AS</definedName>
    <definedName name="Z_3A6270CC_3E98_11D7_A05D_00045A745B3F_.wvu.Cols" localSheetId="4" hidden="1">input2!$AE:$AN</definedName>
    <definedName name="Z_3A6270CC_3E98_11D7_A05D_00045A745B3F_.wvu.Cols" localSheetId="5" hidden="1">input3!$AE:$AN</definedName>
    <definedName name="Z_3A6270CC_3E98_11D7_A05D_00045A745B3F_.wvu.Cols" localSheetId="12" hidden="1">summaries!$L:$AF</definedName>
  </definedNames>
  <calcPr calcId="191029"/>
  <customWorkbookViews>
    <customWorkbookView name="teacher3 - มุมมองส่วนบุคคล" guid="{3A6270CC-3E98-11D7-A05D-00045A745B3F}" mergeInterval="0" personalView="1" maximized="1" windowWidth="636" windowHeight="352" tabRatio="831" activeSheetId="14" showFormulaBar="0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4" i="13" l="1"/>
  <c r="AE4" i="13"/>
  <c r="AE3" i="13"/>
  <c r="AD3" i="13"/>
  <c r="AC4" i="13"/>
  <c r="AC3" i="13"/>
  <c r="AB4" i="13"/>
  <c r="AB3" i="13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A25" i="13" l="1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4" i="6"/>
  <c r="AE5" i="6" l="1"/>
  <c r="AF5" i="6" s="1"/>
  <c r="G5" i="9" s="1"/>
  <c r="AG5" i="6"/>
  <c r="AH5" i="6" s="1"/>
  <c r="AI5" i="6" s="1"/>
  <c r="J5" i="9" s="1"/>
  <c r="K5" i="9" s="1"/>
  <c r="L5" i="9" s="1"/>
  <c r="G5" i="13" s="1"/>
  <c r="AJ5" i="6"/>
  <c r="AK5" i="6"/>
  <c r="AN5" i="6"/>
  <c r="AO5" i="6"/>
  <c r="AE5" i="4"/>
  <c r="AF5" i="4" s="1"/>
  <c r="G5" i="7" s="1"/>
  <c r="AG5" i="4"/>
  <c r="AH5" i="4" s="1"/>
  <c r="AI5" i="4" s="1"/>
  <c r="J5" i="7" s="1"/>
  <c r="K5" i="7" s="1"/>
  <c r="AJ5" i="4"/>
  <c r="AK5" i="4"/>
  <c r="AN5" i="4"/>
  <c r="AO5" i="4"/>
  <c r="AE5" i="5"/>
  <c r="AF5" i="5" s="1"/>
  <c r="G5" i="8" s="1"/>
  <c r="AG5" i="5"/>
  <c r="AH5" i="5" s="1"/>
  <c r="AI5" i="5" s="1"/>
  <c r="J5" i="8" s="1"/>
  <c r="K5" i="8" s="1"/>
  <c r="AJ5" i="5"/>
  <c r="AK5" i="5"/>
  <c r="AN5" i="5"/>
  <c r="AO5" i="5"/>
  <c r="AE6" i="6"/>
  <c r="AF6" i="6" s="1"/>
  <c r="G6" i="9" s="1"/>
  <c r="AG6" i="6"/>
  <c r="AH6" i="6" s="1"/>
  <c r="AI6" i="6" s="1"/>
  <c r="J6" i="9" s="1"/>
  <c r="K6" i="9" s="1"/>
  <c r="L6" i="9" s="1"/>
  <c r="G6" i="13" s="1"/>
  <c r="AJ6" i="6"/>
  <c r="AK6" i="6"/>
  <c r="AN6" i="6"/>
  <c r="AO6" i="6"/>
  <c r="AE6" i="4"/>
  <c r="AF6" i="4" s="1"/>
  <c r="G6" i="7" s="1"/>
  <c r="AG6" i="4"/>
  <c r="AH6" i="4" s="1"/>
  <c r="AI6" i="4" s="1"/>
  <c r="J6" i="7" s="1"/>
  <c r="AJ6" i="4"/>
  <c r="AK6" i="4"/>
  <c r="AN6" i="4"/>
  <c r="AO6" i="4"/>
  <c r="AE6" i="5"/>
  <c r="AF6" i="5" s="1"/>
  <c r="G6" i="8" s="1"/>
  <c r="H6" i="8" s="1"/>
  <c r="I6" i="8" s="1"/>
  <c r="AG6" i="5"/>
  <c r="AH6" i="5" s="1"/>
  <c r="AI6" i="5" s="1"/>
  <c r="J6" i="8" s="1"/>
  <c r="K6" i="8" s="1"/>
  <c r="AJ6" i="5"/>
  <c r="AK6" i="5"/>
  <c r="AN6" i="5"/>
  <c r="AO6" i="5"/>
  <c r="AE7" i="6"/>
  <c r="AF7" i="6" s="1"/>
  <c r="G7" i="9" s="1"/>
  <c r="AG7" i="6"/>
  <c r="AH7" i="6" s="1"/>
  <c r="AI7" i="6" s="1"/>
  <c r="J7" i="9" s="1"/>
  <c r="K7" i="9" s="1"/>
  <c r="L7" i="9" s="1"/>
  <c r="G7" i="13" s="1"/>
  <c r="AJ7" i="6"/>
  <c r="AK7" i="6"/>
  <c r="AN7" i="6"/>
  <c r="AO7" i="6"/>
  <c r="AE7" i="4"/>
  <c r="AF7" i="4" s="1"/>
  <c r="G7" i="7" s="1"/>
  <c r="AG7" i="4"/>
  <c r="AH7" i="4" s="1"/>
  <c r="AI7" i="4" s="1"/>
  <c r="J7" i="7" s="1"/>
  <c r="K7" i="7" s="1"/>
  <c r="AJ7" i="4"/>
  <c r="AK7" i="4"/>
  <c r="AN7" i="4"/>
  <c r="AO7" i="4"/>
  <c r="AE7" i="5"/>
  <c r="AF7" i="5" s="1"/>
  <c r="G7" i="8" s="1"/>
  <c r="H7" i="8" s="1"/>
  <c r="I7" i="8" s="1"/>
  <c r="AG7" i="5"/>
  <c r="AH7" i="5" s="1"/>
  <c r="AI7" i="5" s="1"/>
  <c r="J7" i="8" s="1"/>
  <c r="K7" i="8" s="1"/>
  <c r="AJ7" i="5"/>
  <c r="AK7" i="5"/>
  <c r="AN7" i="5"/>
  <c r="AO7" i="5"/>
  <c r="AE8" i="6"/>
  <c r="AF8" i="6" s="1"/>
  <c r="G8" i="9" s="1"/>
  <c r="H8" i="9" s="1"/>
  <c r="AG8" i="6"/>
  <c r="AH8" i="6" s="1"/>
  <c r="AI8" i="6" s="1"/>
  <c r="J8" i="9" s="1"/>
  <c r="K8" i="9" s="1"/>
  <c r="L8" i="9" s="1"/>
  <c r="G8" i="13" s="1"/>
  <c r="AJ8" i="6"/>
  <c r="AK8" i="6"/>
  <c r="AN8" i="6"/>
  <c r="AO8" i="6"/>
  <c r="AE8" i="4"/>
  <c r="AF8" i="4" s="1"/>
  <c r="G8" i="7" s="1"/>
  <c r="AG8" i="4"/>
  <c r="AH8" i="4" s="1"/>
  <c r="AI8" i="4" s="1"/>
  <c r="J8" i="7" s="1"/>
  <c r="K8" i="7" s="1"/>
  <c r="L8" i="7" s="1"/>
  <c r="AJ8" i="4"/>
  <c r="AK8" i="4"/>
  <c r="AN8" i="4"/>
  <c r="AO8" i="4"/>
  <c r="AE8" i="5"/>
  <c r="AF8" i="5" s="1"/>
  <c r="G8" i="8" s="1"/>
  <c r="AG8" i="5"/>
  <c r="AH8" i="5" s="1"/>
  <c r="AI8" i="5" s="1"/>
  <c r="J8" i="8" s="1"/>
  <c r="K8" i="8" s="1"/>
  <c r="AJ8" i="5"/>
  <c r="AK8" i="5"/>
  <c r="AN8" i="5"/>
  <c r="AO8" i="5"/>
  <c r="AE9" i="6"/>
  <c r="AF9" i="6" s="1"/>
  <c r="G9" i="9" s="1"/>
  <c r="AG9" i="6"/>
  <c r="AH9" i="6" s="1"/>
  <c r="AI9" i="6" s="1"/>
  <c r="J9" i="9" s="1"/>
  <c r="AJ9" i="6"/>
  <c r="AK9" i="6"/>
  <c r="AL9" i="6" s="1"/>
  <c r="AM9" i="6" s="1"/>
  <c r="M9" i="9" s="1"/>
  <c r="N9" i="9" s="1"/>
  <c r="AN9" i="6"/>
  <c r="AO9" i="6"/>
  <c r="AE9" i="4"/>
  <c r="AF9" i="4" s="1"/>
  <c r="G9" i="7" s="1"/>
  <c r="AG9" i="4"/>
  <c r="AH9" i="4" s="1"/>
  <c r="AI9" i="4" s="1"/>
  <c r="J9" i="7" s="1"/>
  <c r="K9" i="7" s="1"/>
  <c r="AJ9" i="4"/>
  <c r="AK9" i="4"/>
  <c r="AN9" i="4"/>
  <c r="AO9" i="4"/>
  <c r="AE9" i="5"/>
  <c r="AF9" i="5" s="1"/>
  <c r="G9" i="8" s="1"/>
  <c r="H9" i="8" s="1"/>
  <c r="I9" i="8" s="1"/>
  <c r="AG9" i="5"/>
  <c r="AH9" i="5" s="1"/>
  <c r="AI9" i="5" s="1"/>
  <c r="J9" i="8" s="1"/>
  <c r="K9" i="8" s="1"/>
  <c r="AJ9" i="5"/>
  <c r="AK9" i="5"/>
  <c r="AN9" i="5"/>
  <c r="AO9" i="5"/>
  <c r="AE10" i="6"/>
  <c r="AF10" i="6" s="1"/>
  <c r="G10" i="9" s="1"/>
  <c r="H10" i="9"/>
  <c r="I10" i="9" s="1"/>
  <c r="F10" i="13" s="1"/>
  <c r="AG10" i="6"/>
  <c r="AH10" i="6" s="1"/>
  <c r="AI10" i="6" s="1"/>
  <c r="J10" i="9" s="1"/>
  <c r="K10" i="9" s="1"/>
  <c r="AJ10" i="6"/>
  <c r="AK10" i="6"/>
  <c r="AN10" i="6"/>
  <c r="AO10" i="6"/>
  <c r="AE10" i="4"/>
  <c r="AF10" i="4" s="1"/>
  <c r="G10" i="7" s="1"/>
  <c r="AG10" i="4"/>
  <c r="AH10" i="4" s="1"/>
  <c r="AI10" i="4" s="1"/>
  <c r="J10" i="7" s="1"/>
  <c r="K10" i="7" s="1"/>
  <c r="AJ10" i="4"/>
  <c r="AK10" i="4"/>
  <c r="AN10" i="4"/>
  <c r="AO10" i="4"/>
  <c r="AE10" i="5"/>
  <c r="AF10" i="5" s="1"/>
  <c r="G10" i="8" s="1"/>
  <c r="AG10" i="5"/>
  <c r="AH10" i="5" s="1"/>
  <c r="AI10" i="5" s="1"/>
  <c r="J10" i="8" s="1"/>
  <c r="K10" i="8" s="1"/>
  <c r="AJ10" i="5"/>
  <c r="AK10" i="5"/>
  <c r="AN10" i="5"/>
  <c r="AO10" i="5"/>
  <c r="AE11" i="6"/>
  <c r="AF11" i="6" s="1"/>
  <c r="G11" i="9" s="1"/>
  <c r="H11" i="9" s="1"/>
  <c r="AG11" i="6"/>
  <c r="AH11" i="6" s="1"/>
  <c r="AI11" i="6" s="1"/>
  <c r="J11" i="9" s="1"/>
  <c r="K11" i="9" s="1"/>
  <c r="L11" i="9" s="1"/>
  <c r="G11" i="13" s="1"/>
  <c r="AJ11" i="6"/>
  <c r="AK11" i="6"/>
  <c r="AN11" i="6"/>
  <c r="AO11" i="6"/>
  <c r="AE11" i="4"/>
  <c r="AF11" i="4" s="1"/>
  <c r="G11" i="7" s="1"/>
  <c r="H11" i="7" s="1"/>
  <c r="I11" i="7" s="1"/>
  <c r="AG11" i="4"/>
  <c r="AH11" i="4" s="1"/>
  <c r="AI11" i="4" s="1"/>
  <c r="J11" i="7" s="1"/>
  <c r="K11" i="7" s="1"/>
  <c r="L11" i="7" s="1"/>
  <c r="AJ11" i="4"/>
  <c r="AK11" i="4"/>
  <c r="AN11" i="4"/>
  <c r="AO11" i="4"/>
  <c r="AP11" i="4" s="1"/>
  <c r="AQ11" i="4" s="1"/>
  <c r="P11" i="7" s="1"/>
  <c r="AE11" i="5"/>
  <c r="AF11" i="5" s="1"/>
  <c r="G11" i="8" s="1"/>
  <c r="H11" i="8" s="1"/>
  <c r="AG11" i="5"/>
  <c r="AH11" i="5" s="1"/>
  <c r="AI11" i="5" s="1"/>
  <c r="J11" i="8" s="1"/>
  <c r="AJ11" i="5"/>
  <c r="AK11" i="5"/>
  <c r="AN11" i="5"/>
  <c r="AP11" i="5" s="1"/>
  <c r="AQ11" i="5" s="1"/>
  <c r="P11" i="8" s="1"/>
  <c r="Q11" i="8" s="1"/>
  <c r="AO11" i="5"/>
  <c r="AE12" i="6"/>
  <c r="AF12" i="6" s="1"/>
  <c r="G12" i="9" s="1"/>
  <c r="H12" i="9" s="1"/>
  <c r="I12" i="9" s="1"/>
  <c r="F12" i="13" s="1"/>
  <c r="AG12" i="6"/>
  <c r="AH12" i="6" s="1"/>
  <c r="AI12" i="6" s="1"/>
  <c r="J12" i="9" s="1"/>
  <c r="K12" i="9" s="1"/>
  <c r="AJ12" i="6"/>
  <c r="AK12" i="6"/>
  <c r="AN12" i="6"/>
  <c r="AO12" i="6"/>
  <c r="AE12" i="4"/>
  <c r="AF12" i="4" s="1"/>
  <c r="G12" i="7" s="1"/>
  <c r="H12" i="7" s="1"/>
  <c r="AG12" i="4"/>
  <c r="AH12" i="4" s="1"/>
  <c r="AI12" i="4" s="1"/>
  <c r="J12" i="7" s="1"/>
  <c r="AJ12" i="4"/>
  <c r="AK12" i="4"/>
  <c r="AN12" i="4"/>
  <c r="AO12" i="4"/>
  <c r="AE12" i="5"/>
  <c r="AF12" i="5" s="1"/>
  <c r="G12" i="8" s="1"/>
  <c r="H12" i="8" s="1"/>
  <c r="AG12" i="5"/>
  <c r="AH12" i="5" s="1"/>
  <c r="AI12" i="5" s="1"/>
  <c r="J12" i="8" s="1"/>
  <c r="K12" i="8" s="1"/>
  <c r="L12" i="8" s="1"/>
  <c r="G12" i="11" s="1"/>
  <c r="AJ12" i="5"/>
  <c r="AK12" i="5"/>
  <c r="AN12" i="5"/>
  <c r="AO12" i="5"/>
  <c r="AE13" i="6"/>
  <c r="AF13" i="6" s="1"/>
  <c r="G13" i="9" s="1"/>
  <c r="AG13" i="6"/>
  <c r="AH13" i="6" s="1"/>
  <c r="AI13" i="6" s="1"/>
  <c r="J13" i="9" s="1"/>
  <c r="K13" i="9" s="1"/>
  <c r="L13" i="9" s="1"/>
  <c r="G13" i="13" s="1"/>
  <c r="AJ13" i="6"/>
  <c r="AK13" i="6"/>
  <c r="AN13" i="6"/>
  <c r="AO13" i="6"/>
  <c r="AP13" i="6" s="1"/>
  <c r="AQ13" i="6" s="1"/>
  <c r="P13" i="9" s="1"/>
  <c r="Q13" i="9" s="1"/>
  <c r="R13" i="9" s="1"/>
  <c r="I13" i="13" s="1"/>
  <c r="AE13" i="4"/>
  <c r="AF13" i="4" s="1"/>
  <c r="G13" i="7" s="1"/>
  <c r="AG13" i="4"/>
  <c r="AH13" i="4" s="1"/>
  <c r="AI13" i="4" s="1"/>
  <c r="J13" i="7" s="1"/>
  <c r="AJ13" i="4"/>
  <c r="AK13" i="4"/>
  <c r="AN13" i="4"/>
  <c r="AO13" i="4"/>
  <c r="AE13" i="5"/>
  <c r="AF13" i="5" s="1"/>
  <c r="G13" i="8" s="1"/>
  <c r="AG13" i="5"/>
  <c r="AH13" i="5" s="1"/>
  <c r="AI13" i="5" s="1"/>
  <c r="J13" i="8" s="1"/>
  <c r="K13" i="8" s="1"/>
  <c r="AJ13" i="5"/>
  <c r="AK13" i="5"/>
  <c r="AN13" i="5"/>
  <c r="AO13" i="5"/>
  <c r="AE14" i="6"/>
  <c r="AF14" i="6" s="1"/>
  <c r="G14" i="9" s="1"/>
  <c r="AG14" i="6"/>
  <c r="AH14" i="6" s="1"/>
  <c r="AI14" i="6" s="1"/>
  <c r="J14" i="9" s="1"/>
  <c r="AJ14" i="6"/>
  <c r="AK14" i="6"/>
  <c r="AN14" i="6"/>
  <c r="AP14" i="6" s="1"/>
  <c r="AQ14" i="6" s="1"/>
  <c r="P14" i="9" s="1"/>
  <c r="Q14" i="9" s="1"/>
  <c r="R14" i="9" s="1"/>
  <c r="I14" i="13" s="1"/>
  <c r="AO14" i="6"/>
  <c r="AE14" i="4"/>
  <c r="AF14" i="4" s="1"/>
  <c r="G14" i="7" s="1"/>
  <c r="H14" i="7" s="1"/>
  <c r="AG14" i="4"/>
  <c r="AH14" i="4" s="1"/>
  <c r="AI14" i="4" s="1"/>
  <c r="J14" i="7" s="1"/>
  <c r="K14" i="7" s="1"/>
  <c r="AJ14" i="4"/>
  <c r="AK14" i="4"/>
  <c r="AN14" i="4"/>
  <c r="AO14" i="4"/>
  <c r="AE14" i="5"/>
  <c r="AF14" i="5" s="1"/>
  <c r="G14" i="8" s="1"/>
  <c r="AG14" i="5"/>
  <c r="AH14" i="5" s="1"/>
  <c r="AI14" i="5" s="1"/>
  <c r="J14" i="8" s="1"/>
  <c r="K14" i="8" s="1"/>
  <c r="L14" i="8" s="1"/>
  <c r="AJ14" i="5"/>
  <c r="AK14" i="5"/>
  <c r="AN14" i="5"/>
  <c r="AO14" i="5"/>
  <c r="AE15" i="6"/>
  <c r="AF15" i="6" s="1"/>
  <c r="G15" i="9" s="1"/>
  <c r="H15" i="9" s="1"/>
  <c r="I15" i="9" s="1"/>
  <c r="F15" i="13" s="1"/>
  <c r="AG15" i="6"/>
  <c r="AH15" i="6" s="1"/>
  <c r="AI15" i="6" s="1"/>
  <c r="J15" i="9" s="1"/>
  <c r="K15" i="9" s="1"/>
  <c r="L15" i="9" s="1"/>
  <c r="G15" i="13" s="1"/>
  <c r="AJ15" i="6"/>
  <c r="AK15" i="6"/>
  <c r="AN15" i="6"/>
  <c r="AO15" i="6"/>
  <c r="AE15" i="4"/>
  <c r="AF15" i="4" s="1"/>
  <c r="G15" i="7" s="1"/>
  <c r="AG15" i="4"/>
  <c r="AH15" i="4" s="1"/>
  <c r="AI15" i="4" s="1"/>
  <c r="J15" i="7" s="1"/>
  <c r="K15" i="7" s="1"/>
  <c r="L15" i="7" s="1"/>
  <c r="AJ15" i="4"/>
  <c r="AK15" i="4"/>
  <c r="AN15" i="4"/>
  <c r="AO15" i="4"/>
  <c r="AE15" i="5"/>
  <c r="AF15" i="5" s="1"/>
  <c r="G15" i="8" s="1"/>
  <c r="AG15" i="5"/>
  <c r="AH15" i="5" s="1"/>
  <c r="AI15" i="5" s="1"/>
  <c r="J15" i="8" s="1"/>
  <c r="K15" i="8" s="1"/>
  <c r="AJ15" i="5"/>
  <c r="AK15" i="5"/>
  <c r="AN15" i="5"/>
  <c r="AO15" i="5"/>
  <c r="AE16" i="6"/>
  <c r="AF16" i="6" s="1"/>
  <c r="G16" i="9" s="1"/>
  <c r="H16" i="9" s="1"/>
  <c r="I16" i="9" s="1"/>
  <c r="F16" i="13" s="1"/>
  <c r="AG16" i="6"/>
  <c r="AH16" i="6" s="1"/>
  <c r="AI16" i="6" s="1"/>
  <c r="J16" i="9" s="1"/>
  <c r="K16" i="9" s="1"/>
  <c r="L16" i="9" s="1"/>
  <c r="G16" i="13" s="1"/>
  <c r="AJ16" i="6"/>
  <c r="AK16" i="6"/>
  <c r="AN16" i="6"/>
  <c r="AO16" i="6"/>
  <c r="AE16" i="4"/>
  <c r="AF16" i="4" s="1"/>
  <c r="G16" i="7" s="1"/>
  <c r="AG16" i="4"/>
  <c r="AH16" i="4" s="1"/>
  <c r="AI16" i="4" s="1"/>
  <c r="J16" i="7" s="1"/>
  <c r="K16" i="7" s="1"/>
  <c r="AJ16" i="4"/>
  <c r="AK16" i="4"/>
  <c r="AN16" i="4"/>
  <c r="AO16" i="4"/>
  <c r="AE16" i="5"/>
  <c r="AF16" i="5" s="1"/>
  <c r="G16" i="8" s="1"/>
  <c r="H16" i="8" s="1"/>
  <c r="I16" i="8" s="1"/>
  <c r="AG16" i="5"/>
  <c r="AH16" i="5" s="1"/>
  <c r="AI16" i="5" s="1"/>
  <c r="J16" i="8" s="1"/>
  <c r="K16" i="8" s="1"/>
  <c r="AJ16" i="5"/>
  <c r="AK16" i="5"/>
  <c r="AN16" i="5"/>
  <c r="AP16" i="5" s="1"/>
  <c r="AQ16" i="5" s="1"/>
  <c r="P16" i="8" s="1"/>
  <c r="Q16" i="8" s="1"/>
  <c r="AO16" i="5"/>
  <c r="AE17" i="6"/>
  <c r="AF17" i="6" s="1"/>
  <c r="G17" i="9" s="1"/>
  <c r="H17" i="9" s="1"/>
  <c r="AG17" i="6"/>
  <c r="AH17" i="6" s="1"/>
  <c r="AI17" i="6" s="1"/>
  <c r="J17" i="9" s="1"/>
  <c r="AJ17" i="6"/>
  <c r="AK17" i="6"/>
  <c r="AN17" i="6"/>
  <c r="AO17" i="6"/>
  <c r="AE17" i="4"/>
  <c r="AF17" i="4" s="1"/>
  <c r="G17" i="7" s="1"/>
  <c r="AG17" i="4"/>
  <c r="AH17" i="4" s="1"/>
  <c r="AI17" i="4" s="1"/>
  <c r="J17" i="7" s="1"/>
  <c r="K17" i="7" s="1"/>
  <c r="AJ17" i="4"/>
  <c r="AK17" i="4"/>
  <c r="AL17" i="4" s="1"/>
  <c r="AM17" i="4" s="1"/>
  <c r="M17" i="7" s="1"/>
  <c r="N17" i="7" s="1"/>
  <c r="AN17" i="4"/>
  <c r="AO17" i="4"/>
  <c r="AE17" i="5"/>
  <c r="AF17" i="5" s="1"/>
  <c r="G17" i="8" s="1"/>
  <c r="H17" i="8" s="1"/>
  <c r="AG17" i="5"/>
  <c r="AH17" i="5" s="1"/>
  <c r="AI17" i="5" s="1"/>
  <c r="J17" i="8" s="1"/>
  <c r="K17" i="8" s="1"/>
  <c r="L17" i="8" s="1"/>
  <c r="AJ17" i="5"/>
  <c r="AK17" i="5"/>
  <c r="AN17" i="5"/>
  <c r="AO17" i="5"/>
  <c r="AE18" i="6"/>
  <c r="AF18" i="6" s="1"/>
  <c r="G18" i="9" s="1"/>
  <c r="AG18" i="6"/>
  <c r="AH18" i="6" s="1"/>
  <c r="AI18" i="6" s="1"/>
  <c r="J18" i="9" s="1"/>
  <c r="K18" i="9" s="1"/>
  <c r="L18" i="9" s="1"/>
  <c r="G18" i="13" s="1"/>
  <c r="AJ18" i="6"/>
  <c r="AK18" i="6"/>
  <c r="AN18" i="6"/>
  <c r="AP18" i="6" s="1"/>
  <c r="AQ18" i="6" s="1"/>
  <c r="P18" i="9" s="1"/>
  <c r="Q18" i="9" s="1"/>
  <c r="R18" i="9" s="1"/>
  <c r="I18" i="13" s="1"/>
  <c r="AO18" i="6"/>
  <c r="AE18" i="4"/>
  <c r="AF18" i="4" s="1"/>
  <c r="G18" i="7" s="1"/>
  <c r="H18" i="7" s="1"/>
  <c r="AG18" i="4"/>
  <c r="AH18" i="4" s="1"/>
  <c r="AI18" i="4" s="1"/>
  <c r="J18" i="7" s="1"/>
  <c r="AJ18" i="4"/>
  <c r="AK18" i="4"/>
  <c r="AN18" i="4"/>
  <c r="AO18" i="4"/>
  <c r="AE18" i="5"/>
  <c r="AF18" i="5" s="1"/>
  <c r="G18" i="8" s="1"/>
  <c r="H18" i="8" s="1"/>
  <c r="I18" i="8" s="1"/>
  <c r="AG18" i="5"/>
  <c r="AH18" i="5" s="1"/>
  <c r="AI18" i="5" s="1"/>
  <c r="J18" i="8" s="1"/>
  <c r="K18" i="8" s="1"/>
  <c r="AJ18" i="5"/>
  <c r="AK18" i="5"/>
  <c r="AN18" i="5"/>
  <c r="AO18" i="5"/>
  <c r="AE19" i="6"/>
  <c r="AF19" i="6" s="1"/>
  <c r="G19" i="9" s="1"/>
  <c r="AG19" i="6"/>
  <c r="AH19" i="6" s="1"/>
  <c r="AI19" i="6" s="1"/>
  <c r="J19" i="9" s="1"/>
  <c r="K19" i="9" s="1"/>
  <c r="L19" i="9" s="1"/>
  <c r="G19" i="13" s="1"/>
  <c r="AJ19" i="6"/>
  <c r="AK19" i="6"/>
  <c r="AN19" i="6"/>
  <c r="AO19" i="6"/>
  <c r="AE19" i="4"/>
  <c r="AF19" i="4" s="1"/>
  <c r="G19" i="7" s="1"/>
  <c r="AG19" i="4"/>
  <c r="AH19" i="4" s="1"/>
  <c r="AI19" i="4" s="1"/>
  <c r="J19" i="7" s="1"/>
  <c r="K19" i="7" s="1"/>
  <c r="L19" i="7" s="1"/>
  <c r="AJ19" i="4"/>
  <c r="AK19" i="4"/>
  <c r="AN19" i="4"/>
  <c r="AO19" i="4"/>
  <c r="AE19" i="5"/>
  <c r="AF19" i="5" s="1"/>
  <c r="G19" i="8" s="1"/>
  <c r="H19" i="8" s="1"/>
  <c r="AG19" i="5"/>
  <c r="AH19" i="5" s="1"/>
  <c r="AI19" i="5" s="1"/>
  <c r="J19" i="8" s="1"/>
  <c r="K19" i="8" s="1"/>
  <c r="AJ19" i="5"/>
  <c r="AL19" i="5" s="1"/>
  <c r="AM19" i="5" s="1"/>
  <c r="M19" i="8" s="1"/>
  <c r="N19" i="8" s="1"/>
  <c r="O19" i="8" s="1"/>
  <c r="AK19" i="5"/>
  <c r="AN19" i="5"/>
  <c r="AO19" i="5"/>
  <c r="AE20" i="6"/>
  <c r="AF20" i="6" s="1"/>
  <c r="G20" i="9" s="1"/>
  <c r="H20" i="9" s="1"/>
  <c r="I20" i="9" s="1"/>
  <c r="F20" i="13" s="1"/>
  <c r="AG20" i="6"/>
  <c r="AH20" i="6" s="1"/>
  <c r="AI20" i="6" s="1"/>
  <c r="J20" i="9" s="1"/>
  <c r="AJ20" i="6"/>
  <c r="AK20" i="6"/>
  <c r="AN20" i="6"/>
  <c r="AP20" i="6" s="1"/>
  <c r="AQ20" i="6" s="1"/>
  <c r="P20" i="9" s="1"/>
  <c r="Q20" i="9" s="1"/>
  <c r="R20" i="9" s="1"/>
  <c r="I20" i="13" s="1"/>
  <c r="AO20" i="6"/>
  <c r="AE20" i="4"/>
  <c r="AF20" i="4" s="1"/>
  <c r="G20" i="7" s="1"/>
  <c r="H20" i="7" s="1"/>
  <c r="AG20" i="4"/>
  <c r="AH20" i="4" s="1"/>
  <c r="AI20" i="4" s="1"/>
  <c r="J20" i="7" s="1"/>
  <c r="K20" i="7" s="1"/>
  <c r="AJ20" i="4"/>
  <c r="AK20" i="4"/>
  <c r="AN20" i="4"/>
  <c r="AO20" i="4"/>
  <c r="AE20" i="5"/>
  <c r="AF20" i="5" s="1"/>
  <c r="G20" i="8" s="1"/>
  <c r="H20" i="8" s="1"/>
  <c r="I20" i="8" s="1"/>
  <c r="F20" i="11" s="1"/>
  <c r="AG20" i="5"/>
  <c r="AH20" i="5" s="1"/>
  <c r="AI20" i="5" s="1"/>
  <c r="J20" i="8" s="1"/>
  <c r="K20" i="8" s="1"/>
  <c r="AJ20" i="5"/>
  <c r="AK20" i="5"/>
  <c r="AN20" i="5"/>
  <c r="AO20" i="5"/>
  <c r="AE21" i="6"/>
  <c r="AF21" i="6" s="1"/>
  <c r="G21" i="9" s="1"/>
  <c r="H21" i="9" s="1"/>
  <c r="AG21" i="6"/>
  <c r="AH21" i="6" s="1"/>
  <c r="AI21" i="6" s="1"/>
  <c r="J21" i="9" s="1"/>
  <c r="K21" i="9" s="1"/>
  <c r="L21" i="9" s="1"/>
  <c r="G21" i="13" s="1"/>
  <c r="AJ21" i="6"/>
  <c r="AL21" i="6" s="1"/>
  <c r="AM21" i="6" s="1"/>
  <c r="M21" i="9" s="1"/>
  <c r="N21" i="9" s="1"/>
  <c r="O21" i="9" s="1"/>
  <c r="H21" i="13" s="1"/>
  <c r="AK21" i="6"/>
  <c r="AN21" i="6"/>
  <c r="AO21" i="6"/>
  <c r="AP21" i="6" s="1"/>
  <c r="AQ21" i="6" s="1"/>
  <c r="P21" i="9" s="1"/>
  <c r="Q21" i="9" s="1"/>
  <c r="R21" i="9" s="1"/>
  <c r="I21" i="13" s="1"/>
  <c r="AE21" i="4"/>
  <c r="AF21" i="4" s="1"/>
  <c r="G21" i="7" s="1"/>
  <c r="H21" i="7" s="1"/>
  <c r="AG21" i="4"/>
  <c r="AH21" i="4" s="1"/>
  <c r="AI21" i="4" s="1"/>
  <c r="J21" i="7" s="1"/>
  <c r="AJ21" i="4"/>
  <c r="AK21" i="4"/>
  <c r="AN21" i="4"/>
  <c r="AO21" i="4"/>
  <c r="AE21" i="5"/>
  <c r="AF21" i="5" s="1"/>
  <c r="G21" i="8" s="1"/>
  <c r="AG21" i="5"/>
  <c r="AH21" i="5" s="1"/>
  <c r="AI21" i="5" s="1"/>
  <c r="J21" i="8" s="1"/>
  <c r="AJ21" i="5"/>
  <c r="AK21" i="5"/>
  <c r="AN21" i="5"/>
  <c r="AO21" i="5"/>
  <c r="AE22" i="6"/>
  <c r="AF22" i="6" s="1"/>
  <c r="G22" i="9" s="1"/>
  <c r="AG22" i="6"/>
  <c r="AH22" i="6" s="1"/>
  <c r="AI22" i="6" s="1"/>
  <c r="J22" i="9" s="1"/>
  <c r="K22" i="9" s="1"/>
  <c r="AJ22" i="6"/>
  <c r="AK22" i="6"/>
  <c r="AN22" i="6"/>
  <c r="AP22" i="6" s="1"/>
  <c r="AQ22" i="6" s="1"/>
  <c r="P22" i="9" s="1"/>
  <c r="Q22" i="9" s="1"/>
  <c r="R22" i="9" s="1"/>
  <c r="I22" i="13" s="1"/>
  <c r="AO22" i="6"/>
  <c r="AE22" i="4"/>
  <c r="AF22" i="4" s="1"/>
  <c r="G22" i="7" s="1"/>
  <c r="H22" i="7" s="1"/>
  <c r="AG22" i="4"/>
  <c r="AH22" i="4" s="1"/>
  <c r="AI22" i="4" s="1"/>
  <c r="J22" i="7" s="1"/>
  <c r="K22" i="7" s="1"/>
  <c r="AJ22" i="4"/>
  <c r="AK22" i="4"/>
  <c r="AN22" i="4"/>
  <c r="AO22" i="4"/>
  <c r="AE22" i="5"/>
  <c r="AF22" i="5" s="1"/>
  <c r="G22" i="8" s="1"/>
  <c r="AG22" i="5"/>
  <c r="AH22" i="5" s="1"/>
  <c r="AI22" i="5" s="1"/>
  <c r="J22" i="8" s="1"/>
  <c r="K22" i="8" s="1"/>
  <c r="L22" i="8" s="1"/>
  <c r="AK22" i="5"/>
  <c r="AJ22" i="5"/>
  <c r="AN22" i="5"/>
  <c r="AP22" i="5" s="1"/>
  <c r="AQ22" i="5" s="1"/>
  <c r="P22" i="8" s="1"/>
  <c r="AO22" i="5"/>
  <c r="AE23" i="6"/>
  <c r="AF23" i="6" s="1"/>
  <c r="G23" i="9" s="1"/>
  <c r="H23" i="9" s="1"/>
  <c r="I23" i="9" s="1"/>
  <c r="F23" i="13" s="1"/>
  <c r="AG23" i="6"/>
  <c r="AH23" i="6" s="1"/>
  <c r="AI23" i="6" s="1"/>
  <c r="J23" i="9" s="1"/>
  <c r="K23" i="9" s="1"/>
  <c r="L23" i="9" s="1"/>
  <c r="G23" i="13" s="1"/>
  <c r="AJ23" i="6"/>
  <c r="AK23" i="6"/>
  <c r="AN23" i="6"/>
  <c r="AO23" i="6"/>
  <c r="AE23" i="4"/>
  <c r="AF23" i="4" s="1"/>
  <c r="G23" i="7" s="1"/>
  <c r="H23" i="7" s="1"/>
  <c r="I23" i="7" s="1"/>
  <c r="AG23" i="4"/>
  <c r="AH23" i="4" s="1"/>
  <c r="AI23" i="4" s="1"/>
  <c r="J23" i="7" s="1"/>
  <c r="K23" i="7" s="1"/>
  <c r="L23" i="7" s="1"/>
  <c r="AJ23" i="4"/>
  <c r="AK23" i="4"/>
  <c r="AN23" i="4"/>
  <c r="AO23" i="4"/>
  <c r="AE23" i="5"/>
  <c r="AF23" i="5" s="1"/>
  <c r="G23" i="8" s="1"/>
  <c r="H23" i="8" s="1"/>
  <c r="AG23" i="5"/>
  <c r="AH23" i="5" s="1"/>
  <c r="AI23" i="5" s="1"/>
  <c r="J23" i="8" s="1"/>
  <c r="K23" i="8" s="1"/>
  <c r="AJ23" i="5"/>
  <c r="AK23" i="5"/>
  <c r="AN23" i="5"/>
  <c r="AO23" i="5"/>
  <c r="AE24" i="6"/>
  <c r="AF24" i="6" s="1"/>
  <c r="G24" i="9" s="1"/>
  <c r="H24" i="9" s="1"/>
  <c r="I24" i="9" s="1"/>
  <c r="F24" i="13" s="1"/>
  <c r="AG24" i="6"/>
  <c r="AH24" i="6" s="1"/>
  <c r="AI24" i="6" s="1"/>
  <c r="J24" i="9" s="1"/>
  <c r="AJ24" i="6"/>
  <c r="AK24" i="6"/>
  <c r="AN24" i="6"/>
  <c r="AO24" i="6"/>
  <c r="AE24" i="4"/>
  <c r="AF24" i="4" s="1"/>
  <c r="G24" i="7" s="1"/>
  <c r="AG24" i="4"/>
  <c r="AH24" i="4"/>
  <c r="AI24" i="4" s="1"/>
  <c r="J24" i="7" s="1"/>
  <c r="K24" i="7" s="1"/>
  <c r="AJ24" i="4"/>
  <c r="AK24" i="4"/>
  <c r="AN24" i="4"/>
  <c r="AO24" i="4"/>
  <c r="AE24" i="5"/>
  <c r="AF24" i="5" s="1"/>
  <c r="G24" i="8" s="1"/>
  <c r="H24" i="8" s="1"/>
  <c r="AG24" i="5"/>
  <c r="AH24" i="5" s="1"/>
  <c r="AI24" i="5" s="1"/>
  <c r="J24" i="8" s="1"/>
  <c r="AJ24" i="5"/>
  <c r="AK24" i="5"/>
  <c r="AN24" i="5"/>
  <c r="AO24" i="5"/>
  <c r="AE25" i="6"/>
  <c r="AF25" i="6" s="1"/>
  <c r="G25" i="9" s="1"/>
  <c r="H25" i="9" s="1"/>
  <c r="AG25" i="6"/>
  <c r="AH25" i="6" s="1"/>
  <c r="AI25" i="6" s="1"/>
  <c r="J25" i="9" s="1"/>
  <c r="K25" i="9" s="1"/>
  <c r="L25" i="9" s="1"/>
  <c r="G25" i="13" s="1"/>
  <c r="AJ25" i="6"/>
  <c r="AK25" i="6"/>
  <c r="AN25" i="6"/>
  <c r="AO25" i="6"/>
  <c r="AE25" i="4"/>
  <c r="AF25" i="4" s="1"/>
  <c r="G25" i="7" s="1"/>
  <c r="H25" i="7" s="1"/>
  <c r="I25" i="7" s="1"/>
  <c r="AG25" i="4"/>
  <c r="AH25" i="4" s="1"/>
  <c r="AI25" i="4" s="1"/>
  <c r="J25" i="7" s="1"/>
  <c r="K25" i="7" s="1"/>
  <c r="AJ25" i="4"/>
  <c r="AK25" i="4"/>
  <c r="AN25" i="4"/>
  <c r="AO25" i="4"/>
  <c r="AE25" i="5"/>
  <c r="AF25" i="5" s="1"/>
  <c r="G25" i="8" s="1"/>
  <c r="H25" i="8" s="1"/>
  <c r="AG25" i="5"/>
  <c r="AH25" i="5" s="1"/>
  <c r="AI25" i="5" s="1"/>
  <c r="J25" i="8" s="1"/>
  <c r="K25" i="8" s="1"/>
  <c r="L25" i="8" s="1"/>
  <c r="AJ25" i="5"/>
  <c r="AL25" i="5" s="1"/>
  <c r="AM25" i="5" s="1"/>
  <c r="M25" i="8" s="1"/>
  <c r="N25" i="8" s="1"/>
  <c r="AK25" i="5"/>
  <c r="AN25" i="5"/>
  <c r="AO25" i="5"/>
  <c r="AE26" i="4"/>
  <c r="AF26" i="4" s="1"/>
  <c r="AG26" i="4"/>
  <c r="AH26" i="4" s="1"/>
  <c r="AI26" i="4" s="1"/>
  <c r="AJ26" i="4"/>
  <c r="AK26" i="4"/>
  <c r="AN26" i="4"/>
  <c r="AO26" i="4"/>
  <c r="AE27" i="4"/>
  <c r="AF27" i="4" s="1"/>
  <c r="AG27" i="4"/>
  <c r="AH27" i="4" s="1"/>
  <c r="AI27" i="4" s="1"/>
  <c r="AJ27" i="4"/>
  <c r="AK27" i="4"/>
  <c r="AN27" i="4"/>
  <c r="AO27" i="4"/>
  <c r="AE28" i="4"/>
  <c r="AF28" i="4" s="1"/>
  <c r="AG28" i="4"/>
  <c r="AH28" i="4" s="1"/>
  <c r="AI28" i="4" s="1"/>
  <c r="AJ28" i="4"/>
  <c r="AK28" i="4"/>
  <c r="AN28" i="4"/>
  <c r="AO28" i="4"/>
  <c r="AE29" i="4"/>
  <c r="AF29" i="4" s="1"/>
  <c r="AG29" i="4"/>
  <c r="AH29" i="4" s="1"/>
  <c r="AI29" i="4" s="1"/>
  <c r="AJ29" i="4"/>
  <c r="AK29" i="4"/>
  <c r="AN29" i="4"/>
  <c r="AO29" i="4"/>
  <c r="AE30" i="4"/>
  <c r="AF30" i="4" s="1"/>
  <c r="AG30" i="4"/>
  <c r="AH30" i="4" s="1"/>
  <c r="AI30" i="4" s="1"/>
  <c r="AJ30" i="4"/>
  <c r="AK30" i="4"/>
  <c r="AN30" i="4"/>
  <c r="AO30" i="4"/>
  <c r="AE31" i="4"/>
  <c r="AF31" i="4" s="1"/>
  <c r="AG31" i="4"/>
  <c r="AH31" i="4" s="1"/>
  <c r="AI31" i="4" s="1"/>
  <c r="AJ31" i="4"/>
  <c r="AK31" i="4"/>
  <c r="AN31" i="4"/>
  <c r="AO31" i="4"/>
  <c r="AE32" i="4"/>
  <c r="AF32" i="4" s="1"/>
  <c r="AG32" i="4"/>
  <c r="AH32" i="4" s="1"/>
  <c r="AI32" i="4" s="1"/>
  <c r="AJ32" i="4"/>
  <c r="AL32" i="4" s="1"/>
  <c r="AM32" i="4" s="1"/>
  <c r="AK32" i="4"/>
  <c r="AN32" i="4"/>
  <c r="AO32" i="4"/>
  <c r="AE33" i="4"/>
  <c r="AF33" i="4" s="1"/>
  <c r="AG33" i="4"/>
  <c r="AH33" i="4" s="1"/>
  <c r="AI33" i="4" s="1"/>
  <c r="AJ33" i="4"/>
  <c r="AK33" i="4"/>
  <c r="AN33" i="4"/>
  <c r="AO33" i="4"/>
  <c r="AE34" i="4"/>
  <c r="AF34" i="4" s="1"/>
  <c r="AG34" i="4"/>
  <c r="AH34" i="4" s="1"/>
  <c r="AI34" i="4" s="1"/>
  <c r="AJ34" i="4"/>
  <c r="AK34" i="4"/>
  <c r="AN34" i="4"/>
  <c r="AO34" i="4"/>
  <c r="AE35" i="4"/>
  <c r="AF35" i="4" s="1"/>
  <c r="AG35" i="4"/>
  <c r="AH35" i="4" s="1"/>
  <c r="AI35" i="4" s="1"/>
  <c r="AJ35" i="4"/>
  <c r="AK35" i="4"/>
  <c r="AN35" i="4"/>
  <c r="AO35" i="4"/>
  <c r="AE36" i="4"/>
  <c r="AF36" i="4" s="1"/>
  <c r="AG36" i="4"/>
  <c r="AH36" i="4" s="1"/>
  <c r="AI36" i="4" s="1"/>
  <c r="AJ36" i="4"/>
  <c r="AK36" i="4"/>
  <c r="AN36" i="4"/>
  <c r="AO36" i="4"/>
  <c r="AE37" i="4"/>
  <c r="AF37" i="4" s="1"/>
  <c r="AG37" i="4"/>
  <c r="AH37" i="4" s="1"/>
  <c r="AI37" i="4" s="1"/>
  <c r="AJ37" i="4"/>
  <c r="AK37" i="4"/>
  <c r="AN37" i="4"/>
  <c r="AO37" i="4"/>
  <c r="AE40" i="5"/>
  <c r="AF40" i="5" s="1"/>
  <c r="AG40" i="5"/>
  <c r="AH40" i="5" s="1"/>
  <c r="AI40" i="5" s="1"/>
  <c r="AJ40" i="5"/>
  <c r="AK40" i="5"/>
  <c r="AN40" i="5"/>
  <c r="AO40" i="5"/>
  <c r="AE41" i="5"/>
  <c r="AF41" i="5" s="1"/>
  <c r="AG41" i="5"/>
  <c r="AH41" i="5" s="1"/>
  <c r="AI41" i="5" s="1"/>
  <c r="AJ41" i="5"/>
  <c r="AK41" i="5"/>
  <c r="AN41" i="5"/>
  <c r="AP41" i="5" s="1"/>
  <c r="AQ41" i="5" s="1"/>
  <c r="AO41" i="5"/>
  <c r="AE42" i="5"/>
  <c r="AF42" i="5" s="1"/>
  <c r="AG42" i="5"/>
  <c r="AH42" i="5" s="1"/>
  <c r="AI42" i="5" s="1"/>
  <c r="AJ42" i="5"/>
  <c r="AK42" i="5"/>
  <c r="AN42" i="5"/>
  <c r="AO42" i="5"/>
  <c r="AE43" i="5"/>
  <c r="AF43" i="5" s="1"/>
  <c r="AG43" i="5"/>
  <c r="AH43" i="5" s="1"/>
  <c r="AI43" i="5" s="1"/>
  <c r="AJ43" i="5"/>
  <c r="AK43" i="5"/>
  <c r="AN43" i="5"/>
  <c r="AO43" i="5"/>
  <c r="AE44" i="4"/>
  <c r="AF44" i="4" s="1"/>
  <c r="AG44" i="4"/>
  <c r="AH44" i="4" s="1"/>
  <c r="AI44" i="4" s="1"/>
  <c r="AJ44" i="4"/>
  <c r="AL44" i="4" s="1"/>
  <c r="AM44" i="4" s="1"/>
  <c r="AK44" i="4"/>
  <c r="AN44" i="4"/>
  <c r="AO44" i="4"/>
  <c r="AE44" i="5"/>
  <c r="AF44" i="5" s="1"/>
  <c r="AG44" i="5"/>
  <c r="AH44" i="5" s="1"/>
  <c r="AI44" i="5" s="1"/>
  <c r="AJ44" i="5"/>
  <c r="AK44" i="5"/>
  <c r="AN44" i="5"/>
  <c r="AO44" i="5"/>
  <c r="AE45" i="4"/>
  <c r="AF45" i="4" s="1"/>
  <c r="AG45" i="4"/>
  <c r="AH45" i="4"/>
  <c r="AI45" i="4" s="1"/>
  <c r="AJ45" i="4"/>
  <c r="AK45" i="4"/>
  <c r="AN45" i="4"/>
  <c r="AO45" i="4"/>
  <c r="AE45" i="5"/>
  <c r="AF45" i="5"/>
  <c r="AG45" i="5"/>
  <c r="AH45" i="5" s="1"/>
  <c r="AI45" i="5" s="1"/>
  <c r="AJ45" i="5"/>
  <c r="AK45" i="5"/>
  <c r="AN45" i="5"/>
  <c r="AO45" i="5"/>
  <c r="AE46" i="4"/>
  <c r="AF46" i="4"/>
  <c r="AG46" i="4"/>
  <c r="AH46" i="4"/>
  <c r="AI46" i="4" s="1"/>
  <c r="AJ46" i="4"/>
  <c r="AK46" i="4"/>
  <c r="AN46" i="4"/>
  <c r="AO46" i="4"/>
  <c r="AE46" i="5"/>
  <c r="AF46" i="5" s="1"/>
  <c r="AG46" i="5"/>
  <c r="AH46" i="5" s="1"/>
  <c r="AI46" i="5" s="1"/>
  <c r="AJ46" i="5"/>
  <c r="AK46" i="5"/>
  <c r="AN46" i="5"/>
  <c r="AO46" i="5"/>
  <c r="AE47" i="4"/>
  <c r="AF47" i="4" s="1"/>
  <c r="AG47" i="4"/>
  <c r="AH47" i="4" s="1"/>
  <c r="AI47" i="4" s="1"/>
  <c r="AJ47" i="4"/>
  <c r="AK47" i="4"/>
  <c r="AN47" i="4"/>
  <c r="AO47" i="4"/>
  <c r="AE47" i="5"/>
  <c r="AF47" i="5" s="1"/>
  <c r="AG47" i="5"/>
  <c r="AH47" i="5" s="1"/>
  <c r="AI47" i="5" s="1"/>
  <c r="AJ47" i="5"/>
  <c r="AK47" i="5"/>
  <c r="AN47" i="5"/>
  <c r="AO47" i="5"/>
  <c r="AE48" i="4"/>
  <c r="AF48" i="4" s="1"/>
  <c r="AG48" i="4"/>
  <c r="AH48" i="4" s="1"/>
  <c r="AI48" i="4" s="1"/>
  <c r="AJ48" i="4"/>
  <c r="AK48" i="4"/>
  <c r="AN48" i="4"/>
  <c r="AO48" i="4"/>
  <c r="AE48" i="5"/>
  <c r="AF48" i="5" s="1"/>
  <c r="AG48" i="5"/>
  <c r="AH48" i="5" s="1"/>
  <c r="AI48" i="5" s="1"/>
  <c r="AJ48" i="5"/>
  <c r="AK48" i="5"/>
  <c r="AN48" i="5"/>
  <c r="AO48" i="5"/>
  <c r="AE49" i="4"/>
  <c r="AF49" i="4" s="1"/>
  <c r="AG49" i="4"/>
  <c r="AH49" i="4" s="1"/>
  <c r="AI49" i="4" s="1"/>
  <c r="AJ49" i="4"/>
  <c r="AK49" i="4"/>
  <c r="AN49" i="4"/>
  <c r="AP49" i="4" s="1"/>
  <c r="AQ49" i="4" s="1"/>
  <c r="AO49" i="4"/>
  <c r="AE49" i="5"/>
  <c r="AF49" i="5" s="1"/>
  <c r="AG49" i="5"/>
  <c r="AH49" i="5" s="1"/>
  <c r="AI49" i="5" s="1"/>
  <c r="AJ49" i="5"/>
  <c r="AK49" i="5"/>
  <c r="AN49" i="5"/>
  <c r="AO49" i="5"/>
  <c r="AE50" i="4"/>
  <c r="AF50" i="4" s="1"/>
  <c r="AG50" i="4"/>
  <c r="AH50" i="4" s="1"/>
  <c r="AI50" i="4" s="1"/>
  <c r="AJ50" i="4"/>
  <c r="AK50" i="4"/>
  <c r="AN50" i="4"/>
  <c r="AO50" i="4"/>
  <c r="AE50" i="5"/>
  <c r="AF50" i="5"/>
  <c r="AG50" i="5"/>
  <c r="AH50" i="5" s="1"/>
  <c r="AI50" i="5" s="1"/>
  <c r="AJ50" i="5"/>
  <c r="AK50" i="5"/>
  <c r="AN50" i="5"/>
  <c r="AO50" i="5"/>
  <c r="AE51" i="4"/>
  <c r="AF51" i="4"/>
  <c r="AG51" i="4"/>
  <c r="AH51" i="4"/>
  <c r="AI51" i="4" s="1"/>
  <c r="AJ51" i="4"/>
  <c r="AL51" i="4" s="1"/>
  <c r="AM51" i="4" s="1"/>
  <c r="AK51" i="4"/>
  <c r="AN51" i="4"/>
  <c r="AO51" i="4"/>
  <c r="AE51" i="5"/>
  <c r="AF51" i="5" s="1"/>
  <c r="AG51" i="5"/>
  <c r="AH51" i="5"/>
  <c r="AI51" i="5" s="1"/>
  <c r="AJ51" i="5"/>
  <c r="AK51" i="5"/>
  <c r="AN51" i="5"/>
  <c r="AO51" i="5"/>
  <c r="AE52" i="4"/>
  <c r="AF52" i="4" s="1"/>
  <c r="AG52" i="4"/>
  <c r="AH52" i="4" s="1"/>
  <c r="AI52" i="4" s="1"/>
  <c r="AJ52" i="4"/>
  <c r="AL52" i="4" s="1"/>
  <c r="AM52" i="4" s="1"/>
  <c r="AK52" i="4"/>
  <c r="AN52" i="4"/>
  <c r="AO52" i="4"/>
  <c r="AE52" i="5"/>
  <c r="AF52" i="5"/>
  <c r="AG52" i="5"/>
  <c r="AH52" i="5" s="1"/>
  <c r="AI52" i="5" s="1"/>
  <c r="AJ52" i="5"/>
  <c r="AK52" i="5"/>
  <c r="AN52" i="5"/>
  <c r="AO52" i="5"/>
  <c r="AE53" i="4"/>
  <c r="AF53" i="4" s="1"/>
  <c r="AG53" i="4"/>
  <c r="AH53" i="4" s="1"/>
  <c r="AI53" i="4" s="1"/>
  <c r="AJ53" i="4"/>
  <c r="AK53" i="4"/>
  <c r="AN53" i="4"/>
  <c r="AP53" i="4" s="1"/>
  <c r="AQ53" i="4" s="1"/>
  <c r="AO53" i="4"/>
  <c r="AE53" i="5"/>
  <c r="AF53" i="5" s="1"/>
  <c r="AG53" i="5"/>
  <c r="AH53" i="5" s="1"/>
  <c r="AI53" i="5" s="1"/>
  <c r="AJ53" i="5"/>
  <c r="AL53" i="5" s="1"/>
  <c r="AM53" i="5" s="1"/>
  <c r="AK53" i="5"/>
  <c r="AN53" i="5"/>
  <c r="AO53" i="5"/>
  <c r="AE54" i="4"/>
  <c r="AF54" i="4" s="1"/>
  <c r="AG54" i="4"/>
  <c r="AH54" i="4" s="1"/>
  <c r="AI54" i="4" s="1"/>
  <c r="AJ54" i="4"/>
  <c r="AK54" i="4"/>
  <c r="AN54" i="4"/>
  <c r="AO54" i="4"/>
  <c r="AE54" i="5"/>
  <c r="AF54" i="5" s="1"/>
  <c r="AG54" i="5"/>
  <c r="AH54" i="5" s="1"/>
  <c r="AI54" i="5" s="1"/>
  <c r="AJ54" i="5"/>
  <c r="AK54" i="5"/>
  <c r="AN54" i="5"/>
  <c r="AO54" i="5"/>
  <c r="AE55" i="4"/>
  <c r="AF55" i="4" s="1"/>
  <c r="AG55" i="4"/>
  <c r="AH55" i="4" s="1"/>
  <c r="AI55" i="4" s="1"/>
  <c r="AJ55" i="4"/>
  <c r="AK55" i="4"/>
  <c r="AN55" i="4"/>
  <c r="AP55" i="4" s="1"/>
  <c r="AQ55" i="4" s="1"/>
  <c r="AO55" i="4"/>
  <c r="AE55" i="5"/>
  <c r="AF55" i="5" s="1"/>
  <c r="AG55" i="5"/>
  <c r="AH55" i="5" s="1"/>
  <c r="AI55" i="5" s="1"/>
  <c r="AJ55" i="5"/>
  <c r="AK55" i="5"/>
  <c r="AN55" i="5"/>
  <c r="AP55" i="5" s="1"/>
  <c r="AQ55" i="5" s="1"/>
  <c r="AO55" i="5"/>
  <c r="AE56" i="4"/>
  <c r="AF56" i="4" s="1"/>
  <c r="AG56" i="4"/>
  <c r="AH56" i="4" s="1"/>
  <c r="AI56" i="4" s="1"/>
  <c r="AJ56" i="4"/>
  <c r="AK56" i="4"/>
  <c r="AN56" i="4"/>
  <c r="AO56" i="4"/>
  <c r="AE56" i="5"/>
  <c r="AF56" i="5" s="1"/>
  <c r="AG56" i="5"/>
  <c r="AH56" i="5"/>
  <c r="AI56" i="5" s="1"/>
  <c r="AJ56" i="5"/>
  <c r="AK56" i="5"/>
  <c r="AN56" i="5"/>
  <c r="AO56" i="5"/>
  <c r="AE57" i="4"/>
  <c r="AF57" i="4" s="1"/>
  <c r="AG57" i="4"/>
  <c r="AH57" i="4" s="1"/>
  <c r="AI57" i="4" s="1"/>
  <c r="AJ57" i="4"/>
  <c r="AK57" i="4"/>
  <c r="AN57" i="4"/>
  <c r="AO57" i="4"/>
  <c r="AE57" i="5"/>
  <c r="AF57" i="5" s="1"/>
  <c r="AG57" i="5"/>
  <c r="AH57" i="5" s="1"/>
  <c r="AI57" i="5" s="1"/>
  <c r="AJ57" i="5"/>
  <c r="AL57" i="5" s="1"/>
  <c r="AM57" i="5" s="1"/>
  <c r="AK57" i="5"/>
  <c r="AN57" i="5"/>
  <c r="AO57" i="5"/>
  <c r="AE58" i="4"/>
  <c r="AF58" i="4" s="1"/>
  <c r="AG58" i="4"/>
  <c r="AH58" i="4" s="1"/>
  <c r="AI58" i="4" s="1"/>
  <c r="AJ58" i="4"/>
  <c r="AL58" i="4" s="1"/>
  <c r="AM58" i="4" s="1"/>
  <c r="AK58" i="4"/>
  <c r="AN58" i="4"/>
  <c r="AO58" i="4"/>
  <c r="AP58" i="4"/>
  <c r="AQ58" i="4" s="1"/>
  <c r="AE58" i="5"/>
  <c r="AF58" i="5" s="1"/>
  <c r="AG58" i="5"/>
  <c r="AH58" i="5" s="1"/>
  <c r="AI58" i="5" s="1"/>
  <c r="AJ58" i="5"/>
  <c r="AK58" i="5"/>
  <c r="AL58" i="5" s="1"/>
  <c r="AM58" i="5" s="1"/>
  <c r="AN58" i="5"/>
  <c r="AO58" i="5"/>
  <c r="AE59" i="4"/>
  <c r="AF59" i="4" s="1"/>
  <c r="AG59" i="4"/>
  <c r="AH59" i="4" s="1"/>
  <c r="AI59" i="4" s="1"/>
  <c r="AJ59" i="4"/>
  <c r="AK59" i="4"/>
  <c r="AN59" i="4"/>
  <c r="AO59" i="4"/>
  <c r="AE59" i="5"/>
  <c r="AF59" i="5" s="1"/>
  <c r="AG59" i="5"/>
  <c r="AH59" i="5" s="1"/>
  <c r="AI59" i="5" s="1"/>
  <c r="AJ59" i="5"/>
  <c r="AK59" i="5"/>
  <c r="AL59" i="5" s="1"/>
  <c r="AM59" i="5" s="1"/>
  <c r="AN59" i="5"/>
  <c r="AO59" i="5"/>
  <c r="AE60" i="4"/>
  <c r="AF60" i="4" s="1"/>
  <c r="AG60" i="4"/>
  <c r="AH60" i="4" s="1"/>
  <c r="AI60" i="4" s="1"/>
  <c r="AJ60" i="4"/>
  <c r="AL60" i="4" s="1"/>
  <c r="AM60" i="4" s="1"/>
  <c r="AK60" i="4"/>
  <c r="AN60" i="4"/>
  <c r="AP60" i="4" s="1"/>
  <c r="AQ60" i="4" s="1"/>
  <c r="AO60" i="4"/>
  <c r="AE60" i="5"/>
  <c r="AF60" i="5" s="1"/>
  <c r="AG60" i="5"/>
  <c r="AH60" i="5" s="1"/>
  <c r="AI60" i="5" s="1"/>
  <c r="AJ60" i="5"/>
  <c r="AL60" i="5" s="1"/>
  <c r="AM60" i="5" s="1"/>
  <c r="AK60" i="5"/>
  <c r="AN60" i="5"/>
  <c r="AO60" i="5"/>
  <c r="AE61" i="4"/>
  <c r="AF61" i="4" s="1"/>
  <c r="AG61" i="4"/>
  <c r="AH61" i="4" s="1"/>
  <c r="AI61" i="4" s="1"/>
  <c r="AJ61" i="4"/>
  <c r="AK61" i="4"/>
  <c r="AN61" i="4"/>
  <c r="AO61" i="4"/>
  <c r="AE61" i="5"/>
  <c r="AF61" i="5" s="1"/>
  <c r="AG61" i="5"/>
  <c r="AH61" i="5" s="1"/>
  <c r="AI61" i="5" s="1"/>
  <c r="AJ61" i="5"/>
  <c r="AK61" i="5"/>
  <c r="AN61" i="5"/>
  <c r="AO61" i="5"/>
  <c r="B5" i="13"/>
  <c r="C5" i="13"/>
  <c r="D5" i="13"/>
  <c r="E5" i="7"/>
  <c r="F5" i="7" s="1"/>
  <c r="B6" i="13"/>
  <c r="C6" i="13"/>
  <c r="D6" i="13"/>
  <c r="E6" i="7"/>
  <c r="F6" i="7" s="1"/>
  <c r="B7" i="13"/>
  <c r="C7" i="13"/>
  <c r="D7" i="13"/>
  <c r="E7" i="7"/>
  <c r="F7" i="7" s="1"/>
  <c r="B8" i="13"/>
  <c r="C8" i="13"/>
  <c r="D8" i="13"/>
  <c r="E8" i="7"/>
  <c r="F8" i="7" s="1"/>
  <c r="E8" i="11" s="1"/>
  <c r="B9" i="13"/>
  <c r="C9" i="13"/>
  <c r="D9" i="13"/>
  <c r="E9" i="7"/>
  <c r="F9" i="7" s="1"/>
  <c r="E9" i="11" s="1"/>
  <c r="B10" i="13"/>
  <c r="C10" i="13"/>
  <c r="D10" i="13"/>
  <c r="E10" i="7"/>
  <c r="F10" i="7" s="1"/>
  <c r="E10" i="11" s="1"/>
  <c r="B11" i="13"/>
  <c r="C11" i="13"/>
  <c r="D11" i="13"/>
  <c r="E11" i="7"/>
  <c r="F11" i="7" s="1"/>
  <c r="E11" i="11" s="1"/>
  <c r="B12" i="13"/>
  <c r="C12" i="13"/>
  <c r="D12" i="13"/>
  <c r="E12" i="7"/>
  <c r="F12" i="7" s="1"/>
  <c r="B13" i="13"/>
  <c r="C13" i="13"/>
  <c r="D13" i="13"/>
  <c r="E13" i="7"/>
  <c r="F13" i="7" s="1"/>
  <c r="E13" i="11" s="1"/>
  <c r="B14" i="13"/>
  <c r="C14" i="13"/>
  <c r="D14" i="13"/>
  <c r="E14" i="7"/>
  <c r="F14" i="7" s="1"/>
  <c r="E14" i="11" s="1"/>
  <c r="B15" i="13"/>
  <c r="C15" i="13"/>
  <c r="D15" i="13"/>
  <c r="E15" i="7"/>
  <c r="F15" i="7" s="1"/>
  <c r="B16" i="13"/>
  <c r="C16" i="13"/>
  <c r="D16" i="13"/>
  <c r="E16" i="7"/>
  <c r="F16" i="7" s="1"/>
  <c r="E16" i="13" s="1"/>
  <c r="B17" i="13"/>
  <c r="C17" i="13"/>
  <c r="D17" i="13"/>
  <c r="E17" i="7"/>
  <c r="F17" i="7" s="1"/>
  <c r="E17" i="11" s="1"/>
  <c r="B18" i="13"/>
  <c r="C18" i="13"/>
  <c r="D18" i="13"/>
  <c r="E18" i="7"/>
  <c r="F18" i="7" s="1"/>
  <c r="E18" i="11" s="1"/>
  <c r="B19" i="13"/>
  <c r="C19" i="13"/>
  <c r="D19" i="13"/>
  <c r="E19" i="7"/>
  <c r="F19" i="7" s="1"/>
  <c r="B20" i="13"/>
  <c r="C20" i="13"/>
  <c r="D20" i="13"/>
  <c r="E20" i="7"/>
  <c r="F20" i="7" s="1"/>
  <c r="B21" i="13"/>
  <c r="C21" i="13"/>
  <c r="D21" i="13"/>
  <c r="E21" i="7"/>
  <c r="F21" i="7" s="1"/>
  <c r="B22" i="13"/>
  <c r="C22" i="13"/>
  <c r="D22" i="13"/>
  <c r="E22" i="7"/>
  <c r="F22" i="7" s="1"/>
  <c r="B23" i="13"/>
  <c r="C23" i="13"/>
  <c r="D23" i="13"/>
  <c r="E23" i="7"/>
  <c r="F23" i="7" s="1"/>
  <c r="B24" i="13"/>
  <c r="C24" i="13"/>
  <c r="D24" i="13"/>
  <c r="E24" i="7"/>
  <c r="F24" i="7" s="1"/>
  <c r="E24" i="11" s="1"/>
  <c r="B25" i="13"/>
  <c r="C25" i="13"/>
  <c r="D25" i="13"/>
  <c r="E25" i="7"/>
  <c r="F25" i="7" s="1"/>
  <c r="E25" i="11" s="1"/>
  <c r="AR5" i="6"/>
  <c r="AS5" i="6" s="1"/>
  <c r="S5" i="9" s="1"/>
  <c r="T5" i="9" s="1"/>
  <c r="U5" i="9" s="1"/>
  <c r="J5" i="12" s="1"/>
  <c r="AR6" i="6"/>
  <c r="AS6" i="6" s="1"/>
  <c r="S6" i="9" s="1"/>
  <c r="T6" i="9" s="1"/>
  <c r="U6" i="9" s="1"/>
  <c r="J6" i="12" s="1"/>
  <c r="AR7" i="6"/>
  <c r="AS7" i="6" s="1"/>
  <c r="S7" i="9" s="1"/>
  <c r="T7" i="9" s="1"/>
  <c r="U7" i="9" s="1"/>
  <c r="J7" i="12" s="1"/>
  <c r="AR8" i="6"/>
  <c r="AS8" i="6" s="1"/>
  <c r="S8" i="9" s="1"/>
  <c r="T8" i="9" s="1"/>
  <c r="U8" i="9" s="1"/>
  <c r="J8" i="12" s="1"/>
  <c r="AR9" i="6"/>
  <c r="AS9" i="6" s="1"/>
  <c r="S9" i="9" s="1"/>
  <c r="T9" i="9" s="1"/>
  <c r="U9" i="9" s="1"/>
  <c r="J9" i="12" s="1"/>
  <c r="AR10" i="6"/>
  <c r="AS10" i="6" s="1"/>
  <c r="S10" i="9" s="1"/>
  <c r="T10" i="9" s="1"/>
  <c r="U10" i="9" s="1"/>
  <c r="J10" i="12" s="1"/>
  <c r="AR11" i="6"/>
  <c r="AS11" i="6" s="1"/>
  <c r="S11" i="9" s="1"/>
  <c r="T11" i="9" s="1"/>
  <c r="U11" i="9" s="1"/>
  <c r="J11" i="12" s="1"/>
  <c r="AR12" i="6"/>
  <c r="AS12" i="6" s="1"/>
  <c r="S12" i="9" s="1"/>
  <c r="T12" i="9" s="1"/>
  <c r="U12" i="9" s="1"/>
  <c r="J12" i="12" s="1"/>
  <c r="I13" i="12"/>
  <c r="AR13" i="6"/>
  <c r="AS13" i="6" s="1"/>
  <c r="S13" i="9" s="1"/>
  <c r="T13" i="9" s="1"/>
  <c r="U13" i="9" s="1"/>
  <c r="J13" i="12" s="1"/>
  <c r="AR14" i="6"/>
  <c r="AS14" i="6" s="1"/>
  <c r="S14" i="9" s="1"/>
  <c r="T14" i="9" s="1"/>
  <c r="U14" i="9" s="1"/>
  <c r="J14" i="12" s="1"/>
  <c r="F15" i="12"/>
  <c r="AR15" i="6"/>
  <c r="AS15" i="6" s="1"/>
  <c r="S15" i="9"/>
  <c r="T15" i="9" s="1"/>
  <c r="U15" i="9" s="1"/>
  <c r="J15" i="12" s="1"/>
  <c r="G16" i="12"/>
  <c r="AR16" i="6"/>
  <c r="AS16" i="6" s="1"/>
  <c r="S16" i="9" s="1"/>
  <c r="T16" i="9" s="1"/>
  <c r="U16" i="9" s="1"/>
  <c r="J16" i="12" s="1"/>
  <c r="AR17" i="6"/>
  <c r="AS17" i="6"/>
  <c r="S17" i="9" s="1"/>
  <c r="T17" i="9" s="1"/>
  <c r="U17" i="9" s="1"/>
  <c r="J17" i="12" s="1"/>
  <c r="AR18" i="6"/>
  <c r="AS18" i="6" s="1"/>
  <c r="S18" i="9" s="1"/>
  <c r="T18" i="9" s="1"/>
  <c r="U18" i="9" s="1"/>
  <c r="J18" i="12" s="1"/>
  <c r="AR19" i="6"/>
  <c r="AS19" i="6" s="1"/>
  <c r="S19" i="9" s="1"/>
  <c r="T19" i="9" s="1"/>
  <c r="U19" i="9" s="1"/>
  <c r="J19" i="12" s="1"/>
  <c r="AR20" i="6"/>
  <c r="AS20" i="6" s="1"/>
  <c r="S20" i="9" s="1"/>
  <c r="T20" i="9" s="1"/>
  <c r="U20" i="9" s="1"/>
  <c r="J20" i="12" s="1"/>
  <c r="G21" i="12"/>
  <c r="AR21" i="6"/>
  <c r="AS21" i="6" s="1"/>
  <c r="S21" i="9" s="1"/>
  <c r="T21" i="9" s="1"/>
  <c r="U21" i="9" s="1"/>
  <c r="J21" i="12" s="1"/>
  <c r="AR22" i="6"/>
  <c r="AS22" i="6" s="1"/>
  <c r="S22" i="9" s="1"/>
  <c r="T22" i="9" s="1"/>
  <c r="U22" i="9" s="1"/>
  <c r="J22" i="12" s="1"/>
  <c r="G23" i="12"/>
  <c r="AR23" i="6"/>
  <c r="AS23" i="6" s="1"/>
  <c r="S23" i="9" s="1"/>
  <c r="T23" i="9" s="1"/>
  <c r="U23" i="9" s="1"/>
  <c r="J23" i="12" s="1"/>
  <c r="AR24" i="6"/>
  <c r="AS24" i="6" s="1"/>
  <c r="S24" i="9" s="1"/>
  <c r="T24" i="9" s="1"/>
  <c r="U24" i="9" s="1"/>
  <c r="J24" i="12" s="1"/>
  <c r="G25" i="12"/>
  <c r="AR25" i="6"/>
  <c r="AS25" i="6" s="1"/>
  <c r="S25" i="9" s="1"/>
  <c r="T25" i="9" s="1"/>
  <c r="U25" i="9" s="1"/>
  <c r="J25" i="12" s="1"/>
  <c r="B5" i="12"/>
  <c r="C5" i="12"/>
  <c r="D5" i="12"/>
  <c r="B6" i="12"/>
  <c r="C6" i="12"/>
  <c r="D6" i="12"/>
  <c r="B7" i="12"/>
  <c r="C7" i="12"/>
  <c r="D7" i="12"/>
  <c r="B8" i="12"/>
  <c r="C8" i="12"/>
  <c r="D8" i="12"/>
  <c r="B9" i="12"/>
  <c r="C9" i="12"/>
  <c r="D9" i="12"/>
  <c r="B10" i="12"/>
  <c r="C10" i="12"/>
  <c r="D10" i="12"/>
  <c r="B11" i="12"/>
  <c r="C11" i="12"/>
  <c r="D11" i="12"/>
  <c r="B12" i="12"/>
  <c r="C12" i="12"/>
  <c r="D12" i="12"/>
  <c r="B13" i="12"/>
  <c r="C13" i="12"/>
  <c r="D13" i="12"/>
  <c r="B14" i="12"/>
  <c r="C14" i="12"/>
  <c r="D14" i="12"/>
  <c r="B15" i="12"/>
  <c r="C15" i="12"/>
  <c r="D15" i="12"/>
  <c r="B16" i="12"/>
  <c r="C16" i="12"/>
  <c r="D16" i="12"/>
  <c r="B17" i="12"/>
  <c r="C17" i="12"/>
  <c r="D17" i="12"/>
  <c r="B18" i="12"/>
  <c r="C18" i="12"/>
  <c r="D18" i="12"/>
  <c r="B19" i="12"/>
  <c r="C19" i="12"/>
  <c r="D19" i="12"/>
  <c r="B20" i="12"/>
  <c r="C20" i="12"/>
  <c r="D20" i="12"/>
  <c r="B21" i="12"/>
  <c r="C21" i="12"/>
  <c r="D21" i="12"/>
  <c r="B22" i="12"/>
  <c r="C22" i="12"/>
  <c r="D22" i="12"/>
  <c r="B23" i="12"/>
  <c r="C23" i="12"/>
  <c r="D23" i="12"/>
  <c r="B24" i="12"/>
  <c r="C24" i="12"/>
  <c r="D24" i="12"/>
  <c r="B25" i="12"/>
  <c r="C25" i="12"/>
  <c r="D25" i="12"/>
  <c r="H5" i="8"/>
  <c r="AR5" i="5"/>
  <c r="AS5" i="5" s="1"/>
  <c r="S5" i="8" s="1"/>
  <c r="T5" i="8" s="1"/>
  <c r="U5" i="8" s="1"/>
  <c r="J5" i="11" s="1"/>
  <c r="AR6" i="5"/>
  <c r="AS6" i="5" s="1"/>
  <c r="S6" i="8" s="1"/>
  <c r="T6" i="8" s="1"/>
  <c r="U6" i="8" s="1"/>
  <c r="J6" i="11" s="1"/>
  <c r="AR7" i="5"/>
  <c r="AS7" i="5" s="1"/>
  <c r="S7" i="8" s="1"/>
  <c r="T7" i="8" s="1"/>
  <c r="U7" i="8" s="1"/>
  <c r="J7" i="11" s="1"/>
  <c r="H8" i="8"/>
  <c r="I8" i="8" s="1"/>
  <c r="AR8" i="5"/>
  <c r="AS8" i="5" s="1"/>
  <c r="S8" i="8" s="1"/>
  <c r="T8" i="8" s="1"/>
  <c r="U8" i="8" s="1"/>
  <c r="J8" i="11" s="1"/>
  <c r="AR9" i="5"/>
  <c r="AS9" i="5" s="1"/>
  <c r="S9" i="8" s="1"/>
  <c r="T9" i="8" s="1"/>
  <c r="U9" i="8" s="1"/>
  <c r="J9" i="11" s="1"/>
  <c r="AR10" i="5"/>
  <c r="AS10" i="5" s="1"/>
  <c r="S10" i="8" s="1"/>
  <c r="T10" i="8" s="1"/>
  <c r="U10" i="8" s="1"/>
  <c r="J10" i="11" s="1"/>
  <c r="AR11" i="5"/>
  <c r="AS11" i="5" s="1"/>
  <c r="S11" i="8" s="1"/>
  <c r="T11" i="8" s="1"/>
  <c r="U11" i="8" s="1"/>
  <c r="J11" i="11" s="1"/>
  <c r="AR12" i="5"/>
  <c r="AS12" i="5" s="1"/>
  <c r="S12" i="8" s="1"/>
  <c r="T12" i="8" s="1"/>
  <c r="U12" i="8" s="1"/>
  <c r="J12" i="11" s="1"/>
  <c r="H13" i="8"/>
  <c r="I13" i="8" s="1"/>
  <c r="AR13" i="5"/>
  <c r="AS13" i="5" s="1"/>
  <c r="S13" i="8" s="1"/>
  <c r="T13" i="8" s="1"/>
  <c r="U13" i="8" s="1"/>
  <c r="J13" i="11" s="1"/>
  <c r="H14" i="8"/>
  <c r="I14" i="8" s="1"/>
  <c r="AR14" i="5"/>
  <c r="AS14" i="5" s="1"/>
  <c r="S14" i="8" s="1"/>
  <c r="T14" i="8" s="1"/>
  <c r="U14" i="8" s="1"/>
  <c r="J14" i="11" s="1"/>
  <c r="H15" i="8"/>
  <c r="I15" i="8" s="1"/>
  <c r="AR15" i="5"/>
  <c r="AS15" i="5" s="1"/>
  <c r="S15" i="8" s="1"/>
  <c r="T15" i="8" s="1"/>
  <c r="U15" i="8" s="1"/>
  <c r="J15" i="11" s="1"/>
  <c r="AR16" i="5"/>
  <c r="AS16" i="5" s="1"/>
  <c r="S16" i="8" s="1"/>
  <c r="T16" i="8" s="1"/>
  <c r="U16" i="8" s="1"/>
  <c r="J16" i="11" s="1"/>
  <c r="AR17" i="5"/>
  <c r="AS17" i="5" s="1"/>
  <c r="S17" i="8" s="1"/>
  <c r="T17" i="8" s="1"/>
  <c r="U17" i="8" s="1"/>
  <c r="J17" i="11" s="1"/>
  <c r="AR18" i="5"/>
  <c r="AS18" i="5" s="1"/>
  <c r="S18" i="8" s="1"/>
  <c r="T18" i="8" s="1"/>
  <c r="U18" i="8" s="1"/>
  <c r="J18" i="11" s="1"/>
  <c r="AR19" i="5"/>
  <c r="AS19" i="5" s="1"/>
  <c r="S19" i="8" s="1"/>
  <c r="T19" i="8" s="1"/>
  <c r="U19" i="8" s="1"/>
  <c r="J19" i="11" s="1"/>
  <c r="AR20" i="5"/>
  <c r="AS20" i="5" s="1"/>
  <c r="S20" i="8" s="1"/>
  <c r="T20" i="8" s="1"/>
  <c r="U20" i="8" s="1"/>
  <c r="J20" i="11" s="1"/>
  <c r="K21" i="8"/>
  <c r="AR21" i="5"/>
  <c r="AS21" i="5" s="1"/>
  <c r="S21" i="8" s="1"/>
  <c r="T21" i="8" s="1"/>
  <c r="U21" i="8" s="1"/>
  <c r="J21" i="11" s="1"/>
  <c r="Q22" i="8"/>
  <c r="AR22" i="5"/>
  <c r="AS22" i="5" s="1"/>
  <c r="S22" i="8" s="1"/>
  <c r="T22" i="8" s="1"/>
  <c r="U22" i="8" s="1"/>
  <c r="J22" i="11" s="1"/>
  <c r="AR23" i="5"/>
  <c r="AS23" i="5" s="1"/>
  <c r="S23" i="8" s="1"/>
  <c r="T23" i="8" s="1"/>
  <c r="U23" i="8" s="1"/>
  <c r="J23" i="11" s="1"/>
  <c r="K24" i="8"/>
  <c r="AR24" i="5"/>
  <c r="AS24" i="5" s="1"/>
  <c r="S24" i="8" s="1"/>
  <c r="T24" i="8" s="1"/>
  <c r="U24" i="8" s="1"/>
  <c r="J24" i="11" s="1"/>
  <c r="AR25" i="5"/>
  <c r="AS25" i="5" s="1"/>
  <c r="S25" i="8" s="1"/>
  <c r="T25" i="8" s="1"/>
  <c r="U25" i="8" s="1"/>
  <c r="J25" i="11" s="1"/>
  <c r="AR40" i="5"/>
  <c r="AS40" i="5" s="1"/>
  <c r="AR41" i="5"/>
  <c r="AS41" i="5" s="1"/>
  <c r="AR42" i="5"/>
  <c r="AS42" i="5" s="1"/>
  <c r="AR43" i="5"/>
  <c r="AS43" i="5" s="1"/>
  <c r="AR44" i="5"/>
  <c r="AS44" i="5" s="1"/>
  <c r="AR45" i="5"/>
  <c r="AS45" i="5" s="1"/>
  <c r="AR46" i="5"/>
  <c r="AS46" i="5" s="1"/>
  <c r="AR47" i="5"/>
  <c r="AS47" i="5" s="1"/>
  <c r="AR48" i="5"/>
  <c r="AS48" i="5" s="1"/>
  <c r="AR49" i="5"/>
  <c r="AS49" i="5" s="1"/>
  <c r="AR50" i="5"/>
  <c r="AS50" i="5" s="1"/>
  <c r="AR51" i="5"/>
  <c r="AS51" i="5" s="1"/>
  <c r="AR52" i="5"/>
  <c r="AS52" i="5" s="1"/>
  <c r="AR53" i="5"/>
  <c r="AS53" i="5" s="1"/>
  <c r="AR54" i="5"/>
  <c r="AS54" i="5" s="1"/>
  <c r="AR55" i="5"/>
  <c r="AS55" i="5" s="1"/>
  <c r="AR56" i="5"/>
  <c r="AS56" i="5" s="1"/>
  <c r="AR57" i="5"/>
  <c r="AS57" i="5" s="1"/>
  <c r="AR58" i="5"/>
  <c r="AS58" i="5" s="1"/>
  <c r="AR59" i="5"/>
  <c r="AS59" i="5" s="1"/>
  <c r="AR60" i="5"/>
  <c r="AS60" i="5" s="1"/>
  <c r="AR61" i="5"/>
  <c r="AS61" i="5" s="1"/>
  <c r="B5" i="11"/>
  <c r="C5" i="11"/>
  <c r="D5" i="11"/>
  <c r="E5" i="11"/>
  <c r="B6" i="11"/>
  <c r="C6" i="11"/>
  <c r="D6" i="11"/>
  <c r="E6" i="11"/>
  <c r="B7" i="11"/>
  <c r="C7" i="11"/>
  <c r="D7" i="11"/>
  <c r="B8" i="11"/>
  <c r="C8" i="11"/>
  <c r="D8" i="11"/>
  <c r="B9" i="11"/>
  <c r="C9" i="11"/>
  <c r="D9" i="11"/>
  <c r="B10" i="11"/>
  <c r="C10" i="11"/>
  <c r="D10" i="11"/>
  <c r="B11" i="11"/>
  <c r="C11" i="11"/>
  <c r="D11" i="11"/>
  <c r="B12" i="11"/>
  <c r="C12" i="11"/>
  <c r="D12" i="11"/>
  <c r="B13" i="11"/>
  <c r="C13" i="11"/>
  <c r="D13" i="11"/>
  <c r="B14" i="11"/>
  <c r="C14" i="11"/>
  <c r="D14" i="11"/>
  <c r="B15" i="11"/>
  <c r="C15" i="11"/>
  <c r="D15" i="11"/>
  <c r="B16" i="11"/>
  <c r="C16" i="11"/>
  <c r="D16" i="11"/>
  <c r="B17" i="11"/>
  <c r="C17" i="11"/>
  <c r="D17" i="11"/>
  <c r="B18" i="11"/>
  <c r="C18" i="11"/>
  <c r="D18" i="11"/>
  <c r="B19" i="11"/>
  <c r="C19" i="11"/>
  <c r="D19" i="11"/>
  <c r="B20" i="11"/>
  <c r="C20" i="11"/>
  <c r="D20" i="11"/>
  <c r="E20" i="11"/>
  <c r="B21" i="11"/>
  <c r="C21" i="11"/>
  <c r="D21" i="11"/>
  <c r="E21" i="11"/>
  <c r="B22" i="11"/>
  <c r="C22" i="11"/>
  <c r="D22" i="11"/>
  <c r="E22" i="11"/>
  <c r="B23" i="11"/>
  <c r="C23" i="11"/>
  <c r="D23" i="11"/>
  <c r="B24" i="11"/>
  <c r="C24" i="11"/>
  <c r="D24" i="11"/>
  <c r="B25" i="11"/>
  <c r="C25" i="11"/>
  <c r="D25" i="11"/>
  <c r="H5" i="7"/>
  <c r="I5" i="7" s="1"/>
  <c r="AR5" i="4"/>
  <c r="AS5" i="4" s="1"/>
  <c r="S5" i="7" s="1"/>
  <c r="T5" i="7" s="1"/>
  <c r="U5" i="7" s="1"/>
  <c r="J5" i="10" s="1"/>
  <c r="H6" i="7"/>
  <c r="K6" i="7"/>
  <c r="AR6" i="4"/>
  <c r="AS6" i="4" s="1"/>
  <c r="S6" i="7" s="1"/>
  <c r="T6" i="7" s="1"/>
  <c r="U6" i="7" s="1"/>
  <c r="J6" i="10" s="1"/>
  <c r="H7" i="7"/>
  <c r="I7" i="7" s="1"/>
  <c r="AR7" i="4"/>
  <c r="S7" i="7" s="1"/>
  <c r="T7" i="7" s="1"/>
  <c r="U7" i="7" s="1"/>
  <c r="J7" i="10" s="1"/>
  <c r="AR8" i="4"/>
  <c r="AS8" i="4" s="1"/>
  <c r="S8" i="7" s="1"/>
  <c r="T8" i="7" s="1"/>
  <c r="U8" i="7" s="1"/>
  <c r="J8" i="10" s="1"/>
  <c r="H9" i="7"/>
  <c r="I9" i="7" s="1"/>
  <c r="AR9" i="4"/>
  <c r="AS9" i="4" s="1"/>
  <c r="S9" i="7" s="1"/>
  <c r="T9" i="7" s="1"/>
  <c r="U9" i="7" s="1"/>
  <c r="J9" i="10" s="1"/>
  <c r="H10" i="7"/>
  <c r="AR10" i="4"/>
  <c r="AS10" i="4" s="1"/>
  <c r="S10" i="7" s="1"/>
  <c r="T10" i="7" s="1"/>
  <c r="U10" i="7" s="1"/>
  <c r="J10" i="10" s="1"/>
  <c r="Q11" i="7"/>
  <c r="AR11" i="4"/>
  <c r="AS11" i="4" s="1"/>
  <c r="S11" i="7" s="1"/>
  <c r="T11" i="7" s="1"/>
  <c r="U11" i="7" s="1"/>
  <c r="J11" i="10" s="1"/>
  <c r="K12" i="7"/>
  <c r="L12" i="7" s="1"/>
  <c r="AR12" i="4"/>
  <c r="AS12" i="4" s="1"/>
  <c r="S12" i="7" s="1"/>
  <c r="T12" i="7" s="1"/>
  <c r="U12" i="7" s="1"/>
  <c r="J12" i="10" s="1"/>
  <c r="K13" i="7"/>
  <c r="L13" i="7" s="1"/>
  <c r="AR13" i="4"/>
  <c r="AS13" i="4" s="1"/>
  <c r="S13" i="7" s="1"/>
  <c r="T13" i="7" s="1"/>
  <c r="U13" i="7" s="1"/>
  <c r="J13" i="10" s="1"/>
  <c r="AR14" i="4"/>
  <c r="AS14" i="4" s="1"/>
  <c r="S14" i="7" s="1"/>
  <c r="T14" i="7" s="1"/>
  <c r="U14" i="7" s="1"/>
  <c r="J14" i="10" s="1"/>
  <c r="H15" i="7"/>
  <c r="I15" i="7" s="1"/>
  <c r="AR15" i="4"/>
  <c r="AR16" i="4"/>
  <c r="AS16" i="4" s="1"/>
  <c r="S16" i="7" s="1"/>
  <c r="T16" i="7" s="1"/>
  <c r="U16" i="7" s="1"/>
  <c r="J16" i="10" s="1"/>
  <c r="AR17" i="4"/>
  <c r="AS17" i="4" s="1"/>
  <c r="S17" i="7" s="1"/>
  <c r="T17" i="7" s="1"/>
  <c r="U17" i="7" s="1"/>
  <c r="J17" i="10" s="1"/>
  <c r="K18" i="7"/>
  <c r="AR18" i="4"/>
  <c r="AS18" i="4" s="1"/>
  <c r="S18" i="7" s="1"/>
  <c r="T18" i="7" s="1"/>
  <c r="U18" i="7" s="1"/>
  <c r="J18" i="10" s="1"/>
  <c r="H19" i="7"/>
  <c r="I19" i="7" s="1"/>
  <c r="AR19" i="4"/>
  <c r="AS19" i="4" s="1"/>
  <c r="S19" i="7" s="1"/>
  <c r="T19" i="7" s="1"/>
  <c r="U19" i="7" s="1"/>
  <c r="J19" i="10" s="1"/>
  <c r="AR20" i="4"/>
  <c r="AS20" i="4" s="1"/>
  <c r="S20" i="7" s="1"/>
  <c r="T20" i="7" s="1"/>
  <c r="U20" i="7" s="1"/>
  <c r="J20" i="10" s="1"/>
  <c r="K21" i="7"/>
  <c r="L21" i="7" s="1"/>
  <c r="AR21" i="4"/>
  <c r="AS21" i="4" s="1"/>
  <c r="S21" i="7" s="1"/>
  <c r="T21" i="7" s="1"/>
  <c r="U21" i="7" s="1"/>
  <c r="J21" i="10" s="1"/>
  <c r="AR22" i="4"/>
  <c r="AS22" i="4" s="1"/>
  <c r="S22" i="7" s="1"/>
  <c r="T22" i="7" s="1"/>
  <c r="U22" i="7" s="1"/>
  <c r="J22" i="10" s="1"/>
  <c r="AR23" i="4"/>
  <c r="AS23" i="4" s="1"/>
  <c r="S23" i="7" s="1"/>
  <c r="T23" i="7" s="1"/>
  <c r="U23" i="7" s="1"/>
  <c r="J23" i="10" s="1"/>
  <c r="H24" i="7"/>
  <c r="AR24" i="4"/>
  <c r="AS24" i="4" s="1"/>
  <c r="S24" i="7" s="1"/>
  <c r="T24" i="7" s="1"/>
  <c r="U24" i="7" s="1"/>
  <c r="J24" i="10" s="1"/>
  <c r="AR25" i="4"/>
  <c r="AS25" i="4" s="1"/>
  <c r="S25" i="7" s="1"/>
  <c r="T25" i="7" s="1"/>
  <c r="U25" i="7" s="1"/>
  <c r="J25" i="10" s="1"/>
  <c r="AR26" i="4"/>
  <c r="AS26" i="4" s="1"/>
  <c r="AR27" i="4"/>
  <c r="AS27" i="4" s="1"/>
  <c r="AR28" i="4"/>
  <c r="AR29" i="4"/>
  <c r="AR30" i="4"/>
  <c r="AS30" i="4" s="1"/>
  <c r="AR31" i="4"/>
  <c r="AS31" i="4" s="1"/>
  <c r="AR32" i="4"/>
  <c r="AS32" i="4" s="1"/>
  <c r="AR33" i="4"/>
  <c r="AS33" i="4" s="1"/>
  <c r="AR34" i="4"/>
  <c r="AS34" i="4" s="1"/>
  <c r="AR35" i="4"/>
  <c r="AS35" i="4" s="1"/>
  <c r="AR36" i="4"/>
  <c r="AS36" i="4" s="1"/>
  <c r="AR37" i="4"/>
  <c r="AS37" i="4" s="1"/>
  <c r="AR44" i="4"/>
  <c r="AS44" i="4" s="1"/>
  <c r="AR45" i="4"/>
  <c r="AS45" i="4" s="1"/>
  <c r="AR46" i="4"/>
  <c r="AS46" i="4" s="1"/>
  <c r="AR47" i="4"/>
  <c r="AS47" i="4" s="1"/>
  <c r="AR48" i="4"/>
  <c r="AS48" i="4" s="1"/>
  <c r="AR49" i="4"/>
  <c r="AS49" i="4"/>
  <c r="AR50" i="4"/>
  <c r="AS50" i="4"/>
  <c r="AR51" i="4"/>
  <c r="AS51" i="4"/>
  <c r="AR52" i="4"/>
  <c r="AS52" i="4"/>
  <c r="AR53" i="4"/>
  <c r="AS53" i="4" s="1"/>
  <c r="AR54" i="4"/>
  <c r="AS54" i="4"/>
  <c r="AR55" i="4"/>
  <c r="AS55" i="4"/>
  <c r="AR56" i="4"/>
  <c r="AS56" i="4" s="1"/>
  <c r="AR57" i="4"/>
  <c r="AS57" i="4" s="1"/>
  <c r="AR58" i="4"/>
  <c r="AS58" i="4" s="1"/>
  <c r="AR59" i="4"/>
  <c r="AS59" i="4"/>
  <c r="AR60" i="4"/>
  <c r="AS60" i="4" s="1"/>
  <c r="AR61" i="4"/>
  <c r="AS61" i="4" s="1"/>
  <c r="E5" i="10"/>
  <c r="E6" i="10"/>
  <c r="E9" i="10"/>
  <c r="E10" i="10"/>
  <c r="E11" i="10"/>
  <c r="E13" i="10"/>
  <c r="E17" i="10"/>
  <c r="E20" i="10"/>
  <c r="E21" i="10"/>
  <c r="E22" i="10"/>
  <c r="E24" i="10"/>
  <c r="E25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B5" i="10"/>
  <c r="E5" i="6"/>
  <c r="E5" i="9" s="1"/>
  <c r="F5" i="9" s="1"/>
  <c r="E6" i="6"/>
  <c r="E6" i="9" s="1"/>
  <c r="F6" i="9" s="1"/>
  <c r="E7" i="6"/>
  <c r="E7" i="9" s="1"/>
  <c r="F7" i="9" s="1"/>
  <c r="E8" i="6"/>
  <c r="E8" i="9" s="1"/>
  <c r="F8" i="9" s="1"/>
  <c r="E9" i="6"/>
  <c r="E9" i="9" s="1"/>
  <c r="F9" i="9" s="1"/>
  <c r="E10" i="6"/>
  <c r="E10" i="9" s="1"/>
  <c r="F10" i="9" s="1"/>
  <c r="E11" i="6"/>
  <c r="E11" i="9" s="1"/>
  <c r="F11" i="9" s="1"/>
  <c r="E12" i="6"/>
  <c r="E12" i="9" s="1"/>
  <c r="F12" i="9" s="1"/>
  <c r="E13" i="6"/>
  <c r="E13" i="9" s="1"/>
  <c r="F13" i="9" s="1"/>
  <c r="E14" i="6"/>
  <c r="E14" i="9" s="1"/>
  <c r="F14" i="9" s="1"/>
  <c r="E15" i="6"/>
  <c r="E15" i="9" s="1"/>
  <c r="F15" i="9" s="1"/>
  <c r="E16" i="6"/>
  <c r="E16" i="9" s="1"/>
  <c r="F16" i="9" s="1"/>
  <c r="E17" i="6"/>
  <c r="E17" i="9" s="1"/>
  <c r="F17" i="9" s="1"/>
  <c r="E18" i="6"/>
  <c r="E18" i="9" s="1"/>
  <c r="F18" i="9" s="1"/>
  <c r="E19" i="6"/>
  <c r="E19" i="9" s="1"/>
  <c r="F19" i="9" s="1"/>
  <c r="E20" i="6"/>
  <c r="E20" i="9" s="1"/>
  <c r="F20" i="9" s="1"/>
  <c r="E21" i="6"/>
  <c r="E21" i="9" s="1"/>
  <c r="F21" i="9" s="1"/>
  <c r="E22" i="6"/>
  <c r="E22" i="9" s="1"/>
  <c r="F22" i="9" s="1"/>
  <c r="E23" i="6"/>
  <c r="E23" i="9" s="1"/>
  <c r="F23" i="9" s="1"/>
  <c r="E24" i="6"/>
  <c r="E24" i="9" s="1"/>
  <c r="F24" i="9" s="1"/>
  <c r="E25" i="6"/>
  <c r="E25" i="9" s="1"/>
  <c r="F25" i="9" s="1"/>
  <c r="B5" i="9"/>
  <c r="C5" i="9"/>
  <c r="D5" i="9"/>
  <c r="B6" i="9"/>
  <c r="C6" i="9"/>
  <c r="D6" i="9"/>
  <c r="B7" i="9"/>
  <c r="C7" i="9"/>
  <c r="D7" i="9"/>
  <c r="B8" i="9"/>
  <c r="C8" i="9"/>
  <c r="D8" i="9"/>
  <c r="B9" i="9"/>
  <c r="C9" i="9"/>
  <c r="D9" i="9"/>
  <c r="B10" i="9"/>
  <c r="C10" i="9"/>
  <c r="D10" i="9"/>
  <c r="B11" i="9"/>
  <c r="C11" i="9"/>
  <c r="D11" i="9"/>
  <c r="B12" i="9"/>
  <c r="C12" i="9"/>
  <c r="D12" i="9"/>
  <c r="B13" i="9"/>
  <c r="C13" i="9"/>
  <c r="D13" i="9"/>
  <c r="B14" i="9"/>
  <c r="C14" i="9"/>
  <c r="D14" i="9"/>
  <c r="B15" i="9"/>
  <c r="C15" i="9"/>
  <c r="D15" i="9"/>
  <c r="B16" i="9"/>
  <c r="C16" i="9"/>
  <c r="D16" i="9"/>
  <c r="B17" i="9"/>
  <c r="C17" i="9"/>
  <c r="D17" i="9"/>
  <c r="B18" i="9"/>
  <c r="C18" i="9"/>
  <c r="D18" i="9"/>
  <c r="B19" i="9"/>
  <c r="C19" i="9"/>
  <c r="D19" i="9"/>
  <c r="B20" i="9"/>
  <c r="C20" i="9"/>
  <c r="D20" i="9"/>
  <c r="B21" i="9"/>
  <c r="C21" i="9"/>
  <c r="D21" i="9"/>
  <c r="B22" i="9"/>
  <c r="C22" i="9"/>
  <c r="D22" i="9"/>
  <c r="B23" i="9"/>
  <c r="C23" i="9"/>
  <c r="D23" i="9"/>
  <c r="B24" i="9"/>
  <c r="C24" i="9"/>
  <c r="D24" i="9"/>
  <c r="B25" i="9"/>
  <c r="C25" i="9"/>
  <c r="D25" i="9"/>
  <c r="C5" i="8"/>
  <c r="D5" i="8"/>
  <c r="E5" i="5"/>
  <c r="E5" i="8" s="1"/>
  <c r="F5" i="8" s="1"/>
  <c r="C6" i="8"/>
  <c r="D6" i="8"/>
  <c r="E6" i="5"/>
  <c r="E6" i="8" s="1"/>
  <c r="F6" i="8" s="1"/>
  <c r="C7" i="8"/>
  <c r="D7" i="8"/>
  <c r="E7" i="5"/>
  <c r="E7" i="8" s="1"/>
  <c r="F7" i="8" s="1"/>
  <c r="C8" i="8"/>
  <c r="D8" i="8"/>
  <c r="E8" i="5"/>
  <c r="E8" i="8" s="1"/>
  <c r="F8" i="8" s="1"/>
  <c r="C9" i="8"/>
  <c r="D9" i="8"/>
  <c r="E9" i="5"/>
  <c r="E9" i="8" s="1"/>
  <c r="F9" i="8" s="1"/>
  <c r="C10" i="8"/>
  <c r="D10" i="8"/>
  <c r="E10" i="5"/>
  <c r="E10" i="8" s="1"/>
  <c r="F10" i="8" s="1"/>
  <c r="C11" i="8"/>
  <c r="D11" i="8"/>
  <c r="E11" i="5"/>
  <c r="E11" i="8" s="1"/>
  <c r="F11" i="8" s="1"/>
  <c r="C12" i="8"/>
  <c r="D12" i="8"/>
  <c r="E12" i="5"/>
  <c r="E12" i="8"/>
  <c r="F12" i="8" s="1"/>
  <c r="C13" i="8"/>
  <c r="D13" i="8"/>
  <c r="E13" i="5"/>
  <c r="E13" i="8" s="1"/>
  <c r="F13" i="8" s="1"/>
  <c r="C14" i="8"/>
  <c r="D14" i="8"/>
  <c r="E14" i="5"/>
  <c r="E14" i="8" s="1"/>
  <c r="F14" i="8" s="1"/>
  <c r="C15" i="8"/>
  <c r="D15" i="8"/>
  <c r="E15" i="5"/>
  <c r="E15" i="8"/>
  <c r="F15" i="8" s="1"/>
  <c r="C16" i="8"/>
  <c r="D16" i="8"/>
  <c r="E16" i="5"/>
  <c r="E16" i="8" s="1"/>
  <c r="F16" i="8" s="1"/>
  <c r="C17" i="8"/>
  <c r="D17" i="8"/>
  <c r="E17" i="5"/>
  <c r="E17" i="8" s="1"/>
  <c r="F17" i="8" s="1"/>
  <c r="C18" i="8"/>
  <c r="D18" i="8"/>
  <c r="E18" i="5"/>
  <c r="E18" i="8" s="1"/>
  <c r="F18" i="8" s="1"/>
  <c r="C19" i="8"/>
  <c r="D19" i="8"/>
  <c r="E19" i="5"/>
  <c r="E19" i="8" s="1"/>
  <c r="F19" i="8" s="1"/>
  <c r="C20" i="8"/>
  <c r="D20" i="8"/>
  <c r="E20" i="5"/>
  <c r="E20" i="8" s="1"/>
  <c r="F20" i="8" s="1"/>
  <c r="C21" i="8"/>
  <c r="D21" i="8"/>
  <c r="E21" i="5"/>
  <c r="E21" i="8" s="1"/>
  <c r="F21" i="8" s="1"/>
  <c r="C22" i="8"/>
  <c r="D22" i="8"/>
  <c r="E22" i="5"/>
  <c r="E22" i="8" s="1"/>
  <c r="F22" i="8" s="1"/>
  <c r="C23" i="8"/>
  <c r="D23" i="8"/>
  <c r="E23" i="5"/>
  <c r="E23" i="8" s="1"/>
  <c r="F23" i="8" s="1"/>
  <c r="C24" i="8"/>
  <c r="D24" i="8"/>
  <c r="E24" i="5"/>
  <c r="E24" i="8" s="1"/>
  <c r="F24" i="8" s="1"/>
  <c r="C25" i="8"/>
  <c r="D25" i="8"/>
  <c r="E25" i="5"/>
  <c r="E25" i="8" s="1"/>
  <c r="F25" i="8" s="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C20" i="7"/>
  <c r="D20" i="7"/>
  <c r="C21" i="7"/>
  <c r="D21" i="7"/>
  <c r="C22" i="7"/>
  <c r="D22" i="7"/>
  <c r="C23" i="7"/>
  <c r="D23" i="7"/>
  <c r="C24" i="7"/>
  <c r="D24" i="7"/>
  <c r="C25" i="7"/>
  <c r="D25" i="7"/>
  <c r="C5" i="7"/>
  <c r="D5" i="7"/>
  <c r="C6" i="7"/>
  <c r="D6" i="7"/>
  <c r="C7" i="7"/>
  <c r="D7" i="7"/>
  <c r="C8" i="7"/>
  <c r="D8" i="7"/>
  <c r="C9" i="7"/>
  <c r="D9" i="7"/>
  <c r="C10" i="7"/>
  <c r="D10" i="7"/>
  <c r="C11" i="7"/>
  <c r="D11" i="7"/>
  <c r="C12" i="7"/>
  <c r="D12" i="7"/>
  <c r="C13" i="7"/>
  <c r="D13" i="7"/>
  <c r="C14" i="7"/>
  <c r="D14" i="7"/>
  <c r="C15" i="7"/>
  <c r="D15" i="7"/>
  <c r="C16" i="7"/>
  <c r="D16" i="7"/>
  <c r="C17" i="7"/>
  <c r="D17" i="7"/>
  <c r="C18" i="7"/>
  <c r="D18" i="7"/>
  <c r="C19" i="7"/>
  <c r="D19" i="7"/>
  <c r="B5" i="7"/>
  <c r="B6" i="7"/>
  <c r="B7" i="7"/>
  <c r="B8" i="7"/>
  <c r="B9" i="7"/>
  <c r="B10" i="7"/>
  <c r="B11" i="7"/>
  <c r="B12" i="7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4" i="5"/>
  <c r="B2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5" i="5"/>
  <c r="C25" i="5"/>
  <c r="D25" i="5"/>
  <c r="C14" i="5"/>
  <c r="D14" i="5"/>
  <c r="C15" i="5"/>
  <c r="D15" i="5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C24" i="5"/>
  <c r="D24" i="5"/>
  <c r="C9" i="5"/>
  <c r="D9" i="5"/>
  <c r="C10" i="5"/>
  <c r="D10" i="5"/>
  <c r="C11" i="5"/>
  <c r="D11" i="5"/>
  <c r="C12" i="5"/>
  <c r="D12" i="5"/>
  <c r="C13" i="5"/>
  <c r="D13" i="5"/>
  <c r="C5" i="5"/>
  <c r="D5" i="5"/>
  <c r="C6" i="5"/>
  <c r="D6" i="5"/>
  <c r="C7" i="5"/>
  <c r="D7" i="5"/>
  <c r="C8" i="5"/>
  <c r="D8" i="5"/>
  <c r="B4" i="7"/>
  <c r="D4" i="7"/>
  <c r="E4" i="7"/>
  <c r="F4" i="7" s="1"/>
  <c r="C4" i="7"/>
  <c r="A26" i="7"/>
  <c r="B26" i="7"/>
  <c r="D26" i="7"/>
  <c r="E26" i="7"/>
  <c r="F26" i="7" s="1"/>
  <c r="A27" i="7"/>
  <c r="B27" i="7"/>
  <c r="C26" i="7"/>
  <c r="D27" i="7"/>
  <c r="E27" i="7"/>
  <c r="F27" i="7" s="1"/>
  <c r="A28" i="7"/>
  <c r="B28" i="7"/>
  <c r="C27" i="7"/>
  <c r="D28" i="7"/>
  <c r="E28" i="7"/>
  <c r="F28" i="7" s="1"/>
  <c r="E28" i="12" s="1"/>
  <c r="A29" i="7"/>
  <c r="B29" i="7"/>
  <c r="C28" i="7"/>
  <c r="D29" i="7"/>
  <c r="E29" i="7"/>
  <c r="F29" i="7" s="1"/>
  <c r="A30" i="7"/>
  <c r="B30" i="7"/>
  <c r="C29" i="7"/>
  <c r="D30" i="7"/>
  <c r="E30" i="7"/>
  <c r="F30" i="7" s="1"/>
  <c r="G26" i="7"/>
  <c r="G27" i="7"/>
  <c r="G28" i="7"/>
  <c r="G29" i="7"/>
  <c r="G30" i="7"/>
  <c r="AJ4" i="4"/>
  <c r="AK4" i="4"/>
  <c r="AE4" i="4"/>
  <c r="AF4" i="4" s="1"/>
  <c r="G4" i="7" s="1"/>
  <c r="AG4" i="4"/>
  <c r="AH4" i="4" s="1"/>
  <c r="AI4" i="4" s="1"/>
  <c r="J4" i="7" s="1"/>
  <c r="K4" i="7" s="1"/>
  <c r="AN4" i="4"/>
  <c r="AO4" i="4"/>
  <c r="AR4" i="4"/>
  <c r="AS4" i="4" s="1"/>
  <c r="S4" i="7" s="1"/>
  <c r="T4" i="7" s="1"/>
  <c r="U4" i="7" s="1"/>
  <c r="J4" i="10" s="1"/>
  <c r="B4" i="8"/>
  <c r="D4" i="8"/>
  <c r="C4" i="8"/>
  <c r="A26" i="8"/>
  <c r="B26" i="8"/>
  <c r="D26" i="8"/>
  <c r="A27" i="8"/>
  <c r="B27" i="8"/>
  <c r="C26" i="8"/>
  <c r="D27" i="8"/>
  <c r="A28" i="8"/>
  <c r="B28" i="8"/>
  <c r="C27" i="8"/>
  <c r="D28" i="8"/>
  <c r="A29" i="8"/>
  <c r="B29" i="8"/>
  <c r="C28" i="8"/>
  <c r="D29" i="8"/>
  <c r="A30" i="8"/>
  <c r="B30" i="8"/>
  <c r="C29" i="8"/>
  <c r="D30" i="8"/>
  <c r="G30" i="8"/>
  <c r="G29" i="8"/>
  <c r="G28" i="8"/>
  <c r="G27" i="8"/>
  <c r="G26" i="8"/>
  <c r="E26" i="8"/>
  <c r="F26" i="8" s="1"/>
  <c r="E27" i="8"/>
  <c r="F27" i="8" s="1"/>
  <c r="E28" i="8"/>
  <c r="F28" i="8" s="1"/>
  <c r="E29" i="8"/>
  <c r="F29" i="8" s="1"/>
  <c r="E30" i="8"/>
  <c r="F30" i="8" s="1"/>
  <c r="AN4" i="5"/>
  <c r="AO4" i="5"/>
  <c r="AR4" i="5"/>
  <c r="AS4" i="5" s="1"/>
  <c r="S4" i="8" s="1"/>
  <c r="T4" i="8" s="1"/>
  <c r="U4" i="8" s="1"/>
  <c r="J4" i="11" s="1"/>
  <c r="AJ4" i="5"/>
  <c r="AK4" i="5"/>
  <c r="AG4" i="5"/>
  <c r="AH4" i="5" s="1"/>
  <c r="AI4" i="5" s="1"/>
  <c r="J4" i="8" s="1"/>
  <c r="K4" i="8" s="1"/>
  <c r="AE4" i="5"/>
  <c r="AF4" i="5" s="1"/>
  <c r="G4" i="8" s="1"/>
  <c r="H4" i="8" s="1"/>
  <c r="E4" i="5"/>
  <c r="E4" i="8" s="1"/>
  <c r="F4" i="8" s="1"/>
  <c r="B4" i="9"/>
  <c r="D4" i="9"/>
  <c r="C4" i="9"/>
  <c r="A26" i="9"/>
  <c r="B26" i="9"/>
  <c r="D26" i="9"/>
  <c r="A27" i="9"/>
  <c r="B27" i="9"/>
  <c r="C26" i="9"/>
  <c r="D27" i="9"/>
  <c r="A28" i="9"/>
  <c r="B28" i="9"/>
  <c r="C27" i="9"/>
  <c r="D28" i="9"/>
  <c r="A29" i="9"/>
  <c r="B29" i="9"/>
  <c r="C28" i="9"/>
  <c r="D29" i="9"/>
  <c r="A30" i="9"/>
  <c r="B30" i="9"/>
  <c r="C29" i="9"/>
  <c r="D30" i="9"/>
  <c r="G26" i="9"/>
  <c r="G27" i="9"/>
  <c r="G28" i="9"/>
  <c r="G29" i="9"/>
  <c r="G30" i="9"/>
  <c r="E30" i="9"/>
  <c r="F30" i="9" s="1"/>
  <c r="E29" i="9"/>
  <c r="F29" i="9" s="1"/>
  <c r="E28" i="9"/>
  <c r="F28" i="9" s="1"/>
  <c r="E27" i="9"/>
  <c r="F27" i="9"/>
  <c r="E26" i="9"/>
  <c r="F26" i="9" s="1"/>
  <c r="AG4" i="6"/>
  <c r="AH4" i="6" s="1"/>
  <c r="AI4" i="6" s="1"/>
  <c r="J4" i="9" s="1"/>
  <c r="K4" i="9" s="1"/>
  <c r="AR4" i="6"/>
  <c r="AS4" i="6" s="1"/>
  <c r="S4" i="9" s="1"/>
  <c r="T4" i="9" s="1"/>
  <c r="U4" i="9" s="1"/>
  <c r="J4" i="12" s="1"/>
  <c r="AN4" i="6"/>
  <c r="AO4" i="6"/>
  <c r="AE4" i="6"/>
  <c r="AF4" i="6" s="1"/>
  <c r="G4" i="9" s="1"/>
  <c r="H4" i="9" s="1"/>
  <c r="AJ4" i="6"/>
  <c r="AK4" i="6"/>
  <c r="E4" i="6"/>
  <c r="E4" i="9" s="1"/>
  <c r="F4" i="9"/>
  <c r="D4" i="5"/>
  <c r="C4" i="5"/>
  <c r="B4" i="5"/>
  <c r="B4" i="6"/>
  <c r="D4" i="6"/>
  <c r="C4" i="6"/>
  <c r="A62" i="6"/>
  <c r="B62" i="6"/>
  <c r="D62" i="6"/>
  <c r="A63" i="6"/>
  <c r="B63" i="6"/>
  <c r="C62" i="6"/>
  <c r="D63" i="6"/>
  <c r="A64" i="6"/>
  <c r="B64" i="6"/>
  <c r="C63" i="6"/>
  <c r="D64" i="6"/>
  <c r="A65" i="6"/>
  <c r="B65" i="6"/>
  <c r="C64" i="6"/>
  <c r="D65" i="6"/>
  <c r="A66" i="6"/>
  <c r="B66" i="6"/>
  <c r="C65" i="6"/>
  <c r="D66" i="6"/>
  <c r="J26" i="10"/>
  <c r="J27" i="10"/>
  <c r="F26" i="10"/>
  <c r="F27" i="10"/>
  <c r="F28" i="10"/>
  <c r="F29" i="10"/>
  <c r="F30" i="10"/>
  <c r="B4" i="10"/>
  <c r="D4" i="10"/>
  <c r="C4" i="10"/>
  <c r="A26" i="10"/>
  <c r="B26" i="10"/>
  <c r="D26" i="10"/>
  <c r="G26" i="10"/>
  <c r="H26" i="10"/>
  <c r="I26" i="10"/>
  <c r="A27" i="10"/>
  <c r="B27" i="10"/>
  <c r="C26" i="10"/>
  <c r="D27" i="10"/>
  <c r="G27" i="10"/>
  <c r="H27" i="10"/>
  <c r="I27" i="10"/>
  <c r="A28" i="10"/>
  <c r="B28" i="10"/>
  <c r="C27" i="10"/>
  <c r="D28" i="10"/>
  <c r="G28" i="10"/>
  <c r="H28" i="10"/>
  <c r="I28" i="10"/>
  <c r="J28" i="10"/>
  <c r="A29" i="10"/>
  <c r="B29" i="10"/>
  <c r="C28" i="10"/>
  <c r="D29" i="10"/>
  <c r="G29" i="10"/>
  <c r="H29" i="10"/>
  <c r="I29" i="10"/>
  <c r="J29" i="10"/>
  <c r="A30" i="10"/>
  <c r="B30" i="10"/>
  <c r="C29" i="10"/>
  <c r="D30" i="10"/>
  <c r="G30" i="10"/>
  <c r="H30" i="10"/>
  <c r="I30" i="10"/>
  <c r="J30" i="10"/>
  <c r="D4" i="11"/>
  <c r="C4" i="11"/>
  <c r="B4" i="11"/>
  <c r="A26" i="11"/>
  <c r="B26" i="11"/>
  <c r="D26" i="11"/>
  <c r="A27" i="11"/>
  <c r="B27" i="11"/>
  <c r="C26" i="11"/>
  <c r="D27" i="11"/>
  <c r="A28" i="11"/>
  <c r="B28" i="11"/>
  <c r="C27" i="11"/>
  <c r="D28" i="11"/>
  <c r="A29" i="11"/>
  <c r="B29" i="11"/>
  <c r="C28" i="11"/>
  <c r="D29" i="11"/>
  <c r="A30" i="11"/>
  <c r="B30" i="11"/>
  <c r="C29" i="11"/>
  <c r="D30" i="11"/>
  <c r="J30" i="11"/>
  <c r="I30" i="11"/>
  <c r="H30" i="11"/>
  <c r="G30" i="11"/>
  <c r="F30" i="11"/>
  <c r="J29" i="11"/>
  <c r="I29" i="11"/>
  <c r="H29" i="11"/>
  <c r="G29" i="11"/>
  <c r="F29" i="11"/>
  <c r="J28" i="11"/>
  <c r="I28" i="11"/>
  <c r="H28" i="11"/>
  <c r="G28" i="11"/>
  <c r="F28" i="11"/>
  <c r="J27" i="11"/>
  <c r="I27" i="11"/>
  <c r="H27" i="11"/>
  <c r="G27" i="11"/>
  <c r="F27" i="11"/>
  <c r="J26" i="11"/>
  <c r="I26" i="11"/>
  <c r="H26" i="11"/>
  <c r="G26" i="11"/>
  <c r="F26" i="11"/>
  <c r="B4" i="12"/>
  <c r="D4" i="12"/>
  <c r="C4" i="12"/>
  <c r="A26" i="12"/>
  <c r="B26" i="12"/>
  <c r="D26" i="12"/>
  <c r="A27" i="12"/>
  <c r="B27" i="12"/>
  <c r="C26" i="12"/>
  <c r="D27" i="12"/>
  <c r="A28" i="12"/>
  <c r="B28" i="12"/>
  <c r="C27" i="12"/>
  <c r="D28" i="12"/>
  <c r="A29" i="12"/>
  <c r="B29" i="12"/>
  <c r="C28" i="12"/>
  <c r="D29" i="12"/>
  <c r="A30" i="12"/>
  <c r="B30" i="12"/>
  <c r="C29" i="12"/>
  <c r="D30" i="12"/>
  <c r="J30" i="12"/>
  <c r="I30" i="12"/>
  <c r="H30" i="12"/>
  <c r="G30" i="12"/>
  <c r="F30" i="12"/>
  <c r="J29" i="12"/>
  <c r="I29" i="12"/>
  <c r="H29" i="12"/>
  <c r="G29" i="12"/>
  <c r="F29" i="12"/>
  <c r="J28" i="12"/>
  <c r="I28" i="12"/>
  <c r="H28" i="12"/>
  <c r="G28" i="12"/>
  <c r="F28" i="12"/>
  <c r="J27" i="12"/>
  <c r="I27" i="12"/>
  <c r="H27" i="12"/>
  <c r="G27" i="12"/>
  <c r="F27" i="12"/>
  <c r="J26" i="12"/>
  <c r="I26" i="12"/>
  <c r="H26" i="12"/>
  <c r="G26" i="12"/>
  <c r="F26" i="12"/>
  <c r="D4" i="13"/>
  <c r="B4" i="13"/>
  <c r="C4" i="13"/>
  <c r="A26" i="13"/>
  <c r="B26" i="13"/>
  <c r="D26" i="13"/>
  <c r="A27" i="13"/>
  <c r="B27" i="13"/>
  <c r="C26" i="13"/>
  <c r="D27" i="13"/>
  <c r="A28" i="13"/>
  <c r="B28" i="13"/>
  <c r="C27" i="13"/>
  <c r="D28" i="13"/>
  <c r="A29" i="13"/>
  <c r="B29" i="13"/>
  <c r="C28" i="13"/>
  <c r="D29" i="13"/>
  <c r="A30" i="13"/>
  <c r="B30" i="13"/>
  <c r="C29" i="13"/>
  <c r="D30" i="13"/>
  <c r="E25" i="13"/>
  <c r="E25" i="12"/>
  <c r="E24" i="13"/>
  <c r="E24" i="12"/>
  <c r="E22" i="13"/>
  <c r="E22" i="12"/>
  <c r="E21" i="13"/>
  <c r="E21" i="12"/>
  <c r="E20" i="13"/>
  <c r="E20" i="12"/>
  <c r="E17" i="13"/>
  <c r="E17" i="12"/>
  <c r="E14" i="13"/>
  <c r="E13" i="13"/>
  <c r="E13" i="12"/>
  <c r="E11" i="13"/>
  <c r="E11" i="12"/>
  <c r="E9" i="13"/>
  <c r="E9" i="12"/>
  <c r="E6" i="13"/>
  <c r="E6" i="12"/>
  <c r="E5" i="13"/>
  <c r="E5" i="12"/>
  <c r="K20" i="9"/>
  <c r="L20" i="9" s="1"/>
  <c r="G20" i="13" s="1"/>
  <c r="H19" i="9"/>
  <c r="I19" i="9" s="1"/>
  <c r="F19" i="13" s="1"/>
  <c r="H14" i="9"/>
  <c r="I14" i="9" s="1"/>
  <c r="F14" i="13" s="1"/>
  <c r="H13" i="9"/>
  <c r="I13" i="9" s="1"/>
  <c r="F13" i="13" s="1"/>
  <c r="H7" i="9"/>
  <c r="I7" i="9" s="1"/>
  <c r="F7" i="13" s="1"/>
  <c r="H6" i="9"/>
  <c r="I6" i="9" s="1"/>
  <c r="F6" i="13" s="1"/>
  <c r="H9" i="9"/>
  <c r="I9" i="9" s="1"/>
  <c r="F9" i="13" s="1"/>
  <c r="H5" i="9"/>
  <c r="E30" i="12" l="1"/>
  <c r="E30" i="11"/>
  <c r="H21" i="12"/>
  <c r="I20" i="12"/>
  <c r="F20" i="12"/>
  <c r="I22" i="12"/>
  <c r="AP17" i="6"/>
  <c r="AQ17" i="6" s="1"/>
  <c r="P17" i="9" s="1"/>
  <c r="Q17" i="9" s="1"/>
  <c r="G11" i="12"/>
  <c r="AL25" i="6"/>
  <c r="AM25" i="6" s="1"/>
  <c r="M25" i="9" s="1"/>
  <c r="N25" i="9" s="1"/>
  <c r="AL17" i="6"/>
  <c r="AM17" i="6" s="1"/>
  <c r="M17" i="9" s="1"/>
  <c r="N17" i="9" s="1"/>
  <c r="I21" i="12"/>
  <c r="G15" i="12"/>
  <c r="AP8" i="6"/>
  <c r="AQ8" i="6" s="1"/>
  <c r="P8" i="9" s="1"/>
  <c r="Q8" i="9" s="1"/>
  <c r="R8" i="9" s="1"/>
  <c r="I8" i="13" s="1"/>
  <c r="AL4" i="6"/>
  <c r="AM4" i="6" s="1"/>
  <c r="M4" i="9" s="1"/>
  <c r="N4" i="9" s="1"/>
  <c r="O4" i="9" s="1"/>
  <c r="AL24" i="6"/>
  <c r="AM24" i="6" s="1"/>
  <c r="M24" i="9" s="1"/>
  <c r="N24" i="9" s="1"/>
  <c r="O24" i="9" s="1"/>
  <c r="H24" i="13" s="1"/>
  <c r="AP23" i="6"/>
  <c r="AQ23" i="6" s="1"/>
  <c r="P23" i="9" s="1"/>
  <c r="Q23" i="9" s="1"/>
  <c r="R23" i="9" s="1"/>
  <c r="I23" i="13" s="1"/>
  <c r="AP10" i="5"/>
  <c r="AQ10" i="5" s="1"/>
  <c r="P10" i="8" s="1"/>
  <c r="Q10" i="8" s="1"/>
  <c r="R10" i="8" s="1"/>
  <c r="I10" i="11" s="1"/>
  <c r="AP35" i="4"/>
  <c r="AQ35" i="4" s="1"/>
  <c r="AP53" i="5"/>
  <c r="AQ53" i="5" s="1"/>
  <c r="AP52" i="5"/>
  <c r="AQ52" i="5" s="1"/>
  <c r="AL61" i="5"/>
  <c r="AM61" i="5" s="1"/>
  <c r="AL55" i="5"/>
  <c r="AM55" i="5" s="1"/>
  <c r="AL52" i="5"/>
  <c r="AM52" i="5" s="1"/>
  <c r="I11" i="9"/>
  <c r="F11" i="13" s="1"/>
  <c r="I17" i="9"/>
  <c r="F17" i="13" s="1"/>
  <c r="E19" i="13"/>
  <c r="E19" i="12"/>
  <c r="E19" i="10"/>
  <c r="E19" i="11"/>
  <c r="E7" i="11"/>
  <c r="E7" i="13"/>
  <c r="E7" i="10"/>
  <c r="E7" i="12"/>
  <c r="E14" i="12"/>
  <c r="AP4" i="6"/>
  <c r="AQ4" i="6" s="1"/>
  <c r="P4" i="9" s="1"/>
  <c r="Q4" i="9" s="1"/>
  <c r="AL4" i="5"/>
  <c r="AM4" i="5" s="1"/>
  <c r="M4" i="8" s="1"/>
  <c r="N4" i="8" s="1"/>
  <c r="AS29" i="4"/>
  <c r="AL61" i="4"/>
  <c r="AM61" i="4" s="1"/>
  <c r="AP59" i="4"/>
  <c r="AQ59" i="4" s="1"/>
  <c r="AP57" i="4"/>
  <c r="AQ57" i="4" s="1"/>
  <c r="AL55" i="4"/>
  <c r="AM55" i="4" s="1"/>
  <c r="AL49" i="4"/>
  <c r="AM49" i="4" s="1"/>
  <c r="AP46" i="5"/>
  <c r="AQ46" i="5" s="1"/>
  <c r="AL12" i="5"/>
  <c r="AM12" i="5" s="1"/>
  <c r="M12" i="8" s="1"/>
  <c r="N12" i="8" s="1"/>
  <c r="O12" i="8" s="1"/>
  <c r="AP8" i="5"/>
  <c r="AQ8" i="5" s="1"/>
  <c r="P8" i="8" s="1"/>
  <c r="Q8" i="8" s="1"/>
  <c r="R8" i="8" s="1"/>
  <c r="I8" i="11" s="1"/>
  <c r="AL7" i="6"/>
  <c r="AM7" i="6" s="1"/>
  <c r="M7" i="9" s="1"/>
  <c r="N7" i="9" s="1"/>
  <c r="O7" i="9" s="1"/>
  <c r="H7" i="13" s="1"/>
  <c r="AL59" i="4"/>
  <c r="AM59" i="4" s="1"/>
  <c r="AL53" i="4"/>
  <c r="AM53" i="4" s="1"/>
  <c r="AP51" i="4"/>
  <c r="AQ51" i="4" s="1"/>
  <c r="AP23" i="4"/>
  <c r="AQ23" i="4" s="1"/>
  <c r="P23" i="7" s="1"/>
  <c r="Q23" i="7" s="1"/>
  <c r="AP16" i="6"/>
  <c r="AQ16" i="6" s="1"/>
  <c r="P16" i="9" s="1"/>
  <c r="Q16" i="9" s="1"/>
  <c r="E10" i="13"/>
  <c r="E8" i="10"/>
  <c r="E18" i="12"/>
  <c r="AP61" i="5"/>
  <c r="AQ61" i="5" s="1"/>
  <c r="AP60" i="5"/>
  <c r="AQ60" i="5" s="1"/>
  <c r="AP51" i="5"/>
  <c r="AQ51" i="5" s="1"/>
  <c r="AL50" i="4"/>
  <c r="AM50" i="4" s="1"/>
  <c r="AL47" i="4"/>
  <c r="AM47" i="4" s="1"/>
  <c r="AP45" i="5"/>
  <c r="AQ45" i="5" s="1"/>
  <c r="AP45" i="4"/>
  <c r="AQ45" i="4" s="1"/>
  <c r="AP15" i="6"/>
  <c r="AQ15" i="6" s="1"/>
  <c r="P15" i="9" s="1"/>
  <c r="S15" i="7"/>
  <c r="T15" i="7" s="1"/>
  <c r="U15" i="7" s="1"/>
  <c r="J15" i="10" s="1"/>
  <c r="AS15" i="4"/>
  <c r="I23" i="12"/>
  <c r="AP61" i="4"/>
  <c r="AQ61" i="4" s="1"/>
  <c r="AP58" i="5"/>
  <c r="AQ58" i="5" s="1"/>
  <c r="AP52" i="4"/>
  <c r="AQ52" i="4" s="1"/>
  <c r="AP23" i="5"/>
  <c r="AQ23" i="5" s="1"/>
  <c r="P23" i="8" s="1"/>
  <c r="Q23" i="8" s="1"/>
  <c r="R23" i="8" s="1"/>
  <c r="AL15" i="6"/>
  <c r="AM15" i="6" s="1"/>
  <c r="M15" i="9" s="1"/>
  <c r="N15" i="9" s="1"/>
  <c r="AL12" i="6"/>
  <c r="AM12" i="6" s="1"/>
  <c r="M12" i="9" s="1"/>
  <c r="N12" i="9" s="1"/>
  <c r="AP11" i="6"/>
  <c r="AQ11" i="6" s="1"/>
  <c r="P11" i="9" s="1"/>
  <c r="Q11" i="9" s="1"/>
  <c r="V21" i="9"/>
  <c r="W21" i="9" s="1"/>
  <c r="X21" i="9" s="1"/>
  <c r="E8" i="12"/>
  <c r="E14" i="10"/>
  <c r="E10" i="12"/>
  <c r="E8" i="13"/>
  <c r="AL11" i="6"/>
  <c r="AM11" i="6" s="1"/>
  <c r="M11" i="9" s="1"/>
  <c r="N11" i="9" s="1"/>
  <c r="AP10" i="6"/>
  <c r="AQ10" i="6" s="1"/>
  <c r="P10" i="9" s="1"/>
  <c r="Q10" i="9" s="1"/>
  <c r="R10" i="9" s="1"/>
  <c r="I10" i="13" s="1"/>
  <c r="I4" i="8"/>
  <c r="F4" i="11" s="1"/>
  <c r="AP5" i="5"/>
  <c r="AQ5" i="5" s="1"/>
  <c r="P5" i="8" s="1"/>
  <c r="Q5" i="8" s="1"/>
  <c r="R5" i="8" s="1"/>
  <c r="I5" i="11" s="1"/>
  <c r="AP6" i="5"/>
  <c r="AQ6" i="5" s="1"/>
  <c r="P6" i="8" s="1"/>
  <c r="Q6" i="8" s="1"/>
  <c r="R6" i="8" s="1"/>
  <c r="L6" i="8"/>
  <c r="G6" i="11" s="1"/>
  <c r="F6" i="11"/>
  <c r="AP7" i="5"/>
  <c r="AQ7" i="5" s="1"/>
  <c r="P7" i="8" s="1"/>
  <c r="Q7" i="8" s="1"/>
  <c r="R7" i="8" s="1"/>
  <c r="I7" i="11" s="1"/>
  <c r="AL8" i="5"/>
  <c r="AM8" i="5" s="1"/>
  <c r="M8" i="8" s="1"/>
  <c r="N8" i="8" s="1"/>
  <c r="L8" i="8"/>
  <c r="G8" i="11" s="1"/>
  <c r="F8" i="11"/>
  <c r="AL9" i="5"/>
  <c r="AM9" i="5" s="1"/>
  <c r="M9" i="8" s="1"/>
  <c r="N9" i="8" s="1"/>
  <c r="O9" i="8" s="1"/>
  <c r="AP9" i="5"/>
  <c r="AQ9" i="5" s="1"/>
  <c r="P9" i="8" s="1"/>
  <c r="Q9" i="8" s="1"/>
  <c r="R9" i="8" s="1"/>
  <c r="L9" i="8"/>
  <c r="G9" i="11" s="1"/>
  <c r="AL10" i="5"/>
  <c r="AM10" i="5" s="1"/>
  <c r="M10" i="8" s="1"/>
  <c r="N10" i="8" s="1"/>
  <c r="O10" i="8" s="1"/>
  <c r="L10" i="8"/>
  <c r="G10" i="11" s="1"/>
  <c r="H10" i="8"/>
  <c r="AL11" i="5"/>
  <c r="AM11" i="5" s="1"/>
  <c r="M11" i="8" s="1"/>
  <c r="N11" i="8" s="1"/>
  <c r="O11" i="8" s="1"/>
  <c r="R11" i="8"/>
  <c r="I11" i="11" s="1"/>
  <c r="H11" i="11"/>
  <c r="K11" i="8"/>
  <c r="L11" i="8" s="1"/>
  <c r="G11" i="11" s="1"/>
  <c r="AL13" i="5"/>
  <c r="AM13" i="5" s="1"/>
  <c r="M13" i="8" s="1"/>
  <c r="N13" i="8" s="1"/>
  <c r="O13" i="8" s="1"/>
  <c r="H13" i="11" s="1"/>
  <c r="F13" i="11"/>
  <c r="F14" i="11"/>
  <c r="AL15" i="5"/>
  <c r="AM15" i="5" s="1"/>
  <c r="M15" i="8" s="1"/>
  <c r="N15" i="8" s="1"/>
  <c r="O15" i="8" s="1"/>
  <c r="F15" i="11"/>
  <c r="AL16" i="5"/>
  <c r="AM16" i="5" s="1"/>
  <c r="M16" i="8" s="1"/>
  <c r="N16" i="8" s="1"/>
  <c r="F16" i="11"/>
  <c r="AL17" i="5"/>
  <c r="AM17" i="5" s="1"/>
  <c r="M17" i="8" s="1"/>
  <c r="N17" i="8" s="1"/>
  <c r="O17" i="8" s="1"/>
  <c r="G17" i="11"/>
  <c r="AP18" i="5"/>
  <c r="AQ18" i="5" s="1"/>
  <c r="P18" i="8" s="1"/>
  <c r="Q18" i="8" s="1"/>
  <c r="R18" i="8" s="1"/>
  <c r="AP19" i="5"/>
  <c r="AQ19" i="5" s="1"/>
  <c r="P19" i="8" s="1"/>
  <c r="Q19" i="8" s="1"/>
  <c r="R19" i="8" s="1"/>
  <c r="I19" i="11" s="1"/>
  <c r="L19" i="8"/>
  <c r="G19" i="11" s="1"/>
  <c r="H19" i="11"/>
  <c r="AL20" i="5"/>
  <c r="AM20" i="5" s="1"/>
  <c r="M20" i="8" s="1"/>
  <c r="N20" i="8" s="1"/>
  <c r="O20" i="8" s="1"/>
  <c r="H20" i="11" s="1"/>
  <c r="AP20" i="5"/>
  <c r="AQ20" i="5" s="1"/>
  <c r="P20" i="8" s="1"/>
  <c r="Q20" i="8" s="1"/>
  <c r="R20" i="8" s="1"/>
  <c r="I20" i="11" s="1"/>
  <c r="L20" i="8"/>
  <c r="G20" i="11" s="1"/>
  <c r="AL21" i="5"/>
  <c r="AM21" i="5" s="1"/>
  <c r="M21" i="8" s="1"/>
  <c r="N21" i="8" s="1"/>
  <c r="O21" i="8" s="1"/>
  <c r="H21" i="11" s="1"/>
  <c r="AP21" i="5"/>
  <c r="AQ21" i="5" s="1"/>
  <c r="P21" i="8" s="1"/>
  <c r="Q21" i="8" s="1"/>
  <c r="R21" i="8" s="1"/>
  <c r="H21" i="8"/>
  <c r="I21" i="8" s="1"/>
  <c r="F21" i="11" s="1"/>
  <c r="AL22" i="5"/>
  <c r="AM22" i="5" s="1"/>
  <c r="M22" i="8" s="1"/>
  <c r="N22" i="8" s="1"/>
  <c r="O22" i="8" s="1"/>
  <c r="H22" i="11" s="1"/>
  <c r="G22" i="11"/>
  <c r="H22" i="8"/>
  <c r="AL23" i="5"/>
  <c r="AM23" i="5" s="1"/>
  <c r="M23" i="8" s="1"/>
  <c r="N23" i="8" s="1"/>
  <c r="O23" i="8" s="1"/>
  <c r="L23" i="8"/>
  <c r="G23" i="11" s="1"/>
  <c r="AL24" i="5"/>
  <c r="AM24" i="5" s="1"/>
  <c r="M24" i="8" s="1"/>
  <c r="N24" i="8" s="1"/>
  <c r="I24" i="8"/>
  <c r="F24" i="11" s="1"/>
  <c r="G25" i="11"/>
  <c r="O25" i="8"/>
  <c r="H25" i="11" s="1"/>
  <c r="AP42" i="5"/>
  <c r="AQ42" i="5" s="1"/>
  <c r="AL24" i="4"/>
  <c r="AM24" i="4" s="1"/>
  <c r="M24" i="7" s="1"/>
  <c r="N24" i="7" s="1"/>
  <c r="O24" i="7" s="1"/>
  <c r="H24" i="10" s="1"/>
  <c r="O9" i="9"/>
  <c r="H9" i="13" s="1"/>
  <c r="AP9" i="6"/>
  <c r="AQ9" i="6" s="1"/>
  <c r="P9" i="9" s="1"/>
  <c r="Q9" i="9" s="1"/>
  <c r="F9" i="12"/>
  <c r="I18" i="12"/>
  <c r="G18" i="12"/>
  <c r="G5" i="12"/>
  <c r="AL14" i="6"/>
  <c r="AM14" i="6" s="1"/>
  <c r="M14" i="9" s="1"/>
  <c r="N14" i="9" s="1"/>
  <c r="O14" i="9" s="1"/>
  <c r="H14" i="13" s="1"/>
  <c r="I14" i="12"/>
  <c r="G6" i="12"/>
  <c r="AL10" i="6"/>
  <c r="AM10" i="6" s="1"/>
  <c r="M10" i="9" s="1"/>
  <c r="N10" i="9" s="1"/>
  <c r="O10" i="9" s="1"/>
  <c r="H10" i="13" s="1"/>
  <c r="F10" i="12"/>
  <c r="G8" i="12"/>
  <c r="I8" i="12"/>
  <c r="F7" i="12"/>
  <c r="AP13" i="4"/>
  <c r="AQ13" i="4" s="1"/>
  <c r="P13" i="7" s="1"/>
  <c r="Q13" i="7" s="1"/>
  <c r="R13" i="7" s="1"/>
  <c r="I13" i="10" s="1"/>
  <c r="AL35" i="4"/>
  <c r="AM35" i="4" s="1"/>
  <c r="AP32" i="4"/>
  <c r="AQ32" i="4" s="1"/>
  <c r="AL8" i="4"/>
  <c r="AM8" i="4" s="1"/>
  <c r="M8" i="7" s="1"/>
  <c r="N8" i="7" s="1"/>
  <c r="O8" i="7" s="1"/>
  <c r="AL5" i="4"/>
  <c r="AM5" i="4" s="1"/>
  <c r="M5" i="7" s="1"/>
  <c r="N5" i="7" s="1"/>
  <c r="O5" i="7" s="1"/>
  <c r="H5" i="10" s="1"/>
  <c r="F5" i="10"/>
  <c r="AL27" i="4"/>
  <c r="AM27" i="4" s="1"/>
  <c r="H13" i="7"/>
  <c r="L5" i="7"/>
  <c r="G5" i="10" s="1"/>
  <c r="L7" i="7"/>
  <c r="G7" i="10" s="1"/>
  <c r="L9" i="7"/>
  <c r="G9" i="10" s="1"/>
  <c r="G8" i="10"/>
  <c r="AL9" i="4"/>
  <c r="AM9" i="4" s="1"/>
  <c r="M9" i="7" s="1"/>
  <c r="AL13" i="4"/>
  <c r="AM13" i="4" s="1"/>
  <c r="M13" i="7" s="1"/>
  <c r="N13" i="7" s="1"/>
  <c r="O13" i="7" s="1"/>
  <c r="AP10" i="4"/>
  <c r="AQ10" i="4" s="1"/>
  <c r="P10" i="7" s="1"/>
  <c r="Q10" i="7" s="1"/>
  <c r="R10" i="7" s="1"/>
  <c r="AP6" i="4"/>
  <c r="AQ6" i="4" s="1"/>
  <c r="P6" i="7" s="1"/>
  <c r="Q6" i="7" s="1"/>
  <c r="H8" i="7"/>
  <c r="AP8" i="4"/>
  <c r="AQ8" i="4" s="1"/>
  <c r="P8" i="7" s="1"/>
  <c r="Q8" i="7" s="1"/>
  <c r="R8" i="7" s="1"/>
  <c r="AP14" i="4"/>
  <c r="AQ14" i="4" s="1"/>
  <c r="P14" i="7" s="1"/>
  <c r="Q14" i="7" s="1"/>
  <c r="AP5" i="4"/>
  <c r="AQ5" i="4" s="1"/>
  <c r="P5" i="7" s="1"/>
  <c r="Q5" i="7" s="1"/>
  <c r="F7" i="10"/>
  <c r="AL31" i="4"/>
  <c r="AM31" i="4" s="1"/>
  <c r="AP24" i="4"/>
  <c r="AQ24" i="4" s="1"/>
  <c r="P24" i="7" s="1"/>
  <c r="Q24" i="7" s="1"/>
  <c r="AL14" i="4"/>
  <c r="AM14" i="4" s="1"/>
  <c r="M14" i="7" s="1"/>
  <c r="N14" i="7" s="1"/>
  <c r="O14" i="7" s="1"/>
  <c r="H14" i="10" s="1"/>
  <c r="AP9" i="4"/>
  <c r="AQ9" i="4" s="1"/>
  <c r="P9" i="7" s="1"/>
  <c r="Q9" i="7" s="1"/>
  <c r="L22" i="9"/>
  <c r="G22" i="13" s="1"/>
  <c r="K24" i="9"/>
  <c r="H22" i="9"/>
  <c r="H18" i="9"/>
  <c r="I18" i="9" s="1"/>
  <c r="F18" i="13" s="1"/>
  <c r="Q15" i="9"/>
  <c r="K9" i="9"/>
  <c r="K17" i="9"/>
  <c r="I25" i="9"/>
  <c r="F25" i="13" s="1"/>
  <c r="K14" i="9"/>
  <c r="AL22" i="6"/>
  <c r="AM22" i="6" s="1"/>
  <c r="M22" i="9" s="1"/>
  <c r="N22" i="9" s="1"/>
  <c r="F24" i="12"/>
  <c r="F13" i="12"/>
  <c r="H24" i="12"/>
  <c r="G13" i="12"/>
  <c r="G7" i="12"/>
  <c r="F16" i="12"/>
  <c r="AL20" i="6"/>
  <c r="AM20" i="6" s="1"/>
  <c r="M20" i="9" s="1"/>
  <c r="AL18" i="6"/>
  <c r="AM18" i="6" s="1"/>
  <c r="M18" i="9" s="1"/>
  <c r="N18" i="9" s="1"/>
  <c r="AP7" i="6"/>
  <c r="AQ7" i="6" s="1"/>
  <c r="P7" i="9" s="1"/>
  <c r="Q7" i="9" s="1"/>
  <c r="AP19" i="6"/>
  <c r="AQ19" i="6" s="1"/>
  <c r="P19" i="9" s="1"/>
  <c r="Q19" i="9" s="1"/>
  <c r="R19" i="9" s="1"/>
  <c r="I19" i="13" s="1"/>
  <c r="I5" i="9"/>
  <c r="F5" i="13" s="1"/>
  <c r="G20" i="12"/>
  <c r="AP24" i="6"/>
  <c r="AQ24" i="6" s="1"/>
  <c r="P24" i="9" s="1"/>
  <c r="Q24" i="9" s="1"/>
  <c r="AL23" i="6"/>
  <c r="AM23" i="6" s="1"/>
  <c r="M23" i="9" s="1"/>
  <c r="AL13" i="6"/>
  <c r="AM13" i="6" s="1"/>
  <c r="M13" i="9" s="1"/>
  <c r="I21" i="9"/>
  <c r="F21" i="13" s="1"/>
  <c r="G19" i="12"/>
  <c r="AP12" i="6"/>
  <c r="AQ12" i="6" s="1"/>
  <c r="P12" i="9" s="1"/>
  <c r="AL29" i="4"/>
  <c r="AM29" i="4" s="1"/>
  <c r="AP27" i="4"/>
  <c r="AQ27" i="4" s="1"/>
  <c r="AL16" i="4"/>
  <c r="AM16" i="4" s="1"/>
  <c r="M16" i="7" s="1"/>
  <c r="N16" i="7" s="1"/>
  <c r="O16" i="7" s="1"/>
  <c r="AP16" i="4"/>
  <c r="AQ16" i="4" s="1"/>
  <c r="P16" i="7" s="1"/>
  <c r="Q16" i="7" s="1"/>
  <c r="R16" i="7" s="1"/>
  <c r="H16" i="7"/>
  <c r="I16" i="7" s="1"/>
  <c r="F16" i="10" s="1"/>
  <c r="AL26" i="4"/>
  <c r="AM26" i="4" s="1"/>
  <c r="AP20" i="4"/>
  <c r="AQ20" i="4" s="1"/>
  <c r="P20" i="7" s="1"/>
  <c r="Q20" i="7" s="1"/>
  <c r="R20" i="7" s="1"/>
  <c r="AL19" i="4"/>
  <c r="AM19" i="4" s="1"/>
  <c r="M19" i="7" s="1"/>
  <c r="N19" i="7" s="1"/>
  <c r="O19" i="7" s="1"/>
  <c r="H19" i="10" s="1"/>
  <c r="F19" i="10"/>
  <c r="AP33" i="4"/>
  <c r="AQ33" i="4" s="1"/>
  <c r="AL12" i="4"/>
  <c r="AM12" i="4" s="1"/>
  <c r="M12" i="7" s="1"/>
  <c r="N12" i="7" s="1"/>
  <c r="O12" i="7" s="1"/>
  <c r="AP12" i="4"/>
  <c r="AQ12" i="4" s="1"/>
  <c r="P12" i="7" s="1"/>
  <c r="G12" i="10"/>
  <c r="AP34" i="4"/>
  <c r="AQ34" i="4" s="1"/>
  <c r="AL25" i="4"/>
  <c r="AM25" i="4" s="1"/>
  <c r="M25" i="7" s="1"/>
  <c r="N25" i="7" s="1"/>
  <c r="O25" i="7" s="1"/>
  <c r="H25" i="10" s="1"/>
  <c r="L25" i="7"/>
  <c r="G25" i="10" s="1"/>
  <c r="AL36" i="4"/>
  <c r="AM36" i="4" s="1"/>
  <c r="AP36" i="4"/>
  <c r="AQ36" i="4" s="1"/>
  <c r="R23" i="7"/>
  <c r="I23" i="10" s="1"/>
  <c r="G23" i="10"/>
  <c r="AP21" i="4"/>
  <c r="AQ21" i="4" s="1"/>
  <c r="P21" i="7" s="1"/>
  <c r="Q21" i="7" s="1"/>
  <c r="R21" i="7" s="1"/>
  <c r="I21" i="10" s="1"/>
  <c r="I21" i="7"/>
  <c r="F21" i="10" s="1"/>
  <c r="AP22" i="4"/>
  <c r="AQ22" i="4" s="1"/>
  <c r="P22" i="7" s="1"/>
  <c r="Q22" i="7" s="1"/>
  <c r="R22" i="7" s="1"/>
  <c r="AL15" i="4"/>
  <c r="AM15" i="4" s="1"/>
  <c r="M15" i="7" s="1"/>
  <c r="N15" i="7" s="1"/>
  <c r="O15" i="7" s="1"/>
  <c r="H15" i="10" s="1"/>
  <c r="AP15" i="4"/>
  <c r="AQ15" i="4" s="1"/>
  <c r="P15" i="7" s="1"/>
  <c r="G15" i="10"/>
  <c r="F15" i="10"/>
  <c r="AL11" i="4"/>
  <c r="AM11" i="4" s="1"/>
  <c r="M11" i="7" s="1"/>
  <c r="G11" i="10"/>
  <c r="AP17" i="4"/>
  <c r="AQ17" i="4" s="1"/>
  <c r="P17" i="7" s="1"/>
  <c r="Q17" i="7" s="1"/>
  <c r="L17" i="7"/>
  <c r="G17" i="10" s="1"/>
  <c r="H17" i="7"/>
  <c r="I17" i="7" s="1"/>
  <c r="AL28" i="4"/>
  <c r="AM28" i="4" s="1"/>
  <c r="AP28" i="4"/>
  <c r="AQ28" i="4" s="1"/>
  <c r="AL4" i="4"/>
  <c r="AM4" i="4" s="1"/>
  <c r="M4" i="7" s="1"/>
  <c r="N4" i="7" s="1"/>
  <c r="O4" i="7" s="1"/>
  <c r="H4" i="10" s="1"/>
  <c r="AP4" i="4"/>
  <c r="AQ4" i="4" s="1"/>
  <c r="P4" i="7" s="1"/>
  <c r="Q4" i="7" s="1"/>
  <c r="R4" i="7" s="1"/>
  <c r="I4" i="10" s="1"/>
  <c r="E23" i="13"/>
  <c r="E23" i="12"/>
  <c r="E12" i="11"/>
  <c r="E12" i="10"/>
  <c r="E12" i="13"/>
  <c r="E12" i="12"/>
  <c r="E15" i="11"/>
  <c r="E15" i="10"/>
  <c r="E15" i="13"/>
  <c r="E15" i="12"/>
  <c r="E18" i="13"/>
  <c r="E18" i="10"/>
  <c r="E16" i="11"/>
  <c r="E16" i="10"/>
  <c r="E16" i="12"/>
  <c r="E28" i="11"/>
  <c r="E28" i="10"/>
  <c r="F23" i="12"/>
  <c r="AP4" i="5"/>
  <c r="AQ4" i="5" s="1"/>
  <c r="P4" i="8" s="1"/>
  <c r="Q4" i="8" s="1"/>
  <c r="E26" i="12"/>
  <c r="E26" i="11"/>
  <c r="E26" i="13"/>
  <c r="E26" i="10"/>
  <c r="F12" i="12"/>
  <c r="F6" i="12"/>
  <c r="L14" i="7"/>
  <c r="G14" i="10" s="1"/>
  <c r="L7" i="8"/>
  <c r="G7" i="11" s="1"/>
  <c r="E30" i="13"/>
  <c r="F25" i="10"/>
  <c r="F11" i="10"/>
  <c r="R22" i="8"/>
  <c r="I22" i="11" s="1"/>
  <c r="L10" i="9"/>
  <c r="G10" i="13" s="1"/>
  <c r="L24" i="7"/>
  <c r="G24" i="10" s="1"/>
  <c r="G21" i="10"/>
  <c r="L20" i="7"/>
  <c r="G20" i="10" s="1"/>
  <c r="G19" i="10"/>
  <c r="G13" i="10"/>
  <c r="F18" i="11"/>
  <c r="G14" i="11"/>
  <c r="I11" i="8"/>
  <c r="F11" i="11" s="1"/>
  <c r="O15" i="9"/>
  <c r="H15" i="13" s="1"/>
  <c r="L24" i="8"/>
  <c r="G24" i="11" s="1"/>
  <c r="L21" i="8"/>
  <c r="G21" i="11" s="1"/>
  <c r="I12" i="8"/>
  <c r="F12" i="11" s="1"/>
  <c r="L18" i="8"/>
  <c r="G18" i="11" s="1"/>
  <c r="R16" i="8"/>
  <c r="I16" i="11" s="1"/>
  <c r="R16" i="9"/>
  <c r="I16" i="13" s="1"/>
  <c r="F23" i="10"/>
  <c r="L16" i="8"/>
  <c r="G16" i="11" s="1"/>
  <c r="I5" i="8"/>
  <c r="F5" i="11" s="1"/>
  <c r="AL56" i="5"/>
  <c r="AM56" i="5" s="1"/>
  <c r="AP54" i="5"/>
  <c r="AQ54" i="5" s="1"/>
  <c r="AL51" i="5"/>
  <c r="AM51" i="5" s="1"/>
  <c r="AL48" i="5"/>
  <c r="AM48" i="5" s="1"/>
  <c r="AL48" i="4"/>
  <c r="AM48" i="4" s="1"/>
  <c r="AL46" i="4"/>
  <c r="AM46" i="4" s="1"/>
  <c r="AL45" i="5"/>
  <c r="AM45" i="5" s="1"/>
  <c r="I10" i="8"/>
  <c r="AP59" i="5"/>
  <c r="AQ59" i="5" s="1"/>
  <c r="AL57" i="4"/>
  <c r="AM57" i="4" s="1"/>
  <c r="AL54" i="4"/>
  <c r="AM54" i="4" s="1"/>
  <c r="AL54" i="5"/>
  <c r="AM54" i="5" s="1"/>
  <c r="AP50" i="4"/>
  <c r="AQ50" i="4" s="1"/>
  <c r="AP44" i="4"/>
  <c r="AQ44" i="4" s="1"/>
  <c r="AP57" i="5"/>
  <c r="AQ57" i="5" s="1"/>
  <c r="AP56" i="5"/>
  <c r="AQ56" i="5" s="1"/>
  <c r="AL56" i="4"/>
  <c r="AM56" i="4" s="1"/>
  <c r="AL49" i="5"/>
  <c r="AM49" i="5" s="1"/>
  <c r="AP47" i="4"/>
  <c r="AQ47" i="4" s="1"/>
  <c r="AL33" i="4"/>
  <c r="AM33" i="4" s="1"/>
  <c r="AL30" i="4"/>
  <c r="AM30" i="4" s="1"/>
  <c r="AL7" i="5"/>
  <c r="AM7" i="5" s="1"/>
  <c r="M7" i="8" s="1"/>
  <c r="AP6" i="6"/>
  <c r="AQ6" i="6" s="1"/>
  <c r="P6" i="9" s="1"/>
  <c r="Q6" i="9" s="1"/>
  <c r="AL41" i="5"/>
  <c r="AM41" i="5" s="1"/>
  <c r="AL10" i="4"/>
  <c r="AM10" i="4" s="1"/>
  <c r="M10" i="7" s="1"/>
  <c r="AL6" i="5"/>
  <c r="AM6" i="5" s="1"/>
  <c r="M6" i="8" s="1"/>
  <c r="AL6" i="4"/>
  <c r="AM6" i="4" s="1"/>
  <c r="M6" i="7" s="1"/>
  <c r="AL6" i="6"/>
  <c r="AM6" i="6" s="1"/>
  <c r="M6" i="9" s="1"/>
  <c r="AL50" i="5"/>
  <c r="AM50" i="5" s="1"/>
  <c r="AL45" i="4"/>
  <c r="AM45" i="4" s="1"/>
  <c r="AP37" i="4"/>
  <c r="AQ37" i="4" s="1"/>
  <c r="AL34" i="4"/>
  <c r="AM34" i="4" s="1"/>
  <c r="AP29" i="4"/>
  <c r="AQ29" i="4" s="1"/>
  <c r="AP12" i="5"/>
  <c r="AQ12" i="5" s="1"/>
  <c r="P12" i="8" s="1"/>
  <c r="Q12" i="8" s="1"/>
  <c r="AL5" i="5"/>
  <c r="AM5" i="5" s="1"/>
  <c r="M5" i="8" s="1"/>
  <c r="AP49" i="5"/>
  <c r="AQ49" i="5" s="1"/>
  <c r="AP48" i="4"/>
  <c r="AQ48" i="4" s="1"/>
  <c r="AL44" i="5"/>
  <c r="AM44" i="5" s="1"/>
  <c r="AL40" i="5"/>
  <c r="AM40" i="5" s="1"/>
  <c r="AL37" i="4"/>
  <c r="AM37" i="4" s="1"/>
  <c r="AP25" i="4"/>
  <c r="AQ25" i="4" s="1"/>
  <c r="P25" i="7" s="1"/>
  <c r="AL18" i="4"/>
  <c r="AM18" i="4" s="1"/>
  <c r="M18" i="7" s="1"/>
  <c r="N18" i="7" s="1"/>
  <c r="AL16" i="6"/>
  <c r="AM16" i="6" s="1"/>
  <c r="M16" i="9" s="1"/>
  <c r="AP14" i="5"/>
  <c r="AQ14" i="5" s="1"/>
  <c r="P14" i="8" s="1"/>
  <c r="Q14" i="8" s="1"/>
  <c r="AL8" i="6"/>
  <c r="AM8" i="6" s="1"/>
  <c r="M8" i="9" s="1"/>
  <c r="AP7" i="4"/>
  <c r="AQ7" i="4" s="1"/>
  <c r="P7" i="7" s="1"/>
  <c r="Q7" i="7" s="1"/>
  <c r="L4" i="9"/>
  <c r="G4" i="13" s="1"/>
  <c r="O4" i="8"/>
  <c r="H4" i="11" s="1"/>
  <c r="E4" i="12"/>
  <c r="E4" i="13"/>
  <c r="E4" i="11"/>
  <c r="E4" i="10"/>
  <c r="L4" i="8"/>
  <c r="G4" i="11" s="1"/>
  <c r="R4" i="9"/>
  <c r="I4" i="13" s="1"/>
  <c r="L4" i="7"/>
  <c r="G4" i="10" s="1"/>
  <c r="E27" i="10"/>
  <c r="E27" i="12"/>
  <c r="E27" i="11"/>
  <c r="E27" i="13"/>
  <c r="I4" i="9"/>
  <c r="F4" i="13" s="1"/>
  <c r="H4" i="7"/>
  <c r="E29" i="10"/>
  <c r="E29" i="11"/>
  <c r="E29" i="13"/>
  <c r="E29" i="12"/>
  <c r="O24" i="8"/>
  <c r="H24" i="11" s="1"/>
  <c r="I17" i="8"/>
  <c r="F17" i="11" s="1"/>
  <c r="L5" i="8"/>
  <c r="G5" i="11" s="1"/>
  <c r="I22" i="7"/>
  <c r="F22" i="10" s="1"/>
  <c r="I18" i="7"/>
  <c r="F18" i="10" s="1"/>
  <c r="I10" i="7"/>
  <c r="F10" i="10" s="1"/>
  <c r="I19" i="8"/>
  <c r="F19" i="11" s="1"/>
  <c r="L15" i="8"/>
  <c r="G15" i="11" s="1"/>
  <c r="O8" i="8"/>
  <c r="H8" i="11" s="1"/>
  <c r="E23" i="11"/>
  <c r="E23" i="10"/>
  <c r="O17" i="7"/>
  <c r="H17" i="10" s="1"/>
  <c r="F9" i="10"/>
  <c r="E30" i="10"/>
  <c r="L16" i="7"/>
  <c r="G16" i="10" s="1"/>
  <c r="I12" i="7"/>
  <c r="F12" i="10" s="1"/>
  <c r="L6" i="7"/>
  <c r="G6" i="10" s="1"/>
  <c r="O16" i="8"/>
  <c r="H16" i="11" s="1"/>
  <c r="L13" i="8"/>
  <c r="G13" i="11" s="1"/>
  <c r="I6" i="7"/>
  <c r="F6" i="10" s="1"/>
  <c r="F14" i="12"/>
  <c r="F19" i="12"/>
  <c r="I8" i="9"/>
  <c r="F8" i="13" s="1"/>
  <c r="E28" i="13"/>
  <c r="I24" i="7"/>
  <c r="F24" i="10" s="1"/>
  <c r="L22" i="7"/>
  <c r="G22" i="10" s="1"/>
  <c r="I20" i="7"/>
  <c r="F20" i="10" s="1"/>
  <c r="L18" i="7"/>
  <c r="G18" i="10" s="1"/>
  <c r="I14" i="7"/>
  <c r="F14" i="10" s="1"/>
  <c r="R11" i="7"/>
  <c r="I11" i="10" s="1"/>
  <c r="L10" i="7"/>
  <c r="G10" i="10" s="1"/>
  <c r="I25" i="8"/>
  <c r="F25" i="11" s="1"/>
  <c r="I23" i="8"/>
  <c r="F23" i="11" s="1"/>
  <c r="H12" i="11"/>
  <c r="H10" i="11"/>
  <c r="F9" i="11"/>
  <c r="F7" i="11"/>
  <c r="AP56" i="4"/>
  <c r="AQ56" i="4" s="1"/>
  <c r="AP54" i="4"/>
  <c r="AQ54" i="4" s="1"/>
  <c r="L12" i="9"/>
  <c r="G12" i="13" s="1"/>
  <c r="AL47" i="5"/>
  <c r="AM47" i="5" s="1"/>
  <c r="AP46" i="4"/>
  <c r="AQ46" i="4" s="1"/>
  <c r="AL43" i="5"/>
  <c r="AM43" i="5" s="1"/>
  <c r="AP50" i="5"/>
  <c r="AQ50" i="5" s="1"/>
  <c r="AP47" i="5"/>
  <c r="AQ47" i="5" s="1"/>
  <c r="AL46" i="5"/>
  <c r="AM46" i="5" s="1"/>
  <c r="AP43" i="5"/>
  <c r="AQ43" i="5" s="1"/>
  <c r="AL42" i="5"/>
  <c r="AM42" i="5" s="1"/>
  <c r="AP26" i="4"/>
  <c r="AQ26" i="4" s="1"/>
  <c r="AP25" i="6"/>
  <c r="AQ25" i="6" s="1"/>
  <c r="P25" i="9" s="1"/>
  <c r="AP19" i="4"/>
  <c r="AQ19" i="4" s="1"/>
  <c r="P19" i="7" s="1"/>
  <c r="AP48" i="5"/>
  <c r="AQ48" i="5" s="1"/>
  <c r="AP44" i="5"/>
  <c r="AQ44" i="5" s="1"/>
  <c r="AP40" i="5"/>
  <c r="AQ40" i="5" s="1"/>
  <c r="AP31" i="4"/>
  <c r="AQ31" i="4" s="1"/>
  <c r="AP30" i="4"/>
  <c r="AQ30" i="4" s="1"/>
  <c r="AP24" i="5"/>
  <c r="AQ24" i="5" s="1"/>
  <c r="P24" i="8" s="1"/>
  <c r="AL19" i="6"/>
  <c r="AM19" i="6" s="1"/>
  <c r="M19" i="9" s="1"/>
  <c r="AP18" i="4"/>
  <c r="AQ18" i="4" s="1"/>
  <c r="P18" i="7" s="1"/>
  <c r="AL14" i="5"/>
  <c r="AM14" i="5" s="1"/>
  <c r="M14" i="8" s="1"/>
  <c r="AP25" i="5"/>
  <c r="AQ25" i="5" s="1"/>
  <c r="P25" i="8" s="1"/>
  <c r="AP15" i="5"/>
  <c r="AQ15" i="5" s="1"/>
  <c r="P15" i="8" s="1"/>
  <c r="AL23" i="4"/>
  <c r="AM23" i="4" s="1"/>
  <c r="M23" i="7" s="1"/>
  <c r="AL22" i="4"/>
  <c r="AM22" i="4" s="1"/>
  <c r="M22" i="7" s="1"/>
  <c r="AL21" i="4"/>
  <c r="AM21" i="4" s="1"/>
  <c r="M21" i="7" s="1"/>
  <c r="AL20" i="4"/>
  <c r="AM20" i="4" s="1"/>
  <c r="M20" i="7" s="1"/>
  <c r="AL18" i="5"/>
  <c r="AM18" i="5" s="1"/>
  <c r="M18" i="8" s="1"/>
  <c r="N18" i="8" s="1"/>
  <c r="AP17" i="5"/>
  <c r="AQ17" i="5" s="1"/>
  <c r="P17" i="8" s="1"/>
  <c r="Q17" i="8" s="1"/>
  <c r="AP13" i="5"/>
  <c r="AQ13" i="5" s="1"/>
  <c r="P13" i="8" s="1"/>
  <c r="AL7" i="4"/>
  <c r="AM7" i="4" s="1"/>
  <c r="M7" i="7" s="1"/>
  <c r="AP5" i="6"/>
  <c r="AQ5" i="6" s="1"/>
  <c r="P5" i="9" s="1"/>
  <c r="Q5" i="9" s="1"/>
  <c r="AL5" i="6"/>
  <c r="AM5" i="6" s="1"/>
  <c r="M5" i="9" s="1"/>
  <c r="F17" i="12" l="1"/>
  <c r="H4" i="13"/>
  <c r="H4" i="12"/>
  <c r="V15" i="9"/>
  <c r="W15" i="9" s="1"/>
  <c r="X15" i="9" s="1"/>
  <c r="V11" i="9"/>
  <c r="W11" i="9" s="1"/>
  <c r="X11" i="9" s="1"/>
  <c r="V17" i="9"/>
  <c r="W17" i="9" s="1"/>
  <c r="X17" i="9" s="1"/>
  <c r="O17" i="9"/>
  <c r="H17" i="13" s="1"/>
  <c r="O25" i="9"/>
  <c r="H25" i="13" s="1"/>
  <c r="R17" i="9"/>
  <c r="I17" i="13" s="1"/>
  <c r="V23" i="8"/>
  <c r="W23" i="8" s="1"/>
  <c r="X23" i="8" s="1"/>
  <c r="H23" i="11"/>
  <c r="V8" i="8"/>
  <c r="W8" i="8" s="1"/>
  <c r="X8" i="8" s="1"/>
  <c r="V10" i="8"/>
  <c r="W10" i="8" s="1"/>
  <c r="X10" i="8" s="1"/>
  <c r="V4" i="9"/>
  <c r="W4" i="9" s="1"/>
  <c r="X4" i="9" s="1"/>
  <c r="F18" i="12"/>
  <c r="I19" i="12"/>
  <c r="I23" i="11"/>
  <c r="O11" i="9"/>
  <c r="H11" i="13" s="1"/>
  <c r="G12" i="12"/>
  <c r="G22" i="12"/>
  <c r="V11" i="8"/>
  <c r="W11" i="8" s="1"/>
  <c r="X11" i="8" s="1"/>
  <c r="O12" i="9"/>
  <c r="H12" i="13" s="1"/>
  <c r="F11" i="12"/>
  <c r="I6" i="11"/>
  <c r="H9" i="11"/>
  <c r="V9" i="8"/>
  <c r="W9" i="8" s="1"/>
  <c r="X9" i="8" s="1"/>
  <c r="I9" i="11"/>
  <c r="F10" i="11"/>
  <c r="H15" i="11"/>
  <c r="V16" i="8"/>
  <c r="W16" i="8" s="1"/>
  <c r="X16" i="8" s="1"/>
  <c r="H17" i="11"/>
  <c r="V17" i="8"/>
  <c r="W17" i="8" s="1"/>
  <c r="X17" i="8" s="1"/>
  <c r="I18" i="11"/>
  <c r="V19" i="8"/>
  <c r="W19" i="8" s="1"/>
  <c r="X19" i="8" s="1"/>
  <c r="V20" i="8"/>
  <c r="W20" i="8" s="1"/>
  <c r="X20" i="8" s="1"/>
  <c r="V21" i="8"/>
  <c r="W21" i="8" s="1"/>
  <c r="X21" i="8" s="1"/>
  <c r="I21" i="11"/>
  <c r="V22" i="8"/>
  <c r="W22" i="8" s="1"/>
  <c r="X22" i="8" s="1"/>
  <c r="I22" i="8"/>
  <c r="F22" i="11" s="1"/>
  <c r="V14" i="7"/>
  <c r="W14" i="7" s="1"/>
  <c r="X14" i="7" s="1"/>
  <c r="V24" i="7"/>
  <c r="W24" i="7" s="1"/>
  <c r="X24" i="7" s="1"/>
  <c r="H9" i="12"/>
  <c r="R9" i="9"/>
  <c r="I9" i="13" s="1"/>
  <c r="V9" i="9"/>
  <c r="W9" i="9" s="1"/>
  <c r="X9" i="9" s="1"/>
  <c r="F5" i="12"/>
  <c r="V14" i="9"/>
  <c r="W14" i="9" s="1"/>
  <c r="X14" i="9" s="1"/>
  <c r="H14" i="12"/>
  <c r="H10" i="12"/>
  <c r="V10" i="9"/>
  <c r="W10" i="9" s="1"/>
  <c r="X10" i="9" s="1"/>
  <c r="G10" i="12"/>
  <c r="I10" i="12"/>
  <c r="F8" i="12"/>
  <c r="I16" i="12"/>
  <c r="H7" i="12"/>
  <c r="H13" i="10"/>
  <c r="H8" i="10"/>
  <c r="I8" i="10"/>
  <c r="V5" i="7"/>
  <c r="W5" i="7" s="1"/>
  <c r="X5" i="7" s="1"/>
  <c r="R5" i="7"/>
  <c r="I5" i="10" s="1"/>
  <c r="R6" i="7"/>
  <c r="I6" i="10" s="1"/>
  <c r="I10" i="10"/>
  <c r="V9" i="7"/>
  <c r="W9" i="7" s="1"/>
  <c r="X9" i="7" s="1"/>
  <c r="N9" i="7"/>
  <c r="R24" i="7"/>
  <c r="I24" i="10" s="1"/>
  <c r="R14" i="7"/>
  <c r="I14" i="10" s="1"/>
  <c r="I13" i="7"/>
  <c r="F13" i="10" s="1"/>
  <c r="R9" i="7"/>
  <c r="I9" i="10" s="1"/>
  <c r="V13" i="7"/>
  <c r="W13" i="7" s="1"/>
  <c r="X13" i="7" s="1"/>
  <c r="I8" i="7"/>
  <c r="F8" i="10" s="1"/>
  <c r="V8" i="7"/>
  <c r="W8" i="7" s="1"/>
  <c r="X8" i="7" s="1"/>
  <c r="V18" i="9"/>
  <c r="W18" i="9" s="1"/>
  <c r="X18" i="9" s="1"/>
  <c r="I4" i="12"/>
  <c r="G4" i="12"/>
  <c r="H15" i="12"/>
  <c r="O22" i="9"/>
  <c r="H22" i="13" s="1"/>
  <c r="L14" i="9"/>
  <c r="G14" i="13" s="1"/>
  <c r="R11" i="9"/>
  <c r="I11" i="13" s="1"/>
  <c r="Q12" i="9"/>
  <c r="V12" i="9"/>
  <c r="W12" i="9" s="1"/>
  <c r="X12" i="9" s="1"/>
  <c r="R7" i="9"/>
  <c r="I7" i="13" s="1"/>
  <c r="V7" i="9"/>
  <c r="W7" i="9" s="1"/>
  <c r="X7" i="9" s="1"/>
  <c r="V22" i="9"/>
  <c r="W22" i="9" s="1"/>
  <c r="X22" i="9" s="1"/>
  <c r="R24" i="9"/>
  <c r="I24" i="13" s="1"/>
  <c r="O18" i="9"/>
  <c r="H18" i="13" s="1"/>
  <c r="F25" i="12"/>
  <c r="L17" i="9"/>
  <c r="G17" i="13" s="1"/>
  <c r="L9" i="9"/>
  <c r="G9" i="13" s="1"/>
  <c r="N2" i="13" s="1"/>
  <c r="D24" i="14" s="1"/>
  <c r="I22" i="9"/>
  <c r="F22" i="13" s="1"/>
  <c r="N23" i="9"/>
  <c r="V23" i="9"/>
  <c r="W23" i="9" s="1"/>
  <c r="X23" i="9" s="1"/>
  <c r="R15" i="9"/>
  <c r="I15" i="13" s="1"/>
  <c r="N20" i="9"/>
  <c r="V20" i="9"/>
  <c r="W20" i="9" s="1"/>
  <c r="X20" i="9" s="1"/>
  <c r="V24" i="9"/>
  <c r="W24" i="9" s="1"/>
  <c r="X24" i="9" s="1"/>
  <c r="F4" i="12"/>
  <c r="N13" i="9"/>
  <c r="V13" i="9"/>
  <c r="W13" i="9" s="1"/>
  <c r="X13" i="9" s="1"/>
  <c r="F21" i="12"/>
  <c r="L24" i="9"/>
  <c r="G24" i="13" s="1"/>
  <c r="H16" i="10"/>
  <c r="V16" i="7"/>
  <c r="W16" i="7" s="1"/>
  <c r="X16" i="7" s="1"/>
  <c r="I16" i="10"/>
  <c r="I20" i="10"/>
  <c r="H12" i="10"/>
  <c r="V12" i="7"/>
  <c r="W12" i="7" s="1"/>
  <c r="X12" i="7" s="1"/>
  <c r="Q12" i="7"/>
  <c r="I22" i="10"/>
  <c r="V15" i="7"/>
  <c r="W15" i="7" s="1"/>
  <c r="X15" i="7" s="1"/>
  <c r="Q15" i="7"/>
  <c r="R15" i="7" s="1"/>
  <c r="I15" i="10" s="1"/>
  <c r="V11" i="7"/>
  <c r="N11" i="7"/>
  <c r="O11" i="7" s="1"/>
  <c r="H11" i="10" s="1"/>
  <c r="F17" i="10"/>
  <c r="R17" i="7"/>
  <c r="I17" i="10" s="1"/>
  <c r="V17" i="7"/>
  <c r="W17" i="7" s="1"/>
  <c r="X17" i="7" s="1"/>
  <c r="V4" i="7"/>
  <c r="W4" i="7" s="1"/>
  <c r="X4" i="7" s="1"/>
  <c r="R12" i="8"/>
  <c r="I12" i="11" s="1"/>
  <c r="N16" i="9"/>
  <c r="V16" i="9"/>
  <c r="N7" i="8"/>
  <c r="V7" i="8"/>
  <c r="W7" i="8" s="1"/>
  <c r="X7" i="8" s="1"/>
  <c r="O18" i="7"/>
  <c r="H18" i="10" s="1"/>
  <c r="R6" i="9"/>
  <c r="I6" i="13" s="1"/>
  <c r="V12" i="8"/>
  <c r="W12" i="8" s="1"/>
  <c r="X12" i="8" s="1"/>
  <c r="V4" i="8"/>
  <c r="W4" i="8" s="1"/>
  <c r="X4" i="8" s="1"/>
  <c r="Q25" i="7"/>
  <c r="V25" i="7"/>
  <c r="W25" i="7" s="1"/>
  <c r="X25" i="7" s="1"/>
  <c r="N10" i="7"/>
  <c r="V10" i="7"/>
  <c r="R14" i="8"/>
  <c r="I14" i="11" s="1"/>
  <c r="N6" i="8"/>
  <c r="V6" i="8"/>
  <c r="W6" i="8" s="1"/>
  <c r="X6" i="8" s="1"/>
  <c r="R4" i="8"/>
  <c r="I4" i="11" s="1"/>
  <c r="V18" i="8"/>
  <c r="W18" i="8" s="1"/>
  <c r="X18" i="8" s="1"/>
  <c r="R7" i="7"/>
  <c r="I7" i="10" s="1"/>
  <c r="N6" i="9"/>
  <c r="V6" i="9"/>
  <c r="W6" i="9" s="1"/>
  <c r="X6" i="9" s="1"/>
  <c r="N8" i="9"/>
  <c r="V8" i="9"/>
  <c r="W8" i="9" s="1"/>
  <c r="X8" i="9" s="1"/>
  <c r="N5" i="8"/>
  <c r="V5" i="8"/>
  <c r="W5" i="8" s="1"/>
  <c r="X5" i="8" s="1"/>
  <c r="V6" i="7"/>
  <c r="N6" i="7"/>
  <c r="Q13" i="8"/>
  <c r="V13" i="8"/>
  <c r="I4" i="7"/>
  <c r="F4" i="10" s="1"/>
  <c r="M1" i="13"/>
  <c r="C23" i="14" s="1"/>
  <c r="M2" i="13"/>
  <c r="C24" i="14" s="1"/>
  <c r="N20" i="7"/>
  <c r="V20" i="7"/>
  <c r="N19" i="9"/>
  <c r="V19" i="9"/>
  <c r="W19" i="9" s="1"/>
  <c r="X19" i="9" s="1"/>
  <c r="N5" i="9"/>
  <c r="V5" i="9"/>
  <c r="W5" i="9" s="1"/>
  <c r="X5" i="9" s="1"/>
  <c r="Q24" i="8"/>
  <c r="V24" i="8"/>
  <c r="V19" i="7"/>
  <c r="Q19" i="7"/>
  <c r="R5" i="9"/>
  <c r="I5" i="13" s="1"/>
  <c r="R17" i="8"/>
  <c r="I17" i="11" s="1"/>
  <c r="N22" i="7"/>
  <c r="V22" i="7"/>
  <c r="Q15" i="8"/>
  <c r="V15" i="8"/>
  <c r="N14" i="8"/>
  <c r="V14" i="8"/>
  <c r="W14" i="8" s="1"/>
  <c r="X14" i="8" s="1"/>
  <c r="Q25" i="9"/>
  <c r="V25" i="9"/>
  <c r="W25" i="9" s="1"/>
  <c r="X25" i="9" s="1"/>
  <c r="N21" i="7"/>
  <c r="V21" i="7"/>
  <c r="N7" i="7"/>
  <c r="V7" i="7"/>
  <c r="O18" i="8"/>
  <c r="H18" i="11" s="1"/>
  <c r="N23" i="7"/>
  <c r="V23" i="7"/>
  <c r="Q25" i="8"/>
  <c r="V25" i="8"/>
  <c r="Q18" i="7"/>
  <c r="V18" i="7"/>
  <c r="F22" i="12" l="1"/>
  <c r="G17" i="12"/>
  <c r="H12" i="12"/>
  <c r="H17" i="12"/>
  <c r="I17" i="12"/>
  <c r="H25" i="12"/>
  <c r="I15" i="12"/>
  <c r="H11" i="12"/>
  <c r="I11" i="12"/>
  <c r="H22" i="12"/>
  <c r="I9" i="12"/>
  <c r="N1" i="13"/>
  <c r="D23" i="14" s="1"/>
  <c r="G9" i="12"/>
  <c r="H18" i="12"/>
  <c r="I5" i="12"/>
  <c r="G14" i="12"/>
  <c r="I6" i="12"/>
  <c r="I7" i="12"/>
  <c r="I24" i="12"/>
  <c r="G24" i="12"/>
  <c r="J9" i="13"/>
  <c r="K9" i="13" s="1"/>
  <c r="J8" i="13"/>
  <c r="K8" i="13" s="1"/>
  <c r="O9" i="7"/>
  <c r="H9" i="10" s="1"/>
  <c r="O20" i="9"/>
  <c r="H20" i="13" s="1"/>
  <c r="H20" i="12"/>
  <c r="R12" i="9"/>
  <c r="I12" i="13" s="1"/>
  <c r="O13" i="9"/>
  <c r="H13" i="13" s="1"/>
  <c r="O23" i="9"/>
  <c r="H23" i="13" s="1"/>
  <c r="J12" i="13"/>
  <c r="K12" i="13" s="1"/>
  <c r="R12" i="7"/>
  <c r="I12" i="10" s="1"/>
  <c r="J11" i="13"/>
  <c r="K11" i="13" s="1"/>
  <c r="W11" i="7"/>
  <c r="X11" i="7" s="1"/>
  <c r="J17" i="13"/>
  <c r="K17" i="13" s="1"/>
  <c r="O6" i="9"/>
  <c r="H6" i="13" s="1"/>
  <c r="W16" i="9"/>
  <c r="X16" i="9" s="1"/>
  <c r="J16" i="13"/>
  <c r="K16" i="13" s="1"/>
  <c r="O5" i="8"/>
  <c r="H5" i="11" s="1"/>
  <c r="J10" i="13"/>
  <c r="K10" i="13" s="1"/>
  <c r="W10" i="7"/>
  <c r="X10" i="7" s="1"/>
  <c r="O16" i="9"/>
  <c r="H16" i="13" s="1"/>
  <c r="O10" i="7"/>
  <c r="H10" i="10" s="1"/>
  <c r="J4" i="13"/>
  <c r="K4" i="13" s="1"/>
  <c r="O6" i="7"/>
  <c r="H6" i="10" s="1"/>
  <c r="O6" i="8"/>
  <c r="H6" i="11" s="1"/>
  <c r="O7" i="8"/>
  <c r="H7" i="11" s="1"/>
  <c r="W6" i="7"/>
  <c r="X6" i="7" s="1"/>
  <c r="J6" i="13"/>
  <c r="K6" i="13" s="1"/>
  <c r="O8" i="9"/>
  <c r="H8" i="13" s="1"/>
  <c r="R25" i="7"/>
  <c r="I25" i="10" s="1"/>
  <c r="J18" i="13"/>
  <c r="K18" i="13" s="1"/>
  <c r="W18" i="7"/>
  <c r="X18" i="7" s="1"/>
  <c r="W23" i="7"/>
  <c r="X23" i="7" s="1"/>
  <c r="J23" i="13"/>
  <c r="K23" i="13" s="1"/>
  <c r="J7" i="13"/>
  <c r="K7" i="13" s="1"/>
  <c r="W7" i="7"/>
  <c r="X7" i="7" s="1"/>
  <c r="W22" i="7"/>
  <c r="X22" i="7" s="1"/>
  <c r="J22" i="13"/>
  <c r="K22" i="13" s="1"/>
  <c r="W24" i="8"/>
  <c r="X24" i="8" s="1"/>
  <c r="J24" i="13"/>
  <c r="K24" i="13" s="1"/>
  <c r="O20" i="7"/>
  <c r="H20" i="10" s="1"/>
  <c r="W25" i="8"/>
  <c r="X25" i="8" s="1"/>
  <c r="J25" i="13"/>
  <c r="K25" i="13" s="1"/>
  <c r="W21" i="7"/>
  <c r="X21" i="7" s="1"/>
  <c r="J21" i="13"/>
  <c r="K21" i="13" s="1"/>
  <c r="W15" i="8"/>
  <c r="X15" i="8" s="1"/>
  <c r="J15" i="13"/>
  <c r="K15" i="13" s="1"/>
  <c r="R19" i="7"/>
  <c r="I19" i="10" s="1"/>
  <c r="O19" i="9"/>
  <c r="H19" i="13" s="1"/>
  <c r="W13" i="8"/>
  <c r="X13" i="8" s="1"/>
  <c r="J13" i="13"/>
  <c r="K13" i="13" s="1"/>
  <c r="J5" i="13"/>
  <c r="K5" i="13" s="1"/>
  <c r="R18" i="7"/>
  <c r="I18" i="10" s="1"/>
  <c r="O23" i="7"/>
  <c r="H23" i="10" s="1"/>
  <c r="O7" i="7"/>
  <c r="H7" i="10" s="1"/>
  <c r="R25" i="9"/>
  <c r="I25" i="13" s="1"/>
  <c r="P2" i="13" s="1"/>
  <c r="F24" i="14" s="1"/>
  <c r="O14" i="8"/>
  <c r="H14" i="11" s="1"/>
  <c r="O22" i="7"/>
  <c r="H22" i="10" s="1"/>
  <c r="R24" i="8"/>
  <c r="I24" i="11" s="1"/>
  <c r="R25" i="8"/>
  <c r="I25" i="11" s="1"/>
  <c r="J14" i="13"/>
  <c r="K14" i="13" s="1"/>
  <c r="O21" i="7"/>
  <c r="H21" i="10" s="1"/>
  <c r="R15" i="8"/>
  <c r="I15" i="11" s="1"/>
  <c r="J19" i="13"/>
  <c r="K19" i="13" s="1"/>
  <c r="W19" i="7"/>
  <c r="X19" i="7" s="1"/>
  <c r="O5" i="9"/>
  <c r="H5" i="13" s="1"/>
  <c r="J20" i="13"/>
  <c r="K20" i="13" s="1"/>
  <c r="W20" i="7"/>
  <c r="X20" i="7" s="1"/>
  <c r="R13" i="8"/>
  <c r="I13" i="11" s="1"/>
  <c r="H23" i="12" l="1"/>
  <c r="I12" i="12"/>
  <c r="H13" i="12"/>
  <c r="H5" i="12"/>
  <c r="H6" i="12"/>
  <c r="H8" i="12"/>
  <c r="H16" i="12"/>
  <c r="H19" i="12"/>
  <c r="I25" i="12"/>
  <c r="O2" i="13"/>
  <c r="E24" i="14" s="1"/>
  <c r="O1" i="13"/>
  <c r="E23" i="14" s="1"/>
  <c r="P1" i="13"/>
  <c r="F23" i="14" s="1"/>
</calcChain>
</file>

<file path=xl/sharedStrings.xml><?xml version="1.0" encoding="utf-8"?>
<sst xmlns="http://schemas.openxmlformats.org/spreadsheetml/2006/main" count="248" uniqueCount="53">
  <si>
    <t>ชื่อ - นามสกุล</t>
  </si>
  <si>
    <t>1. ด้านอารมณ์</t>
  </si>
  <si>
    <t>รวม</t>
  </si>
  <si>
    <t>แปลผล</t>
  </si>
  <si>
    <t>เลข</t>
  </si>
  <si>
    <t>ที่</t>
  </si>
  <si>
    <t>ประจำตัว</t>
  </si>
  <si>
    <t>3. พฤติกรรมอยู่ไม่นิ่ง</t>
  </si>
  <si>
    <t>2. ความประพฤติ</t>
  </si>
  <si>
    <t>ห้อง</t>
  </si>
  <si>
    <t>2. ด้านความ</t>
  </si>
  <si>
    <t>ประพฤติ/เกเร</t>
  </si>
  <si>
    <t>3. ด้านพฤติกรรม</t>
  </si>
  <si>
    <t>อยู่ไม่นิ่ง</t>
  </si>
  <si>
    <t>กับเพื่อน</t>
  </si>
  <si>
    <t>4. ด้านความสัมพันธ์</t>
  </si>
  <si>
    <t>5. ด้านความสัมพันธ์</t>
  </si>
  <si>
    <t>ทางสังคม</t>
  </si>
  <si>
    <t>4. สัมพันธ์กับเพื่อน</t>
  </si>
  <si>
    <t>5. สัมพันธ์ทางสังคม</t>
  </si>
  <si>
    <t>รวมคะแนน 4 ด้านแรก</t>
  </si>
  <si>
    <t>ด้านอารมณ์</t>
  </si>
  <si>
    <t>ด้าน เกเร</t>
  </si>
  <si>
    <t>ไม่อยู่นิ่ง</t>
  </si>
  <si>
    <t>สัมพันธ์กับเพื่อน</t>
  </si>
  <si>
    <t>สังคม</t>
  </si>
  <si>
    <t>เพศ</t>
  </si>
  <si>
    <t>การแปลผล SDQ ของแบบประเมินพฤติกรรมเด็ก (สำหรับนักเรียน)</t>
  </si>
  <si>
    <t>การแปลผล SDQ ของแบบประเมินพฤติกรรมเด็ก (สำหรับครู)</t>
  </si>
  <si>
    <t>การแปลผล SDQ ของแบบประเมินพฤติกรรมเด็ก (สำหรับผู้ปกครอง)</t>
  </si>
  <si>
    <t xml:space="preserve">               </t>
  </si>
  <si>
    <t xml:space="preserve">    </t>
  </si>
  <si>
    <t xml:space="preserve">   </t>
  </si>
  <si>
    <t xml:space="preserve">            </t>
  </si>
  <si>
    <t xml:space="preserve">                </t>
  </si>
  <si>
    <t>ความเกเร</t>
  </si>
  <si>
    <t/>
  </si>
  <si>
    <t>การคบเพื่อน</t>
  </si>
  <si>
    <t>คะแนนรวมพฤติกรรม</t>
  </si>
  <si>
    <t>ที่เป็นปัญหา</t>
  </si>
  <si>
    <t xml:space="preserve">สรุปการให้คะแนนและการแปลผลของนักเรียนประเมินตนเอง </t>
  </si>
  <si>
    <t xml:space="preserve">สรุปการให้คะแนนและการแปลผลของครูประเมิน </t>
  </si>
  <si>
    <t xml:space="preserve">สรุปการให้คะแนนและการแปลผลของผู้ปกครองประเมิน </t>
  </si>
  <si>
    <t>สรุปการให้คะแนนและการแปลผลในภาพรวม(พฤติกรรมทั้ง 4 ด้าน)</t>
  </si>
  <si>
    <t>ปกติ</t>
  </si>
  <si>
    <t>เสี่ยง/ปีปัญหา</t>
  </si>
  <si>
    <t>ข้อ 7 ปรับคะแนน</t>
  </si>
  <si>
    <t>ข้อ 21 ปรับคะแนน</t>
  </si>
  <si>
    <t>ข้อ 25 ปรับคะแนน</t>
  </si>
  <si>
    <t>ข้อ 11 ปรับคะแนน</t>
  </si>
  <si>
    <t>ข้อ 14 ปรับคะแนน</t>
  </si>
  <si>
    <t>ม.1/1</t>
  </si>
  <si>
    <t>เด็กชาย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</si>
</sst>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4"/>
      <name val="Cordia New"/>
      <charset val="222"/>
    </font>
    <font>
      <sz val="14"/>
      <name val="FreesiaUPC"/>
      <family val="2"/>
      <charset val="222"/>
    </font>
    <font>
      <b/>
      <sz val="16"/>
      <color indexed="12"/>
      <name val="FreesiaUPC"/>
      <family val="2"/>
      <charset val="222"/>
    </font>
    <font>
      <sz val="16"/>
      <name val="FreesiaUPC"/>
      <family val="2"/>
      <charset val="222"/>
    </font>
    <font>
      <sz val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name val="Cordia New"/>
      <family val="2"/>
      <charset val="222"/>
    </font>
    <font>
      <sz val="14"/>
      <color indexed="12"/>
      <name val="FreesiaUPC"/>
      <family val="2"/>
      <charset val="222"/>
    </font>
    <font>
      <b/>
      <sz val="18"/>
      <color indexed="10"/>
      <name val="FreesiaUPC"/>
      <family val="2"/>
      <charset val="222"/>
    </font>
    <font>
      <b/>
      <sz val="20"/>
      <color indexed="12"/>
      <name val="BrowalliaUPC"/>
      <family val="2"/>
      <charset val="222"/>
    </font>
    <font>
      <b/>
      <sz val="12"/>
      <color indexed="12"/>
      <name val="Cordia New"/>
      <family val="2"/>
      <charset val="222"/>
    </font>
    <font>
      <b/>
      <sz val="14"/>
      <color indexed="12"/>
      <name val="FreesiaUPC"/>
      <family val="2"/>
      <charset val="222"/>
    </font>
    <font>
      <sz val="14"/>
      <name val="Cordia New"/>
      <family val="2"/>
    </font>
    <font>
      <b/>
      <sz val="18"/>
      <color indexed="16"/>
      <name val="FreesiaUPC"/>
      <family val="2"/>
      <charset val="222"/>
    </font>
    <font>
      <b/>
      <sz val="20"/>
      <color indexed="12"/>
      <name val="FreesiaUPC"/>
      <family val="2"/>
      <charset val="222"/>
    </font>
    <font>
      <sz val="16"/>
      <color indexed="16"/>
      <name val="FreesiaUPC"/>
      <family val="2"/>
      <charset val="222"/>
    </font>
    <font>
      <u/>
      <sz val="14"/>
      <color indexed="12"/>
      <name val="Cordia New"/>
      <family val="2"/>
    </font>
    <font>
      <b/>
      <sz val="14"/>
      <color indexed="12"/>
      <name val="Cordia New"/>
      <family val="2"/>
    </font>
    <font>
      <sz val="16"/>
      <color indexed="12"/>
      <name val="FreesiaUPC"/>
      <family val="2"/>
      <charset val="222"/>
    </font>
    <font>
      <sz val="14"/>
      <color indexed="8"/>
      <name val="FreesiaUPC"/>
      <family val="2"/>
      <charset val="222"/>
    </font>
    <font>
      <sz val="14"/>
      <color indexed="8"/>
      <name val="Cordia New"/>
      <family val="2"/>
      <charset val="222"/>
    </font>
    <font>
      <b/>
      <sz val="13"/>
      <color indexed="12"/>
      <name val="Cordia New"/>
      <family val="2"/>
      <charset val="222"/>
    </font>
    <font>
      <b/>
      <sz val="18"/>
      <color indexed="12"/>
      <name val="FreesiaUPC"/>
      <family val="2"/>
      <charset val="222"/>
    </font>
    <font>
      <sz val="14"/>
      <color indexed="40"/>
      <name val="FreesiaUPC"/>
      <family val="2"/>
      <charset val="222"/>
    </font>
    <font>
      <sz val="14"/>
      <color indexed="40"/>
      <name val="Cordia New"/>
      <family val="2"/>
    </font>
    <font>
      <sz val="16"/>
      <color indexed="10"/>
      <name val="FreesiaUPC"/>
      <family val="2"/>
      <charset val="222"/>
    </font>
    <font>
      <b/>
      <sz val="20"/>
      <color indexed="16"/>
      <name val="FreesiaUPC"/>
      <family val="2"/>
      <charset val="222"/>
    </font>
    <font>
      <b/>
      <sz val="18"/>
      <color indexed="14"/>
      <name val="FreesiaUPC"/>
      <family val="2"/>
      <charset val="222"/>
    </font>
    <font>
      <sz val="14"/>
      <color indexed="8"/>
      <name val="CordiaUPC"/>
      <family val="2"/>
      <charset val="222"/>
    </font>
    <font>
      <sz val="12"/>
      <name val="FreesiaUPC"/>
      <family val="2"/>
      <charset val="222"/>
    </font>
    <font>
      <sz val="14.5"/>
      <name val="AngsanaUPC"/>
      <family val="1"/>
      <charset val="222"/>
    </font>
    <font>
      <sz val="14"/>
      <color indexed="16"/>
      <name val="Cordia New"/>
      <family val="2"/>
      <charset val="222"/>
    </font>
    <font>
      <b/>
      <sz val="14"/>
      <color rgb="FF0000FF"/>
      <name val="JasmineUPC"/>
      <family val="1"/>
    </font>
    <font>
      <b/>
      <sz val="14"/>
      <color rgb="FFFF0000"/>
      <name val="JasmineUPC"/>
      <family val="1"/>
    </font>
    <font>
      <b/>
      <sz val="14"/>
      <color rgb="FF0000FF"/>
      <name val="Browallia New"/>
      <family val="2"/>
    </font>
    <font>
      <b/>
      <sz val="14"/>
      <color rgb="FFFF00FF"/>
      <name val="Cordia New"/>
      <family val="2"/>
    </font>
    <font>
      <b/>
      <sz val="14"/>
      <color rgb="FF333399"/>
      <name val="Browallia New"/>
      <family val="2"/>
    </font>
    <font>
      <b/>
      <sz val="14"/>
      <color rgb="FFFF0000"/>
      <name val="Browallia New"/>
      <family val="2"/>
    </font>
    <font>
      <b/>
      <sz val="15"/>
      <color rgb="FFFF0000"/>
      <name val="Browallia New"/>
      <family val="2"/>
    </font>
    <font>
      <b/>
      <sz val="15"/>
      <color rgb="FF0000FF"/>
      <name val="Browallia New"/>
      <family val="2"/>
    </font>
    <font>
      <b/>
      <sz val="16"/>
      <color rgb="FFFF0000"/>
      <name val="Cordia New"/>
      <family val="2"/>
    </font>
    <font>
      <b/>
      <sz val="15"/>
      <color rgb="FF0000FF"/>
      <name val="Cordia New"/>
      <family val="2"/>
    </font>
    <font>
      <b/>
      <sz val="16"/>
      <color rgb="FF0000FF"/>
      <name val="Cordia New"/>
      <family val="2"/>
    </font>
    <font>
      <b/>
      <sz val="14"/>
      <color rgb="FF000080"/>
      <name val="Tahoma"/>
      <family val="2"/>
    </font>
    <font>
      <b/>
      <sz val="14"/>
      <color rgb="FFFF00FF"/>
      <name val="Tahoma"/>
      <family val="2"/>
    </font>
    <font>
      <b/>
      <sz val="14"/>
      <color rgb="FF339966"/>
      <name val="Tahoma"/>
      <family val="2"/>
    </font>
    <font>
      <b/>
      <sz val="18"/>
      <color rgb="FFFF00FF"/>
      <name val="KodchiangUPC"/>
      <family val="1"/>
    </font>
    <font>
      <b/>
      <sz val="16"/>
      <color rgb="FF000080"/>
      <name val="Cordia New"/>
      <family val="2"/>
    </font>
    <font>
      <b/>
      <i/>
      <sz val="18"/>
      <color rgb="FF800000"/>
      <name val="DilleniaUPC"/>
      <family val="1"/>
    </font>
    <font>
      <b/>
      <sz val="16"/>
      <color rgb="FF800000"/>
      <name val="Cordia New"/>
      <family val="2"/>
    </font>
    <font>
      <b/>
      <sz val="14"/>
      <color rgb="FFFF0000"/>
      <name val="Cordia New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7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0" xfId="0" applyFont="1"/>
    <xf numFmtId="0" fontId="3" fillId="0" borderId="0" xfId="0" applyFont="1" applyAlignment="1"/>
    <xf numFmtId="0" fontId="2" fillId="2" borderId="1" xfId="0" applyFont="1" applyFill="1" applyBorder="1" applyAlignment="1" applyProtection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/>
    </xf>
    <xf numFmtId="0" fontId="7" fillId="2" borderId="3" xfId="0" quotePrefix="1" applyFont="1" applyFill="1" applyBorder="1" applyAlignment="1" applyProtection="1">
      <alignment horizontal="center"/>
    </xf>
    <xf numFmtId="0" fontId="7" fillId="2" borderId="4" xfId="0" quotePrefix="1" applyFont="1" applyFill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0" fillId="0" borderId="0" xfId="0" applyAlignment="1"/>
    <xf numFmtId="0" fontId="11" fillId="2" borderId="1" xfId="0" applyFont="1" applyFill="1" applyBorder="1" applyAlignment="1" applyProtection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16" fillId="0" borderId="0" xfId="1" applyAlignment="1" applyProtection="1"/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/>
    </xf>
    <xf numFmtId="0" fontId="2" fillId="2" borderId="13" xfId="0" quotePrefix="1" applyFont="1" applyFill="1" applyBorder="1" applyAlignment="1" applyProtection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left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7" fillId="2" borderId="24" xfId="0" quotePrefix="1" applyFont="1" applyFill="1" applyBorder="1" applyAlignment="1" applyProtection="1">
      <alignment horizontal="center"/>
    </xf>
    <xf numFmtId="0" fontId="7" fillId="2" borderId="12" xfId="0" quotePrefix="1" applyFont="1" applyFill="1" applyBorder="1" applyAlignment="1" applyProtection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9" xfId="0" quotePrefix="1" applyFont="1" applyFill="1" applyBorder="1" applyAlignment="1" applyProtection="1">
      <alignment horizontal="center"/>
    </xf>
    <xf numFmtId="0" fontId="7" fillId="2" borderId="24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1" fontId="6" fillId="0" borderId="25" xfId="0" applyNumberFormat="1" applyFont="1" applyFill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/>
    </xf>
    <xf numFmtId="1" fontId="19" fillId="0" borderId="26" xfId="0" applyNumberFormat="1" applyFont="1" applyBorder="1" applyAlignment="1">
      <alignment horizontal="center" vertical="center"/>
    </xf>
    <xf numFmtId="1" fontId="19" fillId="0" borderId="11" xfId="0" applyNumberFormat="1" applyFont="1" applyBorder="1" applyAlignment="1">
      <alignment horizontal="center" vertical="center"/>
    </xf>
    <xf numFmtId="1" fontId="19" fillId="0" borderId="8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left" vertical="center"/>
    </xf>
    <xf numFmtId="49" fontId="1" fillId="0" borderId="28" xfId="0" applyNumberFormat="1" applyFont="1" applyBorder="1" applyAlignment="1">
      <alignment horizontal="left" vertical="center"/>
    </xf>
    <xf numFmtId="49" fontId="1" fillId="0" borderId="29" xfId="0" applyNumberFormat="1" applyFont="1" applyBorder="1" applyAlignment="1">
      <alignment horizontal="left" vertical="center"/>
    </xf>
    <xf numFmtId="49" fontId="1" fillId="0" borderId="30" xfId="0" applyNumberFormat="1" applyFont="1" applyBorder="1" applyAlignment="1">
      <alignment horizontal="left" vertical="center"/>
    </xf>
    <xf numFmtId="0" fontId="0" fillId="0" borderId="0" xfId="0" applyFill="1"/>
    <xf numFmtId="0" fontId="0" fillId="2" borderId="0" xfId="0" applyFill="1" applyAlignment="1">
      <alignment horizontal="center"/>
    </xf>
    <xf numFmtId="0" fontId="4" fillId="0" borderId="0" xfId="0" applyFont="1" applyFill="1"/>
    <xf numFmtId="0" fontId="0" fillId="0" borderId="0" xfId="0" applyFill="1" applyAlignment="1">
      <alignment horizontal="center"/>
    </xf>
    <xf numFmtId="1" fontId="6" fillId="0" borderId="20" xfId="0" applyNumberFormat="1" applyFont="1" applyFill="1" applyBorder="1" applyAlignment="1">
      <alignment horizontal="center" vertical="center"/>
    </xf>
    <xf numFmtId="49" fontId="1" fillId="0" borderId="23" xfId="0" applyNumberFormat="1" applyFont="1" applyBorder="1" applyAlignment="1">
      <alignment horizontal="left" vertical="center"/>
    </xf>
    <xf numFmtId="49" fontId="1" fillId="0" borderId="24" xfId="0" applyNumberFormat="1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23" xfId="0" applyNumberFormat="1" applyFont="1" applyBorder="1" applyAlignment="1">
      <alignment horizontal="left" vertical="center"/>
    </xf>
    <xf numFmtId="0" fontId="7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4" xfId="0" quotePrefix="1" applyFont="1" applyFill="1" applyBorder="1" applyAlignment="1" applyProtection="1">
      <alignment horizontal="center"/>
    </xf>
    <xf numFmtId="0" fontId="7" fillId="2" borderId="37" xfId="0" quotePrefix="1" applyFont="1" applyFill="1" applyBorder="1" applyAlignment="1" applyProtection="1">
      <alignment horizontal="center"/>
    </xf>
    <xf numFmtId="0" fontId="7" fillId="2" borderId="33" xfId="0" quotePrefix="1" applyFont="1" applyFill="1" applyBorder="1" applyAlignment="1" applyProtection="1">
      <alignment horizontal="center"/>
    </xf>
    <xf numFmtId="0" fontId="7" fillId="2" borderId="35" xfId="0" quotePrefix="1" applyFont="1" applyFill="1" applyBorder="1" applyAlignment="1" applyProtection="1">
      <alignment horizontal="center"/>
    </xf>
    <xf numFmtId="0" fontId="7" fillId="2" borderId="36" xfId="0" quotePrefix="1" applyFont="1" applyFill="1" applyBorder="1" applyAlignment="1" applyProtection="1">
      <alignment horizontal="center"/>
    </xf>
    <xf numFmtId="0" fontId="11" fillId="2" borderId="1" xfId="0" applyFont="1" applyFill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6" fillId="2" borderId="0" xfId="0" applyFont="1" applyFill="1"/>
    <xf numFmtId="0" fontId="1" fillId="0" borderId="32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22" fillId="0" borderId="0" xfId="0" applyFont="1" applyFill="1" applyAlignment="1"/>
    <xf numFmtId="0" fontId="18" fillId="0" borderId="0" xfId="0" applyFont="1" applyFill="1" applyAlignment="1"/>
    <xf numFmtId="0" fontId="3" fillId="0" borderId="0" xfId="0" applyFont="1" applyFill="1" applyAlignment="1"/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Fill="1"/>
    <xf numFmtId="0" fontId="13" fillId="0" borderId="0" xfId="0" applyFont="1" applyFill="1" applyAlignment="1"/>
    <xf numFmtId="0" fontId="15" fillId="0" borderId="0" xfId="0" applyFont="1" applyFill="1" applyAlignment="1"/>
    <xf numFmtId="49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5" fillId="0" borderId="0" xfId="0" applyFont="1" applyFill="1"/>
    <xf numFmtId="0" fontId="13" fillId="0" borderId="0" xfId="0" applyFont="1" applyFill="1"/>
    <xf numFmtId="0" fontId="1" fillId="0" borderId="0" xfId="0" applyNumberFormat="1" applyFont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26" fillId="0" borderId="0" xfId="0" applyFont="1" applyFill="1"/>
    <xf numFmtId="0" fontId="1" fillId="0" borderId="0" xfId="0" applyFont="1" applyFill="1"/>
    <xf numFmtId="1" fontId="20" fillId="0" borderId="0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10" fillId="2" borderId="39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1" fontId="6" fillId="0" borderId="41" xfId="0" applyNumberFormat="1" applyFont="1" applyFill="1" applyBorder="1" applyAlignment="1">
      <alignment horizontal="center" vertical="center"/>
    </xf>
    <xf numFmtId="1" fontId="6" fillId="0" borderId="42" xfId="0" applyNumberFormat="1" applyFont="1" applyFill="1" applyBorder="1" applyAlignment="1">
      <alignment horizontal="center" vertical="center"/>
    </xf>
    <xf numFmtId="1" fontId="6" fillId="0" borderId="43" xfId="0" applyNumberFormat="1" applyFont="1" applyFill="1" applyBorder="1" applyAlignment="1">
      <alignment horizontal="center" vertical="center"/>
    </xf>
    <xf numFmtId="0" fontId="0" fillId="0" borderId="44" xfId="0" applyBorder="1" applyAlignment="1"/>
    <xf numFmtId="0" fontId="0" fillId="0" borderId="26" xfId="0" applyBorder="1"/>
    <xf numFmtId="0" fontId="0" fillId="0" borderId="29" xfId="0" applyBorder="1" applyAlignment="1"/>
    <xf numFmtId="0" fontId="0" fillId="0" borderId="45" xfId="0" applyBorder="1"/>
    <xf numFmtId="0" fontId="2" fillId="2" borderId="14" xfId="0" applyFont="1" applyFill="1" applyBorder="1" applyAlignment="1">
      <alignment horizontal="center" vertical="center"/>
    </xf>
    <xf numFmtId="0" fontId="2" fillId="2" borderId="14" xfId="0" quotePrefix="1" applyFont="1" applyFill="1" applyBorder="1" applyAlignment="1" applyProtection="1">
      <alignment horizontal="center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7" fillId="2" borderId="48" xfId="0" applyFont="1" applyFill="1" applyBorder="1" applyAlignment="1">
      <alignment horizontal="center"/>
    </xf>
    <xf numFmtId="0" fontId="28" fillId="3" borderId="11" xfId="0" applyFont="1" applyFill="1" applyBorder="1" applyAlignment="1">
      <alignment horizontal="center" vertical="center" shrinkToFit="1"/>
    </xf>
    <xf numFmtId="0" fontId="0" fillId="3" borderId="4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49" xfId="0" applyFont="1" applyBorder="1" applyAlignment="1" applyProtection="1">
      <alignment horizontal="left" vertical="center"/>
      <protection locked="0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22" fillId="2" borderId="0" xfId="0" applyFont="1" applyFill="1" applyAlignment="1"/>
    <xf numFmtId="0" fontId="8" fillId="2" borderId="0" xfId="0" applyFont="1" applyFill="1" applyAlignment="1"/>
    <xf numFmtId="0" fontId="3" fillId="0" borderId="17" xfId="0" applyFont="1" applyBorder="1" applyAlignment="1">
      <alignment horizontal="center" vertical="center" textRotation="90"/>
    </xf>
    <xf numFmtId="0" fontId="0" fillId="0" borderId="50" xfId="0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/>
    </xf>
    <xf numFmtId="0" fontId="3" fillId="0" borderId="17" xfId="0" applyFont="1" applyBorder="1"/>
    <xf numFmtId="0" fontId="3" fillId="0" borderId="50" xfId="0" applyFont="1" applyBorder="1"/>
    <xf numFmtId="0" fontId="3" fillId="0" borderId="18" xfId="0" applyFont="1" applyBorder="1"/>
    <xf numFmtId="49" fontId="1" fillId="0" borderId="31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5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19" fillId="0" borderId="15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left" vertical="center"/>
    </xf>
    <xf numFmtId="1" fontId="19" fillId="0" borderId="46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left" vertical="center"/>
    </xf>
    <xf numFmtId="49" fontId="1" fillId="0" borderId="52" xfId="0" applyNumberFormat="1" applyFont="1" applyBorder="1" applyAlignment="1">
      <alignment horizontal="left" vertical="center"/>
    </xf>
    <xf numFmtId="1" fontId="6" fillId="0" borderId="27" xfId="0" applyNumberFormat="1" applyFont="1" applyFill="1" applyBorder="1" applyAlignment="1">
      <alignment horizontal="center" vertical="center"/>
    </xf>
    <xf numFmtId="1" fontId="6" fillId="0" borderId="53" xfId="0" applyNumberFormat="1" applyFont="1" applyFill="1" applyBorder="1" applyAlignment="1">
      <alignment horizontal="center" vertical="center"/>
    </xf>
    <xf numFmtId="1" fontId="6" fillId="0" borderId="54" xfId="0" applyNumberFormat="1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3" borderId="55" xfId="0" applyFont="1" applyFill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1" fontId="31" fillId="0" borderId="20" xfId="0" applyNumberFormat="1" applyFont="1" applyFill="1" applyBorder="1" applyAlignment="1">
      <alignment horizontal="center" vertical="center"/>
    </xf>
    <xf numFmtId="49" fontId="1" fillId="0" borderId="48" xfId="0" applyNumberFormat="1" applyFont="1" applyBorder="1" applyAlignment="1">
      <alignment horizontal="center" vertical="center"/>
    </xf>
    <xf numFmtId="0" fontId="30" fillId="0" borderId="7" xfId="0" applyFont="1" applyBorder="1" applyAlignment="1">
      <alignment vertical="center"/>
    </xf>
    <xf numFmtId="0" fontId="30" fillId="0" borderId="2" xfId="0" applyFont="1" applyBorder="1" applyAlignment="1">
      <alignment horizontal="center" vertical="center"/>
    </xf>
    <xf numFmtId="0" fontId="30" fillId="0" borderId="9" xfId="0" applyFont="1" applyBorder="1" applyAlignment="1">
      <alignment vertical="center"/>
    </xf>
    <xf numFmtId="49" fontId="1" fillId="0" borderId="8" xfId="0" applyNumberFormat="1" applyFont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29" fillId="0" borderId="16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left" vertical="center"/>
    </xf>
    <xf numFmtId="49" fontId="1" fillId="0" borderId="15" xfId="0" applyNumberFormat="1" applyFont="1" applyBorder="1" applyAlignment="1">
      <alignment horizontal="left" vertical="center"/>
    </xf>
    <xf numFmtId="1" fontId="20" fillId="0" borderId="20" xfId="0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 vertical="center"/>
    </xf>
    <xf numFmtId="1" fontId="20" fillId="0" borderId="16" xfId="0" applyNumberFormat="1" applyFont="1" applyFill="1" applyBorder="1" applyAlignment="1">
      <alignment horizontal="center" vertical="center"/>
    </xf>
    <xf numFmtId="1" fontId="31" fillId="0" borderId="16" xfId="0" applyNumberFormat="1" applyFont="1" applyFill="1" applyBorder="1" applyAlignment="1">
      <alignment horizontal="center" vertical="center"/>
    </xf>
    <xf numFmtId="1" fontId="5" fillId="0" borderId="20" xfId="0" applyNumberFormat="1" applyFont="1" applyFill="1" applyBorder="1" applyAlignment="1">
      <alignment horizontal="center" vertical="center"/>
    </xf>
    <xf numFmtId="1" fontId="5" fillId="0" borderId="16" xfId="0" applyNumberFormat="1" applyFont="1" applyFill="1" applyBorder="1" applyAlignment="1">
      <alignment horizontal="center" vertical="center"/>
    </xf>
    <xf numFmtId="49" fontId="29" fillId="3" borderId="5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textRotation="90"/>
    </xf>
    <xf numFmtId="0" fontId="12" fillId="0" borderId="0" xfId="0" applyFont="1" applyBorder="1" applyAlignment="1">
      <alignment horizontal="center" vertical="center" textRotation="90"/>
    </xf>
    <xf numFmtId="0" fontId="12" fillId="0" borderId="45" xfId="0" applyFont="1" applyBorder="1" applyAlignment="1">
      <alignment horizontal="center" vertical="center" textRotation="90"/>
    </xf>
    <xf numFmtId="0" fontId="27" fillId="4" borderId="56" xfId="0" applyFont="1" applyFill="1" applyBorder="1" applyAlignment="1" applyProtection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3" fillId="0" borderId="44" xfId="0" applyFont="1" applyBorder="1" applyAlignment="1">
      <alignment horizontal="center" vertical="center" textRotation="90"/>
    </xf>
    <xf numFmtId="0" fontId="0" fillId="0" borderId="28" xfId="0" applyBorder="1" applyAlignment="1">
      <alignment horizontal="center" vertical="center" textRotation="90"/>
    </xf>
    <xf numFmtId="0" fontId="0" fillId="0" borderId="29" xfId="0" applyBorder="1" applyAlignment="1">
      <alignment horizontal="center" vertical="center" textRotation="90"/>
    </xf>
    <xf numFmtId="0" fontId="3" fillId="0" borderId="26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45" xfId="0" applyBorder="1" applyAlignment="1">
      <alignment horizontal="center" vertical="center" textRotation="90"/>
    </xf>
    <xf numFmtId="0" fontId="2" fillId="2" borderId="26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44" xfId="0" applyFont="1" applyBorder="1" applyAlignment="1">
      <alignment horizontal="center" vertical="center" textRotation="90"/>
    </xf>
    <xf numFmtId="0" fontId="12" fillId="0" borderId="28" xfId="0" applyFont="1" applyBorder="1" applyAlignment="1">
      <alignment horizontal="center" vertical="center" textRotation="90"/>
    </xf>
    <xf numFmtId="0" fontId="12" fillId="0" borderId="29" xfId="0" applyFont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57" xfId="0" applyBorder="1" applyAlignment="1"/>
    <xf numFmtId="0" fontId="0" fillId="0" borderId="58" xfId="0" applyBorder="1" applyAlignment="1"/>
    <xf numFmtId="0" fontId="2" fillId="2" borderId="4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9" fillId="5" borderId="56" xfId="0" applyFont="1" applyFill="1" applyBorder="1" applyAlignment="1">
      <alignment horizontal="center" vertical="center"/>
    </xf>
    <xf numFmtId="0" fontId="11" fillId="2" borderId="44" xfId="0" quotePrefix="1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quotePrefix="1" applyFont="1" applyFill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/>
    </xf>
    <xf numFmtId="0" fontId="0" fillId="0" borderId="59" xfId="0" applyBorder="1" applyAlignment="1"/>
    <xf numFmtId="0" fontId="0" fillId="0" borderId="59" xfId="0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0" fillId="0" borderId="10" xfId="0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0" fillId="0" borderId="52" xfId="0" applyBorder="1" applyAlignment="1"/>
    <xf numFmtId="0" fontId="10" fillId="2" borderId="23" xfId="0" applyFont="1" applyFill="1" applyBorder="1" applyAlignment="1">
      <alignment horizontal="center" vertical="center"/>
    </xf>
    <xf numFmtId="0" fontId="0" fillId="0" borderId="11" xfId="0" applyBorder="1" applyAlignment="1"/>
    <xf numFmtId="0" fontId="0" fillId="0" borderId="52" xfId="0" applyBorder="1" applyAlignment="1">
      <alignment horizontal="center" vertical="center"/>
    </xf>
    <xf numFmtId="0" fontId="14" fillId="5" borderId="56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</cellXfs>
  <cellStyles count="2">
    <cellStyle name="Hyperlink" xfId="1" builtinId="8"/>
    <cellStyle name="ปกติ" xfId="0" builtinId="0"/>
  </cellStyles>
  <dxfs count="30"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00FF"/>
                </a:solidFill>
                <a:latin typeface="FreesiaUPC"/>
                <a:ea typeface="FreesiaUPC"/>
                <a:cs typeface="FreesiaUPC"/>
              </a:defRPr>
            </a:pPr>
            <a:r>
              <a:rPr lang="th-TH"/>
              <a:t>จำนวนนักเรียนที่ผ่านเกณฑ์ 4 ด้าน</a:t>
            </a:r>
          </a:p>
        </c:rich>
      </c:tx>
      <c:layout>
        <c:manualLayout>
          <c:xMode val="edge"/>
          <c:yMode val="edge"/>
          <c:x val="0.33333382164438746"/>
          <c:y val="1.6509433962264151E-2"/>
        </c:manualLayout>
      </c:layout>
      <c:overlay val="0"/>
      <c:spPr>
        <a:solidFill>
          <a:srgbClr val="FFFFCC"/>
        </a:solidFill>
        <a:ln w="25400">
          <a:noFill/>
        </a:ln>
      </c:spPr>
    </c:title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CCC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sideWall>
    <c:backWall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13977431530751"/>
          <c:y val="0.15094357005404496"/>
          <c:w val="0.69147391514340351"/>
          <c:h val="0.500000575804023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graph!$C$22</c:f>
              <c:strCache>
                <c:ptCount val="1"/>
                <c:pt idx="0">
                  <c:v>ด้านอารมณ์</c:v>
                </c:pt>
              </c:strCache>
            </c:strRef>
          </c:tx>
          <c:spPr>
            <a:pattFill prst="pct80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graph!$C$23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7-4407-996F-ABEB7DF6D52F}"/>
            </c:ext>
          </c:extLst>
        </c:ser>
        <c:ser>
          <c:idx val="1"/>
          <c:order val="1"/>
          <c:tx>
            <c:strRef>
              <c:f>graph!$D$22</c:f>
              <c:strCache>
                <c:ptCount val="1"/>
                <c:pt idx="0">
                  <c:v>ความเกเร</c:v>
                </c:pt>
              </c:strCache>
            </c:strRef>
          </c:tx>
          <c:spPr>
            <a:pattFill prst="smCheck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graph!$D$23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A7-4407-996F-ABEB7DF6D52F}"/>
            </c:ext>
          </c:extLst>
        </c:ser>
        <c:ser>
          <c:idx val="2"/>
          <c:order val="2"/>
          <c:tx>
            <c:strRef>
              <c:f>graph!$E$22</c:f>
              <c:strCache>
                <c:ptCount val="1"/>
                <c:pt idx="0">
                  <c:v>ไม่อยู่นิ่ง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00" mc:Ignorable="a14" a14:legacySpreadsheetColorIndex="3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graph!$E$23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A7-4407-996F-ABEB7DF6D52F}"/>
            </c:ext>
          </c:extLst>
        </c:ser>
        <c:ser>
          <c:idx val="3"/>
          <c:order val="3"/>
          <c:tx>
            <c:strRef>
              <c:f>graph!$F$22</c:f>
              <c:strCache>
                <c:ptCount val="1"/>
                <c:pt idx="0">
                  <c:v>การคบเพื่อน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CC99FF" mc:Ignorable="a14" a14:legacySpreadsheetColorIndex="4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graph!$F$23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A7-4407-996F-ABEB7DF6D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3717200"/>
        <c:axId val="395886712"/>
        <c:axId val="0"/>
      </c:bar3DChart>
      <c:catAx>
        <c:axId val="343717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FF00FF"/>
                    </a:solidFill>
                    <a:latin typeface="FreesiaUPC"/>
                    <a:ea typeface="FreesiaUPC"/>
                    <a:cs typeface="FreesiaUPC"/>
                  </a:defRPr>
                </a:pPr>
                <a:r>
                  <a:rPr lang="th-TH"/>
                  <a:t>พฤติกรรมนักเรียน</a:t>
                </a:r>
              </a:p>
            </c:rich>
          </c:tx>
          <c:layout>
            <c:manualLayout>
              <c:xMode val="edge"/>
              <c:yMode val="edge"/>
              <c:x val="0.39689987588760706"/>
              <c:y val="0.71698187490714604"/>
            </c:manualLayout>
          </c:layout>
          <c:overlay val="0"/>
          <c:spPr>
            <a:solidFill>
              <a:srgbClr val="00FFFF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en-US"/>
          </a:p>
        </c:txPr>
        <c:crossAx val="395886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5886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FF00FF"/>
                    </a:solidFill>
                    <a:latin typeface="FreesiaUPC"/>
                    <a:ea typeface="FreesiaUPC"/>
                    <a:cs typeface="FreesiaUPC"/>
                  </a:defRPr>
                </a:pPr>
                <a:r>
                  <a:rPr lang="th-TH"/>
                  <a:t>จำนวนนักเรียน</a:t>
                </a:r>
              </a:p>
            </c:rich>
          </c:tx>
          <c:layout>
            <c:manualLayout>
              <c:xMode val="edge"/>
              <c:yMode val="edge"/>
              <c:x val="0.12868233331298704"/>
              <c:y val="0.33254766503243693"/>
            </c:manualLayout>
          </c:layout>
          <c:overlay val="0"/>
          <c:spPr>
            <a:solidFill>
              <a:srgbClr val="00FFFF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en-US"/>
          </a:p>
        </c:txPr>
        <c:crossAx val="343717200"/>
        <c:crosses val="autoZero"/>
        <c:crossBetween val="between"/>
      </c:valAx>
      <c:spPr>
        <a:solidFill>
          <a:srgbClr val="CCFFCC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180" b="1" i="0" u="none" strike="noStrike" baseline="0">
                <a:solidFill>
                  <a:srgbClr val="000080"/>
                </a:solidFill>
                <a:latin typeface="FreesiaUPC"/>
                <a:ea typeface="FreesiaUPC"/>
                <a:cs typeface="FreesiaUPC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80" b="1" i="0" u="none" strike="noStrike" baseline="0">
                <a:solidFill>
                  <a:srgbClr val="000080"/>
                </a:solidFill>
                <a:latin typeface="FreesiaUPC"/>
                <a:ea typeface="FreesiaUPC"/>
                <a:cs typeface="FreesiaUPC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80" b="1" i="0" u="none" strike="noStrike" baseline="0">
                <a:solidFill>
                  <a:srgbClr val="000080"/>
                </a:solidFill>
                <a:latin typeface="FreesiaUPC"/>
                <a:ea typeface="FreesiaUPC"/>
                <a:cs typeface="FreesiaUPC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180" b="1" i="0" u="none" strike="noStrike" baseline="0">
                <a:solidFill>
                  <a:srgbClr val="000080"/>
                </a:solidFill>
                <a:latin typeface="FreesiaUPC"/>
                <a:ea typeface="FreesiaUPC"/>
                <a:cs typeface="FreesiaUPC"/>
              </a:defRPr>
            </a:pPr>
            <a:endParaRPr lang="en-US"/>
          </a:p>
        </c:txPr>
      </c:legendEntry>
      <c:layout>
        <c:manualLayout>
          <c:xMode val="edge"/>
          <c:yMode val="edge"/>
          <c:x val="0.84806331766668697"/>
          <c:y val="0.12971722874263358"/>
          <c:w val="0.14418620928197923"/>
          <c:h val="0.41509483484375775"/>
        </c:manualLayout>
      </c:layout>
      <c:overlay val="0"/>
      <c:spPr>
        <a:solidFill>
          <a:srgbClr val="00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80"/>
              </a:solidFill>
              <a:latin typeface="FreesiaUPC"/>
              <a:ea typeface="FreesiaUPC"/>
              <a:cs typeface="FreesiaUPC"/>
            </a:defRPr>
          </a:pPr>
          <a:endParaRPr lang="en-US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2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80" verticalDpi="18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00FF"/>
                </a:solidFill>
                <a:latin typeface="FreesiaUPC"/>
                <a:ea typeface="FreesiaUPC"/>
                <a:cs typeface="FreesiaUPC"/>
              </a:defRPr>
            </a:pPr>
            <a:r>
              <a:rPr lang="th-TH"/>
              <a:t>จำนวนนักเรียนที่ไม่ผ่านเกณฑ์ 4 ด้าน</a:t>
            </a:r>
          </a:p>
        </c:rich>
      </c:tx>
      <c:layout>
        <c:manualLayout>
          <c:xMode val="edge"/>
          <c:yMode val="edge"/>
          <c:x val="0.316279558078496"/>
          <c:y val="3.0241935483870969E-2"/>
        </c:manualLayout>
      </c:layout>
      <c:overlay val="0"/>
      <c:spPr>
        <a:solidFill>
          <a:srgbClr val="FFFFCC"/>
        </a:solidFill>
        <a:ln w="25400">
          <a:noFill/>
        </a:ln>
      </c:spPr>
    </c:title>
    <c:autoTitleDeleted val="0"/>
    <c:view3D>
      <c:rotX val="15"/>
      <c:hPercent val="78"/>
      <c:rotY val="20"/>
      <c:depthPercent val="100"/>
      <c:rAngAx val="1"/>
    </c:view3D>
    <c:floor>
      <c:thickness val="0"/>
      <c:spPr>
        <a:solidFill>
          <a:srgbClr val="CC99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sideWall>
    <c:backWall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364367375798473"/>
          <c:y val="0.16935500542918094"/>
          <c:w val="0.67441962575645853"/>
          <c:h val="0.4919359681514303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graph!$C$22</c:f>
              <c:strCache>
                <c:ptCount val="1"/>
                <c:pt idx="0">
                  <c:v>ด้านอารมณ์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pct80">
                <a:fgClr>
                  <a:srgbClr xmlns:mc="http://schemas.openxmlformats.org/markup-compatibility/2006" xmlns:a14="http://schemas.microsoft.com/office/drawing/2010/main" val="9999FF" mc:Ignorable="a14" a14:legacySpreadsheetColorIndex="24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716-4931-9E67-D5048E43FACF}"/>
              </c:ext>
            </c:extLst>
          </c:dPt>
          <c:val>
            <c:numRef>
              <c:f>graph!$C$24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16-4931-9E67-D5048E43FACF}"/>
            </c:ext>
          </c:extLst>
        </c:ser>
        <c:ser>
          <c:idx val="1"/>
          <c:order val="1"/>
          <c:tx>
            <c:strRef>
              <c:f>graph!$D$22</c:f>
              <c:strCache>
                <c:ptCount val="1"/>
                <c:pt idx="0">
                  <c:v>ความเกเร</c:v>
                </c:pt>
              </c:strCache>
            </c:strRef>
          </c:tx>
          <c:spPr>
            <a:pattFill prst="smCheck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graph!$D$24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16-4931-9E67-D5048E43FACF}"/>
            </c:ext>
          </c:extLst>
        </c:ser>
        <c:ser>
          <c:idx val="2"/>
          <c:order val="2"/>
          <c:tx>
            <c:strRef>
              <c:f>graph!$E$22</c:f>
              <c:strCache>
                <c:ptCount val="1"/>
                <c:pt idx="0">
                  <c:v>ไม่อยู่นิ่ง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00" mc:Ignorable="a14" a14:legacySpreadsheetColorIndex="3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graph!$E$24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16-4931-9E67-D5048E43FACF}"/>
            </c:ext>
          </c:extLst>
        </c:ser>
        <c:ser>
          <c:idx val="3"/>
          <c:order val="3"/>
          <c:tx>
            <c:strRef>
              <c:f>graph!$F$22</c:f>
              <c:strCache>
                <c:ptCount val="1"/>
                <c:pt idx="0">
                  <c:v>การคบเพื่อน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9999FF" mc:Ignorable="a14" a14:legacySpreadsheetColorIndex="2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graph!$F$24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16-4931-9E67-D5048E43F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5889456"/>
        <c:axId val="402206528"/>
        <c:axId val="0"/>
      </c:bar3DChart>
      <c:catAx>
        <c:axId val="395889456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525" b="1" i="0" u="none" strike="noStrike" baseline="0">
                    <a:solidFill>
                      <a:srgbClr val="FF00FF"/>
                    </a:solidFill>
                    <a:latin typeface="FreesiaUPC"/>
                    <a:ea typeface="FreesiaUPC"/>
                    <a:cs typeface="FreesiaUPC"/>
                  </a:defRPr>
                </a:pPr>
                <a:r>
                  <a:rPr lang="th-TH"/>
                  <a:t>พฤติกรรมนักเรียน</a:t>
                </a:r>
              </a:p>
            </c:rich>
          </c:tx>
          <c:layout>
            <c:manualLayout>
              <c:xMode val="edge"/>
              <c:yMode val="edge"/>
              <c:x val="0.3922487130969094"/>
              <c:y val="0.74395224790449588"/>
            </c:manualLayout>
          </c:layout>
          <c:overlay val="0"/>
          <c:spPr>
            <a:solidFill>
              <a:srgbClr val="00FFFF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en-US"/>
          </a:p>
        </c:txPr>
        <c:crossAx val="40220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220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525" b="1" i="0" u="none" strike="noStrike" baseline="0">
                    <a:solidFill>
                      <a:srgbClr val="FF00FF"/>
                    </a:solidFill>
                    <a:latin typeface="FreesiaUPC"/>
                    <a:ea typeface="FreesiaUPC"/>
                    <a:cs typeface="FreesiaUPC"/>
                  </a:defRPr>
                </a:pPr>
                <a:r>
                  <a:rPr lang="th-TH"/>
                  <a:t>จำนวนนักเรียน</a:t>
                </a:r>
              </a:p>
            </c:rich>
          </c:tx>
          <c:layout>
            <c:manualLayout>
              <c:xMode val="edge"/>
              <c:yMode val="edge"/>
              <c:x val="0.12093039532849091"/>
              <c:y val="0.35080687494708324"/>
            </c:manualLayout>
          </c:layout>
          <c:overlay val="0"/>
          <c:spPr>
            <a:solidFill>
              <a:srgbClr val="00FFFF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en-US"/>
          </a:p>
        </c:txPr>
        <c:crossAx val="395889456"/>
        <c:crosses val="autoZero"/>
        <c:crossBetween val="between"/>
      </c:valAx>
      <c:spPr>
        <a:solidFill>
          <a:srgbClr val="CCFFCC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4651293006978778"/>
          <c:y val="0.13911311489289643"/>
          <c:w val="0.1472869844757777"/>
          <c:h val="0.37903268139869606"/>
        </c:manualLayout>
      </c:layout>
      <c:overlay val="0"/>
      <c:spPr>
        <a:solidFill>
          <a:srgbClr val="00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1" i="0" u="none" strike="noStrike" baseline="0">
              <a:solidFill>
                <a:srgbClr val="000080"/>
              </a:solidFill>
              <a:latin typeface="Cordia New"/>
              <a:ea typeface="Cordia New"/>
              <a:cs typeface="Cordia New"/>
            </a:defRPr>
          </a:pPr>
          <a:endParaRPr lang="en-US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2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27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19050</xdr:colOff>
      <xdr:row>22</xdr:row>
      <xdr:rowOff>200025</xdr:rowOff>
    </xdr:to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115050" cy="5895975"/>
        </a:xfrm>
        <a:prstGeom prst="rect">
          <a:avLst/>
        </a:prstGeom>
        <a:gradFill rotWithShape="0">
          <a:gsLst>
            <a:gs pos="0">
              <a:srgbClr xmlns:mc="http://schemas.openxmlformats.org/markup-compatibility/2006" xmlns:a14="http://schemas.microsoft.com/office/drawing/2010/main" val="00FF00" mc:Ignorable="a14" a14:legacySpreadsheetColorIndex="11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FFFF" mc:Ignorable="a14" a14:legacySpreadsheetColorIndex="15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</a:t>
          </a:r>
          <a:r>
            <a:rPr lang="th-TH" sz="2400" b="1" i="0" u="none" strike="noStrike" baseline="0">
              <a:solidFill>
                <a:srgbClr val="FF00FF"/>
              </a:solidFill>
              <a:latin typeface="JasmineUPC"/>
              <a:cs typeface="JasmineUPC"/>
            </a:rPr>
            <a:t>โปรแกรมระบบดูแลช่วยเหลือนักเรียน (</a:t>
          </a:r>
          <a:r>
            <a:rPr lang="en-US" sz="2400" b="1" i="0" u="none" strike="noStrike" baseline="0">
              <a:solidFill>
                <a:srgbClr val="FF00FF"/>
              </a:solidFill>
              <a:latin typeface="JasmineUPC"/>
              <a:cs typeface="JasmineUPC"/>
            </a:rPr>
            <a:t>SDQ)</a:t>
          </a:r>
          <a:endParaRPr lang="en-US" sz="2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en-US" sz="2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  <a:r>
            <a:rPr lang="en-US" sz="1600" b="1" i="0" u="none" strike="noStrike" baseline="0">
              <a:solidFill>
                <a:srgbClr val="800000"/>
              </a:solidFill>
              <a:latin typeface="FreesiaUPC"/>
              <a:cs typeface="FreesiaUPC"/>
            </a:rPr>
            <a:t>(THE STRENGTHS AND DIFFICULTIES QUESTIONAIRE)</a:t>
          </a:r>
          <a:endParaRPr lang="en-US" sz="2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en-US" sz="2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</a:t>
          </a:r>
          <a:r>
            <a:rPr lang="th-TH" sz="16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สำหรับการแปลผล </a:t>
          </a:r>
          <a:r>
            <a:rPr lang="en-US" sz="16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SDQ </a:t>
          </a:r>
          <a:r>
            <a:rPr lang="th-TH" sz="16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ของอาจารย์ที่ปรึกษา </a:t>
          </a:r>
        </a:p>
        <a:p>
          <a:pPr algn="l" rtl="0">
            <a:defRPr sz="1000"/>
          </a:pPr>
          <a:r>
            <a:rPr lang="th-TH" sz="16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</a:t>
          </a:r>
        </a:p>
        <a:p>
          <a:pPr algn="l" rtl="0">
            <a:defRPr sz="1000"/>
          </a:pPr>
          <a:r>
            <a:rPr lang="th-TH" sz="16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</a:t>
          </a:r>
          <a:endParaRPr lang="th-TH" sz="1600" b="1" i="0" u="none" strike="noStrike" baseline="0">
            <a:solidFill>
              <a:srgbClr val="993366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993366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993366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993366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1600" b="1" i="0" u="none" strike="noStrike" baseline="0">
              <a:solidFill>
                <a:srgbClr val="993366"/>
              </a:solidFill>
              <a:latin typeface="FreesiaUPC"/>
              <a:cs typeface="FreesiaUPC"/>
            </a:rPr>
            <a:t>        </a:t>
          </a:r>
          <a:r>
            <a:rPr lang="th-TH" sz="1800" b="1" i="0" u="none" strike="noStrike" baseline="0">
              <a:solidFill>
                <a:srgbClr val="993366"/>
              </a:solidFill>
              <a:latin typeface="FreesiaUPC"/>
              <a:cs typeface="FreesiaUPC"/>
            </a:rPr>
            <a:t> </a:t>
          </a:r>
          <a:r>
            <a:rPr lang="th-TH" sz="1800" b="1" i="0" u="none" strike="noStrike" baseline="0">
              <a:solidFill>
                <a:srgbClr val="FF6600"/>
              </a:solidFill>
              <a:latin typeface="FreesiaUPC"/>
              <a:cs typeface="FreesiaUPC"/>
            </a:rPr>
            <a:t>คลิกเลือกหัวข้อที่ต้องการ</a:t>
          </a:r>
          <a:endParaRPr lang="th-TH" sz="1600" b="1" i="0" u="none" strike="noStrike" baseline="0">
            <a:solidFill>
              <a:srgbClr val="993366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16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         </a:t>
          </a: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1600" b="1" i="0" u="none" strike="noStrike" baseline="0">
              <a:solidFill>
                <a:srgbClr val="800000"/>
              </a:solidFill>
              <a:latin typeface="FreesiaUPC"/>
              <a:cs typeface="FreesiaUPC"/>
            </a:rPr>
            <a:t>           </a:t>
          </a:r>
          <a:r>
            <a:rPr lang="th-TH" sz="11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โปรแกรม </a:t>
          </a:r>
          <a:r>
            <a:rPr lang="en-US" sz="11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SDQ </a:t>
          </a:r>
          <a:r>
            <a:rPr lang="th-TH" sz="11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เป็นลิขสิทธิ์โดยชอบธรรมของ อ.จเร  หล่อประดิษฐ์  ตำแหน่ง อาจารย์ 2 ระดับ 7  โรงเรียนลำปางกัลยาณี  </a:t>
          </a:r>
        </a:p>
        <a:p>
          <a:pPr algn="l" rtl="0">
            <a:defRPr sz="1000"/>
          </a:pPr>
          <a:r>
            <a:rPr lang="th-TH" sz="11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    เลขที่  224 ถ.พหลโยธิน ต.สวนดอก อ.เมือง จ.ลำปาง โทร. (054)227654-5 โทรสาร (054)224389</a:t>
          </a:r>
          <a:endParaRPr lang="th-TH" sz="13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1600" b="1" i="0" u="none" strike="noStrike" baseline="0">
              <a:solidFill>
                <a:srgbClr val="800000"/>
              </a:solidFill>
              <a:latin typeface="FreesiaUPC"/>
              <a:cs typeface="FreesiaUPC"/>
            </a:rPr>
            <a:t>                            </a:t>
          </a:r>
          <a:r>
            <a:rPr lang="th-TH" sz="1600" b="1" i="0" u="none" strike="noStrike" baseline="0">
              <a:solidFill>
                <a:srgbClr val="008000"/>
              </a:solidFill>
              <a:latin typeface="JasmineUPC"/>
              <a:cs typeface="JasmineUPC"/>
            </a:rPr>
            <a:t>โดยนายจเร  หล่อประดิษฐ์  อาจารย์ 2 ระดับ 7 โรงเรียนลำปางกัลยาณี </a:t>
          </a:r>
        </a:p>
        <a:p>
          <a:pPr algn="l" rtl="0">
            <a:defRPr sz="1000"/>
          </a:pPr>
          <a:r>
            <a:rPr lang="th-TH" sz="1600" b="1" i="0" u="none" strike="noStrike" baseline="0">
              <a:solidFill>
                <a:srgbClr val="008000"/>
              </a:solidFill>
              <a:latin typeface="JasmineUPC"/>
              <a:cs typeface="JasmineUPC"/>
            </a:rPr>
            <a:t>                                                  เลขที่ 224 ถ.พหลโยธิน ต.สวนดอก อ.เมื่อง จ.ลำปาง</a:t>
          </a:r>
        </a:p>
        <a:p>
          <a:pPr algn="l" rtl="0">
            <a:defRPr sz="1000"/>
          </a:pPr>
          <a:r>
            <a:rPr lang="th-TH" sz="1600" b="1" i="0" u="none" strike="noStrike" baseline="0">
              <a:solidFill>
                <a:srgbClr val="008000"/>
              </a:solidFill>
              <a:latin typeface="JasmineUPC"/>
              <a:cs typeface="JasmineUPC"/>
            </a:rPr>
            <a:t>                                                         โทร. (054)227654-5 โทรสาร (054)223863</a:t>
          </a:r>
        </a:p>
      </xdr:txBody>
    </xdr:sp>
    <xdr:clientData/>
  </xdr:twoCellAnchor>
  <xdr:twoCellAnchor>
    <xdr:from>
      <xdr:col>0</xdr:col>
      <xdr:colOff>0</xdr:colOff>
      <xdr:row>14</xdr:row>
      <xdr:rowOff>104775</xdr:rowOff>
    </xdr:from>
    <xdr:to>
      <xdr:col>10</xdr:col>
      <xdr:colOff>28575</xdr:colOff>
      <xdr:row>14</xdr:row>
      <xdr:rowOff>104775</xdr:rowOff>
    </xdr:to>
    <xdr:sp macro="" textlink="">
      <xdr:nvSpPr>
        <xdr:cNvPr id="1076" name="Line 14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ShapeType="1"/>
        </xdr:cNvSpPr>
      </xdr:nvSpPr>
      <xdr:spPr bwMode="auto">
        <a:xfrm>
          <a:off x="0" y="3743325"/>
          <a:ext cx="6124575" cy="0"/>
        </a:xfrm>
        <a:prstGeom prst="line">
          <a:avLst/>
        </a:prstGeom>
        <a:noFill/>
        <a:ln w="76200" cmpd="tri"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411480</xdr:colOff>
          <xdr:row>12</xdr:row>
          <xdr:rowOff>114300</xdr:rowOff>
        </xdr:from>
        <xdr:to>
          <xdr:col>3</xdr:col>
          <xdr:colOff>297180</xdr:colOff>
          <xdr:row>13</xdr:row>
          <xdr:rowOff>137160</xdr:rowOff>
        </xdr:to>
        <xdr:sp macro="" textlink="">
          <xdr:nvSpPr>
            <xdr:cNvPr id="1052" name="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FF"/>
                  </a:solidFill>
                  <a:latin typeface="JasmineUPC"/>
                  <a:cs typeface="JasmineUPC"/>
                </a:rPr>
                <a:t>ป้อนข้อมูล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480060</xdr:colOff>
          <xdr:row>12</xdr:row>
          <xdr:rowOff>137160</xdr:rowOff>
        </xdr:from>
        <xdr:to>
          <xdr:col>7</xdr:col>
          <xdr:colOff>365760</xdr:colOff>
          <xdr:row>13</xdr:row>
          <xdr:rowOff>152400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FF0000"/>
                  </a:solidFill>
                  <a:latin typeface="JasmineUPC"/>
                  <a:cs typeface="JasmineUPC"/>
                </a:rPr>
                <a:t>จบการทำงาน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441960</xdr:colOff>
          <xdr:row>12</xdr:row>
          <xdr:rowOff>121920</xdr:rowOff>
        </xdr:from>
        <xdr:to>
          <xdr:col>5</xdr:col>
          <xdr:colOff>327660</xdr:colOff>
          <xdr:row>13</xdr:row>
          <xdr:rowOff>144780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FF"/>
                  </a:solidFill>
                  <a:latin typeface="JasmineUPC"/>
                  <a:cs typeface="JasmineUPC"/>
                </a:rPr>
                <a:t>ดูข้อมูลคะแนน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266700</xdr:colOff>
      <xdr:row>5</xdr:row>
      <xdr:rowOff>76200</xdr:rowOff>
    </xdr:from>
    <xdr:to>
      <xdr:col>9</xdr:col>
      <xdr:colOff>57150</xdr:colOff>
      <xdr:row>5</xdr:row>
      <xdr:rowOff>76200</xdr:rowOff>
    </xdr:to>
    <xdr:sp macro="" textlink="">
      <xdr:nvSpPr>
        <xdr:cNvPr id="1077" name="Line 37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ShapeType="1"/>
        </xdr:cNvSpPr>
      </xdr:nvSpPr>
      <xdr:spPr bwMode="auto">
        <a:xfrm>
          <a:off x="266700" y="1362075"/>
          <a:ext cx="5276850" cy="0"/>
        </a:xfrm>
        <a:prstGeom prst="line">
          <a:avLst/>
        </a:prstGeom>
        <a:noFill/>
        <a:ln w="76200" cmpd="tri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5</xdr:row>
      <xdr:rowOff>190500</xdr:rowOff>
    </xdr:from>
    <xdr:to>
      <xdr:col>9</xdr:col>
      <xdr:colOff>38100</xdr:colOff>
      <xdr:row>10</xdr:row>
      <xdr:rowOff>247650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314325" y="1476375"/>
          <a:ext cx="5210175" cy="13430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76200" cmpd="tri"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round/>
          <a:headEnd/>
          <a:tailEnd/>
        </a:ln>
      </xdr:spPr>
      <xdr:txBody>
        <a:bodyPr vertOverflow="clip" wrap="square" lIns="36576" tIns="59436" rIns="0" bIns="0" anchor="t" upright="1"/>
        <a:lstStyle/>
        <a:p>
          <a:pPr algn="l" rtl="0">
            <a:defRPr sz="1000"/>
          </a:pPr>
          <a:r>
            <a:rPr lang="th-TH" sz="2000" b="1" i="1" u="none" strike="noStrike" baseline="0">
              <a:solidFill>
                <a:srgbClr val="993366"/>
              </a:solidFill>
              <a:latin typeface="FreesiaUPC"/>
              <a:cs typeface="FreesiaUPC"/>
            </a:rPr>
            <a:t>           </a:t>
          </a:r>
          <a:r>
            <a:rPr lang="th-TH" sz="1600" b="1" i="1" u="none" strike="noStrike" baseline="0">
              <a:solidFill>
                <a:srgbClr val="993366"/>
              </a:solidFill>
              <a:latin typeface="FreesiaUPC"/>
              <a:cs typeface="FreesiaUPC"/>
            </a:rPr>
            <a:t>สำหรับประเมินพฤติกรรมนักเรียนด้านต่าง ๆ 5 ด้าน ดังนี้ 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</a:t>
          </a:r>
          <a:r>
            <a:rPr lang="th-TH" sz="1400" b="1" i="1" u="none" strike="noStrike" baseline="0">
              <a:solidFill>
                <a:srgbClr val="000000"/>
              </a:solidFill>
              <a:latin typeface="Cordia New"/>
              <a:cs typeface="Cordia New"/>
            </a:rPr>
            <a:t>- ด้านอารมณ์                              - ด้านความประพฤติ/เกเร  </a:t>
          </a:r>
        </a:p>
        <a:p>
          <a:pPr algn="l" rtl="0">
            <a:defRPr sz="1000"/>
          </a:pPr>
          <a:r>
            <a:rPr lang="th-TH" sz="1400" b="1" i="1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- ด้านพฤติกรรมไม่อยู่นิ่ง          - ด้านความสัมพันธ์กับเพื่อน   </a:t>
          </a:r>
        </a:p>
        <a:p>
          <a:pPr algn="l" rtl="0">
            <a:defRPr sz="1000"/>
          </a:pPr>
          <a:r>
            <a:rPr lang="th-TH" sz="1400" b="1" i="1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                - ด้านความสัมพันธ์ทางสังคม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217" name="Rectangle 1">
          <a:extLst>
            <a:ext uri="{FF2B5EF4-FFF2-40B4-BE49-F238E27FC236}">
              <a16:creationId xmlns:a16="http://schemas.microsoft.com/office/drawing/2014/main" id="{00000000-0008-0000-0900-0000012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Cordia New"/>
              <a:cs typeface="Cordia New"/>
            </a:rPr>
            <a:t>โดยนายสมชาย    อินตา      โรงเรียนวิไลเกียรติอุปถัมภ์  อ.เด่นชัย  จ.แพร่</a:t>
          </a:r>
        </a:p>
      </xdr:txBody>
    </xdr:sp>
    <xdr:clientData/>
  </xdr:twoCellAnchor>
  <xdr:twoCellAnchor>
    <xdr:from>
      <xdr:col>0</xdr:col>
      <xdr:colOff>9525</xdr:colOff>
      <xdr:row>31</xdr:row>
      <xdr:rowOff>0</xdr:rowOff>
    </xdr:from>
    <xdr:to>
      <xdr:col>10</xdr:col>
      <xdr:colOff>0</xdr:colOff>
      <xdr:row>49</xdr:row>
      <xdr:rowOff>171450</xdr:rowOff>
    </xdr:to>
    <xdr:sp macro="" textlink="">
      <xdr:nvSpPr>
        <xdr:cNvPr id="9226" name="Rectangle 10">
          <a:extLst>
            <a:ext uri="{FF2B5EF4-FFF2-40B4-BE49-F238E27FC236}">
              <a16:creationId xmlns:a16="http://schemas.microsoft.com/office/drawing/2014/main" id="{00000000-0008-0000-0900-00000A240000}"/>
            </a:ext>
          </a:extLst>
        </xdr:cNvPr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th-TH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32</xdr:row>
          <xdr:rowOff>0</xdr:rowOff>
        </xdr:from>
        <xdr:to>
          <xdr:col>3</xdr:col>
          <xdr:colOff>533400</xdr:colOff>
          <xdr:row>33</xdr:row>
          <xdr:rowOff>160020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9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en-US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32</xdr:row>
          <xdr:rowOff>7620</xdr:rowOff>
        </xdr:from>
        <xdr:to>
          <xdr:col>5</xdr:col>
          <xdr:colOff>556260</xdr:colOff>
          <xdr:row>33</xdr:row>
          <xdr:rowOff>175260</xdr:rowOff>
        </xdr:to>
        <xdr:sp macro="" textlink="">
          <xdr:nvSpPr>
            <xdr:cNvPr id="9222" name="Butto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9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en-US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32</xdr:row>
          <xdr:rowOff>0</xdr:rowOff>
        </xdr:from>
        <xdr:to>
          <xdr:col>6</xdr:col>
          <xdr:colOff>990600</xdr:colOff>
          <xdr:row>33</xdr:row>
          <xdr:rowOff>160020</xdr:rowOff>
        </xdr:to>
        <xdr:sp macro="" textlink="">
          <xdr:nvSpPr>
            <xdr:cNvPr id="9223" name="Button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9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en-US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25</xdr:row>
      <xdr:rowOff>0</xdr:rowOff>
    </xdr:from>
    <xdr:to>
      <xdr:col>5</xdr:col>
      <xdr:colOff>9525</xdr:colOff>
      <xdr:row>29</xdr:row>
      <xdr:rowOff>190500</xdr:rowOff>
    </xdr:to>
    <xdr:sp macro="" textlink="">
      <xdr:nvSpPr>
        <xdr:cNvPr id="9228" name="Text Box 12">
          <a:extLst>
            <a:ext uri="{FF2B5EF4-FFF2-40B4-BE49-F238E27FC236}">
              <a16:creationId xmlns:a16="http://schemas.microsoft.com/office/drawing/2014/main" id="{00000000-0008-0000-0900-00000C240000}"/>
            </a:ext>
          </a:extLst>
        </xdr:cNvPr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31</xdr:row>
      <xdr:rowOff>9525</xdr:rowOff>
    </xdr:from>
    <xdr:to>
      <xdr:col>10</xdr:col>
      <xdr:colOff>9525</xdr:colOff>
      <xdr:row>49</xdr:row>
      <xdr:rowOff>161925</xdr:rowOff>
    </xdr:to>
    <xdr:sp macro="" textlink="">
      <xdr:nvSpPr>
        <xdr:cNvPr id="10250" name="Rectangle 10">
          <a:extLst>
            <a:ext uri="{FF2B5EF4-FFF2-40B4-BE49-F238E27FC236}">
              <a16:creationId xmlns:a16="http://schemas.microsoft.com/office/drawing/2014/main" id="{00000000-0008-0000-0A00-00000A280000}"/>
            </a:ext>
          </a:extLst>
        </xdr:cNvPr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th-TH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31</xdr:row>
          <xdr:rowOff>175260</xdr:rowOff>
        </xdr:from>
        <xdr:to>
          <xdr:col>3</xdr:col>
          <xdr:colOff>457200</xdr:colOff>
          <xdr:row>33</xdr:row>
          <xdr:rowOff>121920</xdr:rowOff>
        </xdr:to>
        <xdr:sp macro="" textlink="">
          <xdr:nvSpPr>
            <xdr:cNvPr id="10245" name="Button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A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en-US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31</xdr:row>
          <xdr:rowOff>175260</xdr:rowOff>
        </xdr:from>
        <xdr:to>
          <xdr:col>5</xdr:col>
          <xdr:colOff>838200</xdr:colOff>
          <xdr:row>33</xdr:row>
          <xdr:rowOff>121920</xdr:rowOff>
        </xdr:to>
        <xdr:sp macro="" textlink="">
          <xdr:nvSpPr>
            <xdr:cNvPr id="10246" name="Button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A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en-US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31</xdr:row>
          <xdr:rowOff>182880</xdr:rowOff>
        </xdr:from>
        <xdr:to>
          <xdr:col>6</xdr:col>
          <xdr:colOff>1173480</xdr:colOff>
          <xdr:row>33</xdr:row>
          <xdr:rowOff>137160</xdr:rowOff>
        </xdr:to>
        <xdr:sp macro="" textlink="">
          <xdr:nvSpPr>
            <xdr:cNvPr id="10247" name="Button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A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en-US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25</xdr:row>
      <xdr:rowOff>0</xdr:rowOff>
    </xdr:from>
    <xdr:to>
      <xdr:col>5</xdr:col>
      <xdr:colOff>9525</xdr:colOff>
      <xdr:row>29</xdr:row>
      <xdr:rowOff>190500</xdr:rowOff>
    </xdr:to>
    <xdr:sp macro="" textlink="">
      <xdr:nvSpPr>
        <xdr:cNvPr id="10252" name="Text Box 12">
          <a:extLst>
            <a:ext uri="{FF2B5EF4-FFF2-40B4-BE49-F238E27FC236}">
              <a16:creationId xmlns:a16="http://schemas.microsoft.com/office/drawing/2014/main" id="{00000000-0008-0000-0A00-00000C280000}"/>
            </a:ext>
          </a:extLst>
        </xdr:cNvPr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31</xdr:row>
      <xdr:rowOff>9525</xdr:rowOff>
    </xdr:from>
    <xdr:to>
      <xdr:col>10</xdr:col>
      <xdr:colOff>0</xdr:colOff>
      <xdr:row>48</xdr:row>
      <xdr:rowOff>171450</xdr:rowOff>
    </xdr:to>
    <xdr:sp macro="" textlink="">
      <xdr:nvSpPr>
        <xdr:cNvPr id="11273" name="Rectangle 9">
          <a:extLst>
            <a:ext uri="{FF2B5EF4-FFF2-40B4-BE49-F238E27FC236}">
              <a16:creationId xmlns:a16="http://schemas.microsoft.com/office/drawing/2014/main" id="{00000000-0008-0000-0B00-0000092C0000}"/>
            </a:ext>
          </a:extLst>
        </xdr:cNvPr>
        <xdr:cNvSpPr>
          <a:spLocks noChangeArrowheads="1"/>
        </xdr:cNvSpPr>
      </xdr:nvSpPr>
      <xdr:spPr bwMode="auto">
        <a:xfrm>
          <a:off x="9525" y="13858875"/>
          <a:ext cx="93535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th-TH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32</xdr:row>
          <xdr:rowOff>22860</xdr:rowOff>
        </xdr:from>
        <xdr:to>
          <xdr:col>3</xdr:col>
          <xdr:colOff>213360</xdr:colOff>
          <xdr:row>33</xdr:row>
          <xdr:rowOff>175260</xdr:rowOff>
        </xdr:to>
        <xdr:sp macro="" textlink="">
          <xdr:nvSpPr>
            <xdr:cNvPr id="11269" name="Button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B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en-US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32</xdr:row>
          <xdr:rowOff>38100</xdr:rowOff>
        </xdr:from>
        <xdr:to>
          <xdr:col>5</xdr:col>
          <xdr:colOff>906780</xdr:colOff>
          <xdr:row>33</xdr:row>
          <xdr:rowOff>190500</xdr:rowOff>
        </xdr:to>
        <xdr:sp macro="" textlink="">
          <xdr:nvSpPr>
            <xdr:cNvPr id="11270" name="Button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B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en-US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373380</xdr:colOff>
          <xdr:row>32</xdr:row>
          <xdr:rowOff>30480</xdr:rowOff>
        </xdr:from>
        <xdr:to>
          <xdr:col>3</xdr:col>
          <xdr:colOff>1737360</xdr:colOff>
          <xdr:row>33</xdr:row>
          <xdr:rowOff>182880</xdr:rowOff>
        </xdr:to>
        <xdr:sp macro="" textlink="">
          <xdr:nvSpPr>
            <xdr:cNvPr id="11274" name="Button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B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en-US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ดูผลสรุปคะแนน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25</xdr:row>
      <xdr:rowOff>0</xdr:rowOff>
    </xdr:from>
    <xdr:to>
      <xdr:col>4</xdr:col>
      <xdr:colOff>342900</xdr:colOff>
      <xdr:row>29</xdr:row>
      <xdr:rowOff>190500</xdr:rowOff>
    </xdr:to>
    <xdr:sp macro="" textlink="">
      <xdr:nvSpPr>
        <xdr:cNvPr id="11277" name="Text Box 13">
          <a:extLst>
            <a:ext uri="{FF2B5EF4-FFF2-40B4-BE49-F238E27FC236}">
              <a16:creationId xmlns:a16="http://schemas.microsoft.com/office/drawing/2014/main" id="{00000000-0008-0000-0B00-00000D2C0000}"/>
            </a:ext>
          </a:extLst>
        </xdr:cNvPr>
        <xdr:cNvSpPr txBox="1">
          <a:spLocks noChangeArrowheads="1"/>
        </xdr:cNvSpPr>
      </xdr:nvSpPr>
      <xdr:spPr bwMode="auto">
        <a:xfrm>
          <a:off x="0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31</xdr:row>
      <xdr:rowOff>9525</xdr:rowOff>
    </xdr:from>
    <xdr:to>
      <xdr:col>11</xdr:col>
      <xdr:colOff>0</xdr:colOff>
      <xdr:row>48</xdr:row>
      <xdr:rowOff>171450</xdr:rowOff>
    </xdr:to>
    <xdr:sp macro="" textlink="">
      <xdr:nvSpPr>
        <xdr:cNvPr id="13313" name="Rectangle 1">
          <a:extLst>
            <a:ext uri="{FF2B5EF4-FFF2-40B4-BE49-F238E27FC236}">
              <a16:creationId xmlns:a16="http://schemas.microsoft.com/office/drawing/2014/main" id="{00000000-0008-0000-0C00-000001340000}"/>
            </a:ext>
          </a:extLst>
        </xdr:cNvPr>
        <xdr:cNvSpPr>
          <a:spLocks noChangeArrowheads="1"/>
        </xdr:cNvSpPr>
      </xdr:nvSpPr>
      <xdr:spPr bwMode="auto">
        <a:xfrm>
          <a:off x="9525" y="13868400"/>
          <a:ext cx="94297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th-TH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32</xdr:row>
          <xdr:rowOff>22860</xdr:rowOff>
        </xdr:from>
        <xdr:to>
          <xdr:col>3</xdr:col>
          <xdr:colOff>114300</xdr:colOff>
          <xdr:row>33</xdr:row>
          <xdr:rowOff>175260</xdr:rowOff>
        </xdr:to>
        <xdr:sp macro="" textlink="">
          <xdr:nvSpPr>
            <xdr:cNvPr id="13314" name="Butto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C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en-US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32</xdr:row>
          <xdr:rowOff>30480</xdr:rowOff>
        </xdr:from>
        <xdr:to>
          <xdr:col>4</xdr:col>
          <xdr:colOff>45720</xdr:colOff>
          <xdr:row>33</xdr:row>
          <xdr:rowOff>182880</xdr:rowOff>
        </xdr:to>
        <xdr:sp macro="" textlink="">
          <xdr:nvSpPr>
            <xdr:cNvPr id="13315" name="Button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C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en-US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ดูผลสรุปของกราฟ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32</xdr:row>
          <xdr:rowOff>38100</xdr:rowOff>
        </xdr:from>
        <xdr:to>
          <xdr:col>5</xdr:col>
          <xdr:colOff>952500</xdr:colOff>
          <xdr:row>33</xdr:row>
          <xdr:rowOff>190500</xdr:rowOff>
        </xdr:to>
        <xdr:sp macro="" textlink="">
          <xdr:nvSpPr>
            <xdr:cNvPr id="13316" name="Butto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C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en-US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25</xdr:row>
      <xdr:rowOff>0</xdr:rowOff>
    </xdr:from>
    <xdr:to>
      <xdr:col>4</xdr:col>
      <xdr:colOff>342900</xdr:colOff>
      <xdr:row>29</xdr:row>
      <xdr:rowOff>190500</xdr:rowOff>
    </xdr:to>
    <xdr:sp macro="" textlink="">
      <xdr:nvSpPr>
        <xdr:cNvPr id="13320" name="Text Box 8">
          <a:extLst>
            <a:ext uri="{FF2B5EF4-FFF2-40B4-BE49-F238E27FC236}">
              <a16:creationId xmlns:a16="http://schemas.microsoft.com/office/drawing/2014/main" id="{00000000-0008-0000-0C00-000008340000}"/>
            </a:ext>
          </a:extLst>
        </xdr:cNvPr>
        <xdr:cNvSpPr txBox="1">
          <a:spLocks noChangeArrowheads="1"/>
        </xdr:cNvSpPr>
      </xdr:nvSpPr>
      <xdr:spPr bwMode="auto">
        <a:xfrm>
          <a:off x="0" y="126587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9</xdr:col>
      <xdr:colOff>600075</xdr:colOff>
      <xdr:row>1</xdr:row>
      <xdr:rowOff>9525</xdr:rowOff>
    </xdr:to>
    <xdr:sp macro="" textlink="">
      <xdr:nvSpPr>
        <xdr:cNvPr id="15361" name="Rectangle 1">
          <a:extLst>
            <a:ext uri="{FF2B5EF4-FFF2-40B4-BE49-F238E27FC236}">
              <a16:creationId xmlns:a16="http://schemas.microsoft.com/office/drawing/2014/main" id="{00000000-0008-0000-0D00-0000013C0000}"/>
            </a:ext>
          </a:extLst>
        </xdr:cNvPr>
        <xdr:cNvSpPr>
          <a:spLocks noChangeArrowheads="1"/>
        </xdr:cNvSpPr>
      </xdr:nvSpPr>
      <xdr:spPr bwMode="auto">
        <a:xfrm>
          <a:off x="9525" y="19050"/>
          <a:ext cx="6134100" cy="552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45720" tIns="64008" rIns="45720" bIns="64008" anchor="ctr" upright="1"/>
        <a:lstStyle/>
        <a:p>
          <a:pPr algn="ctr" rtl="0">
            <a:defRPr sz="1000"/>
          </a:pPr>
          <a:r>
            <a:rPr lang="th-TH" sz="22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กราฟสรุปการแปลผลของนักเรียน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9</xdr:col>
      <xdr:colOff>600075</xdr:colOff>
      <xdr:row>15</xdr:row>
      <xdr:rowOff>180975</xdr:rowOff>
    </xdr:to>
    <xdr:graphicFrame macro="">
      <xdr:nvGraphicFramePr>
        <xdr:cNvPr id="15381" name="Chart 2">
          <a:extLst>
            <a:ext uri="{FF2B5EF4-FFF2-40B4-BE49-F238E27FC236}">
              <a16:creationId xmlns:a16="http://schemas.microsoft.com/office/drawing/2014/main" id="{00000000-0008-0000-0D00-000015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180975</xdr:rowOff>
    </xdr:from>
    <xdr:to>
      <xdr:col>9</xdr:col>
      <xdr:colOff>600075</xdr:colOff>
      <xdr:row>32</xdr:row>
      <xdr:rowOff>200025</xdr:rowOff>
    </xdr:to>
    <xdr:graphicFrame macro="">
      <xdr:nvGraphicFramePr>
        <xdr:cNvPr id="15382" name="Chart 4">
          <a:extLst>
            <a:ext uri="{FF2B5EF4-FFF2-40B4-BE49-F238E27FC236}">
              <a16:creationId xmlns:a16="http://schemas.microsoft.com/office/drawing/2014/main" id="{00000000-0008-0000-0D00-000016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32</xdr:row>
      <xdr:rowOff>219075</xdr:rowOff>
    </xdr:from>
    <xdr:to>
      <xdr:col>15</xdr:col>
      <xdr:colOff>161925</xdr:colOff>
      <xdr:row>46</xdr:row>
      <xdr:rowOff>114300</xdr:rowOff>
    </xdr:to>
    <xdr:sp macro="" textlink="">
      <xdr:nvSpPr>
        <xdr:cNvPr id="15365" name="Rectangle 5">
          <a:extLst>
            <a:ext uri="{FF2B5EF4-FFF2-40B4-BE49-F238E27FC236}">
              <a16:creationId xmlns:a16="http://schemas.microsoft.com/office/drawing/2014/main" id="{00000000-0008-0000-0D00-0000053C0000}"/>
            </a:ext>
          </a:extLst>
        </xdr:cNvPr>
        <xdr:cNvSpPr>
          <a:spLocks noChangeArrowheads="1"/>
        </xdr:cNvSpPr>
      </xdr:nvSpPr>
      <xdr:spPr bwMode="auto">
        <a:xfrm>
          <a:off x="9525" y="9353550"/>
          <a:ext cx="9353550" cy="3762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2200"/>
            </a:lnSpc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 </a:t>
          </a: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464820</xdr:colOff>
          <xdr:row>34</xdr:row>
          <xdr:rowOff>7620</xdr:rowOff>
        </xdr:from>
        <xdr:to>
          <xdr:col>2</xdr:col>
          <xdr:colOff>464820</xdr:colOff>
          <xdr:row>35</xdr:row>
          <xdr:rowOff>7620</xdr:rowOff>
        </xdr:to>
        <xdr:sp macro="" textlink="">
          <xdr:nvSpPr>
            <xdr:cNvPr id="15366" name="Button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D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34</xdr:row>
          <xdr:rowOff>22860</xdr:rowOff>
        </xdr:from>
        <xdr:to>
          <xdr:col>5</xdr:col>
          <xdr:colOff>137160</xdr:colOff>
          <xdr:row>35</xdr:row>
          <xdr:rowOff>22860</xdr:rowOff>
        </xdr:to>
        <xdr:sp macro="" textlink="">
          <xdr:nvSpPr>
            <xdr:cNvPr id="15367" name="Button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D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409575</xdr:colOff>
      <xdr:row>29</xdr:row>
      <xdr:rowOff>47625</xdr:rowOff>
    </xdr:from>
    <xdr:to>
      <xdr:col>10</xdr:col>
      <xdr:colOff>0</xdr:colOff>
      <xdr:row>32</xdr:row>
      <xdr:rowOff>209550</xdr:rowOff>
    </xdr:to>
    <xdr:sp macro="" textlink="">
      <xdr:nvSpPr>
        <xdr:cNvPr id="15369" name="Text Box 9">
          <a:extLst>
            <a:ext uri="{FF2B5EF4-FFF2-40B4-BE49-F238E27FC236}">
              <a16:creationId xmlns:a16="http://schemas.microsoft.com/office/drawing/2014/main" id="{00000000-0008-0000-0D00-0000093C0000}"/>
            </a:ext>
          </a:extLst>
        </xdr:cNvPr>
        <xdr:cNvSpPr txBox="1">
          <a:spLocks noChangeArrowheads="1"/>
        </xdr:cNvSpPr>
      </xdr:nvSpPr>
      <xdr:spPr bwMode="auto">
        <a:xfrm>
          <a:off x="3514725" y="8353425"/>
          <a:ext cx="26384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10</xdr:col>
      <xdr:colOff>19050</xdr:colOff>
      <xdr:row>3</xdr:row>
      <xdr:rowOff>76200</xdr:rowOff>
    </xdr:to>
    <xdr:sp macro="" textlink="">
      <xdr:nvSpPr>
        <xdr:cNvPr id="3120" name="Rectangle 6">
          <a:extLst>
            <a:ext uri="{FF2B5EF4-FFF2-40B4-BE49-F238E27FC236}">
              <a16:creationId xmlns:a16="http://schemas.microsoft.com/office/drawing/2014/main" id="{00000000-0008-0000-0100-0000300C0000}"/>
            </a:ext>
          </a:extLst>
        </xdr:cNvPr>
        <xdr:cNvSpPr>
          <a:spLocks noChangeArrowheads="1"/>
        </xdr:cNvSpPr>
      </xdr:nvSpPr>
      <xdr:spPr bwMode="auto">
        <a:xfrm>
          <a:off x="28575" y="9525"/>
          <a:ext cx="6086475" cy="895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0</xdr:row>
      <xdr:rowOff>9525</xdr:rowOff>
    </xdr:from>
    <xdr:to>
      <xdr:col>10</xdr:col>
      <xdr:colOff>219075</xdr:colOff>
      <xdr:row>16</xdr:row>
      <xdr:rowOff>152400</xdr:rowOff>
    </xdr:to>
    <xdr:sp macro="" textlink="">
      <xdr:nvSpPr>
        <xdr:cNvPr id="3077" name="Rectangle 5">
          <a:extLst>
            <a:ext uri="{FF2B5EF4-FFF2-40B4-BE49-F238E27FC236}">
              <a16:creationId xmlns:a16="http://schemas.microsoft.com/office/drawing/2014/main" id="{00000000-0008-0000-0100-0000050C0000}"/>
            </a:ext>
          </a:extLst>
        </xdr:cNvPr>
        <xdr:cNvSpPr>
          <a:spLocks noChangeArrowheads="1"/>
        </xdr:cNvSpPr>
      </xdr:nvSpPr>
      <xdr:spPr bwMode="auto">
        <a:xfrm>
          <a:off x="9525" y="9525"/>
          <a:ext cx="6305550" cy="4562475"/>
        </a:xfrm>
        <a:prstGeom prst="rect">
          <a:avLst/>
        </a:prstGeom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CC" mc:Ignorable="a14" a14:legacySpreadsheetColorIndex="42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64008" rIns="0" bIns="0" anchor="t" upright="1"/>
        <a:lstStyle/>
        <a:p>
          <a:pPr algn="l" rtl="0">
            <a:defRPr sz="1000"/>
          </a:pPr>
          <a:r>
            <a:rPr lang="th-TH" sz="22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     </a:t>
          </a:r>
        </a:p>
        <a:p>
          <a:pPr algn="l" rtl="0">
            <a:defRPr sz="1000"/>
          </a:pPr>
          <a:endParaRPr lang="th-TH" sz="2200" b="1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เลือกคลิกหัวข้อแบบประเมินที่ต้องการ</a:t>
          </a:r>
          <a:endParaRPr lang="th-TH" sz="18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                                  </a:t>
          </a:r>
          <a:r>
            <a:rPr lang="th-TH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th-TH" sz="1800" b="1" i="0" u="none" strike="noStrike" baseline="0">
              <a:solidFill>
                <a:srgbClr val="800000"/>
              </a:solidFill>
              <a:latin typeface="FreesiaUPC"/>
              <a:cs typeface="FreesiaUPC"/>
            </a:rPr>
            <a:t>การแปลผลของนักเรียน</a:t>
          </a: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00"/>
              </a:solidFill>
              <a:latin typeface="FreesiaUPC"/>
              <a:cs typeface="FreesiaUPC"/>
            </a:rPr>
            <a:t>                                   การแปลผลของครู</a:t>
          </a: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00"/>
              </a:solidFill>
              <a:latin typeface="FreesiaUPC"/>
              <a:cs typeface="FreesiaUPC"/>
            </a:rPr>
            <a:t>                                   การแปลผลของผู้ปกครอง</a:t>
          </a: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00"/>
              </a:solidFill>
              <a:latin typeface="FreesiaUPC"/>
              <a:cs typeface="FreesiaUPC"/>
            </a:rPr>
            <a:t>                                   กลับเมนูหลัก</a:t>
          </a:r>
          <a:endParaRPr lang="th-TH" sz="1800" b="1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                                    </a:t>
          </a:r>
          <a:endParaRPr lang="th-TH" sz="1800" b="1" i="0" u="none" strike="noStrike" baseline="0">
            <a:solidFill>
              <a:srgbClr val="800080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80"/>
              </a:solidFill>
              <a:latin typeface="FreesiaUPC"/>
              <a:cs typeface="FreesiaUPC"/>
            </a:rPr>
            <a:t>                                 </a:t>
          </a: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80"/>
              </a:solidFill>
              <a:latin typeface="FreesiaUPC"/>
              <a:cs typeface="FreesiaUPC"/>
            </a:rPr>
            <a:t>                                 </a:t>
          </a: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80"/>
              </a:solidFill>
              <a:latin typeface="FreesiaUPC"/>
              <a:cs typeface="FreesiaUPC"/>
            </a:rPr>
            <a:t>                                 </a:t>
          </a:r>
        </a:p>
      </xdr:txBody>
    </xdr:sp>
    <xdr:clientData/>
  </xdr:twoCellAnchor>
  <xdr:twoCellAnchor>
    <xdr:from>
      <xdr:col>0</xdr:col>
      <xdr:colOff>9525</xdr:colOff>
      <xdr:row>0</xdr:row>
      <xdr:rowOff>19050</xdr:rowOff>
    </xdr:from>
    <xdr:to>
      <xdr:col>10</xdr:col>
      <xdr:colOff>219075</xdr:colOff>
      <xdr:row>2</xdr:row>
      <xdr:rowOff>66675</xdr:rowOff>
    </xdr:to>
    <xdr:sp macro="" textlink="">
      <xdr:nvSpPr>
        <xdr:cNvPr id="3079" name="Rectangle 7">
          <a:extLst>
            <a:ext uri="{FF2B5EF4-FFF2-40B4-BE49-F238E27FC236}">
              <a16:creationId xmlns:a16="http://schemas.microsoft.com/office/drawing/2014/main" id="{00000000-0008-0000-0100-0000070C0000}"/>
            </a:ext>
          </a:extLst>
        </xdr:cNvPr>
        <xdr:cNvSpPr>
          <a:spLocks noChangeArrowheads="1"/>
        </xdr:cNvSpPr>
      </xdr:nvSpPr>
      <xdr:spPr bwMode="auto">
        <a:xfrm>
          <a:off x="9525" y="19050"/>
          <a:ext cx="6305550" cy="600075"/>
        </a:xfrm>
        <a:prstGeom prst="rect">
          <a:avLst/>
        </a:prstGeom>
        <a:gradFill rotWithShape="0">
          <a:gsLst>
            <a:gs pos="0">
              <a:srgbClr xmlns:mc="http://schemas.openxmlformats.org/markup-compatibility/2006" xmlns:a14="http://schemas.microsoft.com/office/drawing/2010/main" val="00FFFF" mc:Ignorable="a14" a14:legacySpreadsheetColorIndex="15"/>
            </a:gs>
            <a:gs pos="100000">
              <a:srgbClr val="FFFFFF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59436" rIns="36576" bIns="0" anchor="t" upright="1"/>
        <a:lstStyle/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</a:t>
          </a:r>
          <a:r>
            <a:rPr lang="th-TH" sz="2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การแปลผลของแบบประเมินพฤติกรรม</a:t>
          </a: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                 </a:t>
          </a:r>
          <a:r>
            <a:rPr lang="th-TH" sz="2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403860</xdr:colOff>
          <xdr:row>4</xdr:row>
          <xdr:rowOff>144780</xdr:rowOff>
        </xdr:from>
        <xdr:to>
          <xdr:col>2</xdr:col>
          <xdr:colOff>327660</xdr:colOff>
          <xdr:row>5</xdr:row>
          <xdr:rowOff>144780</xdr:rowOff>
        </xdr:to>
        <xdr:sp macro="" textlink="">
          <xdr:nvSpPr>
            <xdr:cNvPr id="3108" name="Button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คลิก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403860</xdr:colOff>
          <xdr:row>5</xdr:row>
          <xdr:rowOff>198120</xdr:rowOff>
        </xdr:from>
        <xdr:to>
          <xdr:col>2</xdr:col>
          <xdr:colOff>327660</xdr:colOff>
          <xdr:row>6</xdr:row>
          <xdr:rowOff>198120</xdr:rowOff>
        </xdr:to>
        <xdr:sp macro="" textlink="">
          <xdr:nvSpPr>
            <xdr:cNvPr id="3109" name="Button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คลิก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403860</xdr:colOff>
          <xdr:row>6</xdr:row>
          <xdr:rowOff>266700</xdr:rowOff>
        </xdr:from>
        <xdr:to>
          <xdr:col>2</xdr:col>
          <xdr:colOff>327660</xdr:colOff>
          <xdr:row>7</xdr:row>
          <xdr:rowOff>266700</xdr:rowOff>
        </xdr:to>
        <xdr:sp macro="" textlink="">
          <xdr:nvSpPr>
            <xdr:cNvPr id="3110" name="Button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คลิก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411480</xdr:colOff>
          <xdr:row>8</xdr:row>
          <xdr:rowOff>60960</xdr:rowOff>
        </xdr:from>
        <xdr:to>
          <xdr:col>2</xdr:col>
          <xdr:colOff>335280</xdr:colOff>
          <xdr:row>9</xdr:row>
          <xdr:rowOff>60960</xdr:rowOff>
        </xdr:to>
        <xdr:sp macro="" textlink="">
          <xdr:nvSpPr>
            <xdr:cNvPr id="3111" name="Button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คลิก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66675</xdr:rowOff>
    </xdr:from>
    <xdr:to>
      <xdr:col>10</xdr:col>
      <xdr:colOff>9525</xdr:colOff>
      <xdr:row>15</xdr:row>
      <xdr:rowOff>200025</xdr:rowOff>
    </xdr:to>
    <xdr:sp macro="" textlink="">
      <xdr:nvSpPr>
        <xdr:cNvPr id="12289" name="Rectangle 1">
          <a:extLst>
            <a:ext uri="{FF2B5EF4-FFF2-40B4-BE49-F238E27FC236}">
              <a16:creationId xmlns:a16="http://schemas.microsoft.com/office/drawing/2014/main" id="{00000000-0008-0000-0200-000001300000}"/>
            </a:ext>
          </a:extLst>
        </xdr:cNvPr>
        <xdr:cNvSpPr>
          <a:spLocks noChangeArrowheads="1"/>
        </xdr:cNvSpPr>
      </xdr:nvSpPr>
      <xdr:spPr bwMode="auto">
        <a:xfrm>
          <a:off x="0" y="619125"/>
          <a:ext cx="6105525" cy="3724275"/>
        </a:xfrm>
        <a:prstGeom prst="rect">
          <a:avLst/>
        </a:prstGeom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CC" mc:Ignorable="a14" a14:legacySpreadsheetColorIndex="42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64008" rIns="0" bIns="0" anchor="t" upright="1"/>
        <a:lstStyle/>
        <a:p>
          <a:pPr algn="l" rtl="0">
            <a:defRPr sz="1000"/>
          </a:pPr>
          <a:r>
            <a:rPr lang="th-TH" sz="22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     </a:t>
          </a:r>
        </a:p>
        <a:p>
          <a:pPr algn="l" rtl="0">
            <a:defRPr sz="1000"/>
          </a:pPr>
          <a:endParaRPr lang="th-TH" sz="2200" b="1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เลือกคลิกหัวข้อสรุปที่ต้องการ</a:t>
          </a:r>
          <a:endParaRPr lang="th-TH" sz="18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                                  </a:t>
          </a:r>
          <a:r>
            <a:rPr lang="th-TH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th-TH" sz="1800" b="1" i="0" u="none" strike="noStrike" baseline="0">
              <a:solidFill>
                <a:srgbClr val="800000"/>
              </a:solidFill>
              <a:latin typeface="FreesiaUPC"/>
              <a:cs typeface="FreesiaUPC"/>
            </a:rPr>
            <a:t>สรุปคะแนนของนักเรียน</a:t>
          </a: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00"/>
              </a:solidFill>
              <a:latin typeface="FreesiaUPC"/>
              <a:cs typeface="FreesiaUPC"/>
            </a:rPr>
            <a:t>                                   สรุปคะแนนของครู</a:t>
          </a: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00"/>
              </a:solidFill>
              <a:latin typeface="FreesiaUPC"/>
              <a:cs typeface="FreesiaUPC"/>
            </a:rPr>
            <a:t>                                   สรุปคะแนนของผู้ปกครอง</a:t>
          </a: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00"/>
              </a:solidFill>
              <a:latin typeface="FreesiaUPC"/>
              <a:cs typeface="FreesiaUPC"/>
            </a:rPr>
            <a:t>                                   กลับเมนูหลัก</a:t>
          </a:r>
          <a:endParaRPr lang="th-TH" sz="1800" b="1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                                    </a:t>
          </a:r>
          <a:endParaRPr lang="th-TH" sz="1800" b="1" i="0" u="none" strike="noStrike" baseline="0">
            <a:solidFill>
              <a:srgbClr val="800080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80"/>
              </a:solidFill>
              <a:latin typeface="FreesiaUPC"/>
              <a:cs typeface="FreesiaUPC"/>
            </a:rPr>
            <a:t>                                 </a:t>
          </a: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80"/>
              </a:solidFill>
              <a:latin typeface="FreesiaUPC"/>
              <a:cs typeface="FreesiaUPC"/>
            </a:rPr>
            <a:t>                                 </a:t>
          </a: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80"/>
              </a:solidFill>
              <a:latin typeface="FreesiaUPC"/>
              <a:cs typeface="FreesiaUPC"/>
            </a:rPr>
            <a:t>                                 </a:t>
          </a:r>
        </a:p>
      </xdr:txBody>
    </xdr:sp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0</xdr:colOff>
      <xdr:row>3</xdr:row>
      <xdr:rowOff>104775</xdr:rowOff>
    </xdr:to>
    <xdr:sp macro="" textlink="">
      <xdr:nvSpPr>
        <xdr:cNvPr id="12290" name="Rectangle 2">
          <a:extLst>
            <a:ext uri="{FF2B5EF4-FFF2-40B4-BE49-F238E27FC236}">
              <a16:creationId xmlns:a16="http://schemas.microsoft.com/office/drawing/2014/main" id="{00000000-0008-0000-0200-000002300000}"/>
            </a:ext>
          </a:extLst>
        </xdr:cNvPr>
        <xdr:cNvSpPr>
          <a:spLocks noChangeArrowheads="1"/>
        </xdr:cNvSpPr>
      </xdr:nvSpPr>
      <xdr:spPr bwMode="auto">
        <a:xfrm>
          <a:off x="9525" y="0"/>
          <a:ext cx="6086475" cy="933450"/>
        </a:xfrm>
        <a:prstGeom prst="rect">
          <a:avLst/>
        </a:prstGeom>
        <a:gradFill rotWithShape="0">
          <a:gsLst>
            <a:gs pos="0">
              <a:srgbClr xmlns:mc="http://schemas.openxmlformats.org/markup-compatibility/2006" xmlns:a14="http://schemas.microsoft.com/office/drawing/2010/main" val="00FFFF" mc:Ignorable="a14" a14:legacySpreadsheetColorIndex="15"/>
            </a:gs>
            <a:gs pos="100000">
              <a:srgbClr val="FFFFFF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59436" rIns="36576" bIns="0" anchor="t" upright="1"/>
        <a:lstStyle/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</a:t>
          </a:r>
          <a:r>
            <a:rPr lang="th-TH" sz="2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สรุปการให้คะแนนและการแปลผล</a:t>
          </a:r>
        </a:p>
        <a:p>
          <a:pPr algn="ctr" rtl="0">
            <a:defRPr sz="1000"/>
          </a:pPr>
          <a:r>
            <a:rPr lang="th-TH" sz="2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ในภาพรวม</a:t>
          </a: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                 </a:t>
          </a:r>
          <a:r>
            <a:rPr lang="th-TH" sz="2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6</xdr:row>
          <xdr:rowOff>190500</xdr:rowOff>
        </xdr:from>
        <xdr:to>
          <xdr:col>2</xdr:col>
          <xdr:colOff>304800</xdr:colOff>
          <xdr:row>7</xdr:row>
          <xdr:rowOff>190500</xdr:rowOff>
        </xdr:to>
        <xdr:sp macro="" textlink="">
          <xdr:nvSpPr>
            <xdr:cNvPr id="12291" name="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2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FF00FF"/>
                  </a:solidFill>
                  <a:latin typeface="Cordia New"/>
                  <a:cs typeface="Cordia New"/>
                </a:rPr>
                <a:t>คลิก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7</xdr:row>
          <xdr:rowOff>259080</xdr:rowOff>
        </xdr:from>
        <xdr:to>
          <xdr:col>2</xdr:col>
          <xdr:colOff>304800</xdr:colOff>
          <xdr:row>8</xdr:row>
          <xdr:rowOff>259080</xdr:rowOff>
        </xdr:to>
        <xdr:sp macro="" textlink="">
          <xdr:nvSpPr>
            <xdr:cNvPr id="12292" name="Butto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2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FF00FF"/>
                  </a:solidFill>
                  <a:latin typeface="Cordia New"/>
                  <a:cs typeface="Cordia New"/>
                </a:rPr>
                <a:t>คลิก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9</xdr:row>
          <xdr:rowOff>45720</xdr:rowOff>
        </xdr:from>
        <xdr:to>
          <xdr:col>2</xdr:col>
          <xdr:colOff>304800</xdr:colOff>
          <xdr:row>10</xdr:row>
          <xdr:rowOff>45720</xdr:rowOff>
        </xdr:to>
        <xdr:sp macro="" textlink="">
          <xdr:nvSpPr>
            <xdr:cNvPr id="12293" name="Button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2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FF00FF"/>
                  </a:solidFill>
                  <a:latin typeface="Cordia New"/>
                  <a:cs typeface="Cordia New"/>
                </a:rPr>
                <a:t>คลิก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</xdr:row>
          <xdr:rowOff>114300</xdr:rowOff>
        </xdr:from>
        <xdr:to>
          <xdr:col>2</xdr:col>
          <xdr:colOff>304800</xdr:colOff>
          <xdr:row>11</xdr:row>
          <xdr:rowOff>114300</xdr:rowOff>
        </xdr:to>
        <xdr:sp macro="" textlink="">
          <xdr:nvSpPr>
            <xdr:cNvPr id="12294" name="Button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2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FF00FF"/>
                  </a:solidFill>
                  <a:latin typeface="Cordia New"/>
                  <a:cs typeface="Cordia New"/>
                </a:rPr>
                <a:t>คลิก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1394460</xdr:colOff>
          <xdr:row>66</xdr:row>
          <xdr:rowOff>83820</xdr:rowOff>
        </xdr:from>
        <xdr:to>
          <xdr:col>4</xdr:col>
          <xdr:colOff>487680</xdr:colOff>
          <xdr:row>67</xdr:row>
          <xdr:rowOff>175260</xdr:rowOff>
        </xdr:to>
        <xdr:sp macro="" textlink="">
          <xdr:nvSpPr>
            <xdr:cNvPr id="2074" name="Button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3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66</xdr:row>
          <xdr:rowOff>83820</xdr:rowOff>
        </xdr:from>
        <xdr:to>
          <xdr:col>3</xdr:col>
          <xdr:colOff>1303020</xdr:colOff>
          <xdr:row>67</xdr:row>
          <xdr:rowOff>175260</xdr:rowOff>
        </xdr:to>
        <xdr:sp macro="" textlink="">
          <xdr:nvSpPr>
            <xdr:cNvPr id="2083" name="Button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3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66</xdr:row>
          <xdr:rowOff>83820</xdr:rowOff>
        </xdr:from>
        <xdr:to>
          <xdr:col>3</xdr:col>
          <xdr:colOff>60960</xdr:colOff>
          <xdr:row>67</xdr:row>
          <xdr:rowOff>175260</xdr:rowOff>
        </xdr:to>
        <xdr:sp macro="" textlink="">
          <xdr:nvSpPr>
            <xdr:cNvPr id="2081" name="Button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3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579120</xdr:colOff>
          <xdr:row>66</xdr:row>
          <xdr:rowOff>99060</xdr:rowOff>
        </xdr:from>
        <xdr:to>
          <xdr:col>15</xdr:col>
          <xdr:colOff>45720</xdr:colOff>
          <xdr:row>67</xdr:row>
          <xdr:rowOff>160020</xdr:rowOff>
        </xdr:to>
        <xdr:sp macro="" textlink="">
          <xdr:nvSpPr>
            <xdr:cNvPr id="2076" name="Button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3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ป้อนข้อมูลสำหรับครูประเมินต่อไป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66</xdr:row>
          <xdr:rowOff>99060</xdr:rowOff>
        </xdr:from>
        <xdr:to>
          <xdr:col>21</xdr:col>
          <xdr:colOff>7620</xdr:colOff>
          <xdr:row>67</xdr:row>
          <xdr:rowOff>160020</xdr:rowOff>
        </xdr:to>
        <xdr:sp macro="" textlink="">
          <xdr:nvSpPr>
            <xdr:cNvPr id="2077" name="Button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3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29</xdr:col>
      <xdr:colOff>190500</xdr:colOff>
      <xdr:row>0</xdr:row>
      <xdr:rowOff>485775</xdr:rowOff>
    </xdr:to>
    <xdr:sp macro="" textlink="">
      <xdr:nvSpPr>
        <xdr:cNvPr id="2090" name="Rectangle 42">
          <a:extLst>
            <a:ext uri="{FF2B5EF4-FFF2-40B4-BE49-F238E27FC236}">
              <a16:creationId xmlns:a16="http://schemas.microsoft.com/office/drawing/2014/main" id="{00000000-0008-0000-0300-00002A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th-TH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th-TH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th-TH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แบบประเมินตนเอง </a:t>
          </a:r>
          <a:r>
            <a:rPr lang="th-TH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(สำหรับนักเรียนประเมิน)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0</xdr:colOff>
      <xdr:row>2</xdr:row>
      <xdr:rowOff>285750</xdr:rowOff>
    </xdr:to>
    <xdr:sp macro="" textlink="">
      <xdr:nvSpPr>
        <xdr:cNvPr id="2093" name="Rectangle 45">
          <a:extLst>
            <a:ext uri="{FF2B5EF4-FFF2-40B4-BE49-F238E27FC236}">
              <a16:creationId xmlns:a16="http://schemas.microsoft.com/office/drawing/2014/main" id="{00000000-0008-0000-0300-00002D080000}"/>
            </a:ext>
          </a:extLst>
        </xdr:cNvPr>
        <xdr:cNvSpPr>
          <a:spLocks noChangeArrowheads="1"/>
        </xdr:cNvSpPr>
      </xdr:nvSpPr>
      <xdr:spPr bwMode="auto">
        <a:xfrm>
          <a:off x="628650" y="495300"/>
          <a:ext cx="5524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lnSpc>
              <a:spcPts val="1500"/>
            </a:lnSpc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lnSpc>
              <a:spcPts val="1500"/>
            </a:lnSpc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304800</xdr:colOff>
      <xdr:row>2</xdr:row>
      <xdr:rowOff>295275</xdr:rowOff>
    </xdr:to>
    <xdr:sp macro="" textlink="">
      <xdr:nvSpPr>
        <xdr:cNvPr id="2092" name="Rectangle 44">
          <a:extLst>
            <a:ext uri="{FF2B5EF4-FFF2-40B4-BE49-F238E27FC236}">
              <a16:creationId xmlns:a16="http://schemas.microsoft.com/office/drawing/2014/main" id="{00000000-0008-0000-0300-00002C080000}"/>
            </a:ext>
          </a:extLst>
        </xdr:cNvPr>
        <xdr:cNvSpPr>
          <a:spLocks noChangeArrowheads="1"/>
        </xdr:cNvSpPr>
      </xdr:nvSpPr>
      <xdr:spPr bwMode="auto">
        <a:xfrm>
          <a:off x="295275" y="504825"/>
          <a:ext cx="3238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4</xdr:col>
      <xdr:colOff>0</xdr:colOff>
      <xdr:row>2</xdr:row>
      <xdr:rowOff>285750</xdr:rowOff>
    </xdr:to>
    <xdr:sp macro="" textlink="">
      <xdr:nvSpPr>
        <xdr:cNvPr id="2094" name="Rectangle 46">
          <a:extLst>
            <a:ext uri="{FF2B5EF4-FFF2-40B4-BE49-F238E27FC236}">
              <a16:creationId xmlns:a16="http://schemas.microsoft.com/office/drawing/2014/main" id="{00000000-0008-0000-0300-00002E080000}"/>
            </a:ext>
          </a:extLst>
        </xdr:cNvPr>
        <xdr:cNvSpPr>
          <a:spLocks noChangeArrowheads="1"/>
        </xdr:cNvSpPr>
      </xdr:nvSpPr>
      <xdr:spPr bwMode="auto">
        <a:xfrm>
          <a:off x="1181100" y="504825"/>
          <a:ext cx="205740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609600</xdr:colOff>
      <xdr:row>1</xdr:row>
      <xdr:rowOff>0</xdr:rowOff>
    </xdr:from>
    <xdr:to>
      <xdr:col>29</xdr:col>
      <xdr:colOff>209550</xdr:colOff>
      <xdr:row>1</xdr:row>
      <xdr:rowOff>285750</xdr:rowOff>
    </xdr:to>
    <xdr:sp macro="" textlink="">
      <xdr:nvSpPr>
        <xdr:cNvPr id="2096" name="Rectangle 48">
          <a:extLst>
            <a:ext uri="{FF2B5EF4-FFF2-40B4-BE49-F238E27FC236}">
              <a16:creationId xmlns:a16="http://schemas.microsoft.com/office/drawing/2014/main" id="{00000000-0008-0000-0300-000030080000}"/>
            </a:ext>
          </a:extLst>
        </xdr:cNvPr>
        <xdr:cNvSpPr>
          <a:spLocks noChangeArrowheads="1"/>
        </xdr:cNvSpPr>
      </xdr:nvSpPr>
      <xdr:spPr bwMode="auto">
        <a:xfrm>
          <a:off x="3848100" y="495300"/>
          <a:ext cx="54768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609600</xdr:colOff>
      <xdr:row>2</xdr:row>
      <xdr:rowOff>295275</xdr:rowOff>
    </xdr:to>
    <xdr:sp macro="" textlink="">
      <xdr:nvSpPr>
        <xdr:cNvPr id="2095" name="Rectangle 47">
          <a:extLst>
            <a:ext uri="{FF2B5EF4-FFF2-40B4-BE49-F238E27FC236}">
              <a16:creationId xmlns:a16="http://schemas.microsoft.com/office/drawing/2014/main" id="{00000000-0008-0000-0300-00002F080000}"/>
            </a:ext>
          </a:extLst>
        </xdr:cNvPr>
        <xdr:cNvSpPr>
          <a:spLocks noChangeArrowheads="1"/>
        </xdr:cNvSpPr>
      </xdr:nvSpPr>
      <xdr:spPr bwMode="auto">
        <a:xfrm>
          <a:off x="3238500" y="495300"/>
          <a:ext cx="60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0" bIns="45720" anchor="ctr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 ช=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th-TH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295275</xdr:rowOff>
    </xdr:to>
    <xdr:sp macro="" textlink="">
      <xdr:nvSpPr>
        <xdr:cNvPr id="19481" name="Rectangle 2073">
          <a:extLst>
            <a:ext uri="{FF2B5EF4-FFF2-40B4-BE49-F238E27FC236}">
              <a16:creationId xmlns:a16="http://schemas.microsoft.com/office/drawing/2014/main" id="{00000000-0008-0000-0300-0000194C0000}"/>
            </a:ext>
          </a:extLst>
        </xdr:cNvPr>
        <xdr:cNvSpPr>
          <a:spLocks noChangeArrowheads="1"/>
        </xdr:cNvSpPr>
      </xdr:nvSpPr>
      <xdr:spPr bwMode="auto">
        <a:xfrm>
          <a:off x="0" y="504825"/>
          <a:ext cx="3143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9526" name="Text Box 2118">
          <a:extLst>
            <a:ext uri="{FF2B5EF4-FFF2-40B4-BE49-F238E27FC236}">
              <a16:creationId xmlns:a16="http://schemas.microsoft.com/office/drawing/2014/main" id="{00000000-0008-0000-0300-0000464C0000}"/>
            </a:ext>
          </a:extLst>
        </xdr:cNvPr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78</xdr:row>
      <xdr:rowOff>152400</xdr:rowOff>
    </xdr:to>
    <xdr:sp macro="" textlink="">
      <xdr:nvSpPr>
        <xdr:cNvPr id="4125" name="Rectangle 29">
          <a:extLst>
            <a:ext uri="{FF2B5EF4-FFF2-40B4-BE49-F238E27FC236}">
              <a16:creationId xmlns:a16="http://schemas.microsoft.com/office/drawing/2014/main" id="{00000000-0008-0000-0400-00001D100000}"/>
            </a:ext>
          </a:extLst>
        </xdr:cNvPr>
        <xdr:cNvSpPr>
          <a:spLocks noChangeArrowheads="1"/>
        </xdr:cNvSpPr>
      </xdr:nvSpPr>
      <xdr:spPr bwMode="auto">
        <a:xfrm>
          <a:off x="19050" y="13716000"/>
          <a:ext cx="9315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800"/>
            </a:lnSpc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th-TH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4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121920</xdr:colOff>
          <xdr:row>66</xdr:row>
          <xdr:rowOff>144780</xdr:rowOff>
        </xdr:from>
        <xdr:to>
          <xdr:col>3</xdr:col>
          <xdr:colOff>342900</xdr:colOff>
          <xdr:row>68</xdr:row>
          <xdr:rowOff>22860</xdr:rowOff>
        </xdr:to>
        <xdr:sp macro="" textlink="">
          <xdr:nvSpPr>
            <xdr:cNvPr id="4124" name="Button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4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en-US" sz="15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1638300</xdr:colOff>
          <xdr:row>66</xdr:row>
          <xdr:rowOff>137160</xdr:rowOff>
        </xdr:from>
        <xdr:to>
          <xdr:col>5</xdr:col>
          <xdr:colOff>38100</xdr:colOff>
          <xdr:row>68</xdr:row>
          <xdr:rowOff>7620</xdr:rowOff>
        </xdr:to>
        <xdr:sp macro="" textlink="">
          <xdr:nvSpPr>
            <xdr:cNvPr id="4117" name="Button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4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en-US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121920</xdr:colOff>
          <xdr:row>66</xdr:row>
          <xdr:rowOff>137160</xdr:rowOff>
        </xdr:from>
        <xdr:to>
          <xdr:col>17</xdr:col>
          <xdr:colOff>68580</xdr:colOff>
          <xdr:row>68</xdr:row>
          <xdr:rowOff>7620</xdr:rowOff>
        </xdr:to>
        <xdr:sp macro="" textlink="">
          <xdr:nvSpPr>
            <xdr:cNvPr id="4119" name="Button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4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en-US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ป้อนข้อมูลสำหรับผู้ปกครองประเมินต่อไป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175260</xdr:colOff>
          <xdr:row>66</xdr:row>
          <xdr:rowOff>137160</xdr:rowOff>
        </xdr:from>
        <xdr:to>
          <xdr:col>22</xdr:col>
          <xdr:colOff>45720</xdr:colOff>
          <xdr:row>68</xdr:row>
          <xdr:rowOff>7620</xdr:rowOff>
        </xdr:to>
        <xdr:sp macro="" textlink="">
          <xdr:nvSpPr>
            <xdr:cNvPr id="4120" name="Button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4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en-US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4126" name="Rectangle 30">
          <a:extLst>
            <a:ext uri="{FF2B5EF4-FFF2-40B4-BE49-F238E27FC236}">
              <a16:creationId xmlns:a16="http://schemas.microsoft.com/office/drawing/2014/main" id="{00000000-0008-0000-0400-00001E100000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th-TH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th-TH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th-TH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th-TH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(สำหรับครู)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4127" name="Rectangle 31">
          <a:extLst>
            <a:ext uri="{FF2B5EF4-FFF2-40B4-BE49-F238E27FC236}">
              <a16:creationId xmlns:a16="http://schemas.microsoft.com/office/drawing/2014/main" id="{00000000-0008-0000-0400-00001F100000}"/>
            </a:ext>
          </a:extLst>
        </xdr:cNvPr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4128" name="Rectangle 32">
          <a:extLst>
            <a:ext uri="{FF2B5EF4-FFF2-40B4-BE49-F238E27FC236}">
              <a16:creationId xmlns:a16="http://schemas.microsoft.com/office/drawing/2014/main" id="{00000000-0008-0000-0400-000020100000}"/>
            </a:ext>
          </a:extLst>
        </xdr:cNvPr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1</xdr:col>
      <xdr:colOff>304800</xdr:colOff>
      <xdr:row>1</xdr:row>
      <xdr:rowOff>19050</xdr:rowOff>
    </xdr:from>
    <xdr:to>
      <xdr:col>3</xdr:col>
      <xdr:colOff>9525</xdr:colOff>
      <xdr:row>2</xdr:row>
      <xdr:rowOff>295275</xdr:rowOff>
    </xdr:to>
    <xdr:sp macro="" textlink="">
      <xdr:nvSpPr>
        <xdr:cNvPr id="4129" name="Rectangle 33">
          <a:extLst>
            <a:ext uri="{FF2B5EF4-FFF2-40B4-BE49-F238E27FC236}">
              <a16:creationId xmlns:a16="http://schemas.microsoft.com/office/drawing/2014/main" id="{00000000-0008-0000-0400-000021100000}"/>
            </a:ext>
          </a:extLst>
        </xdr:cNvPr>
        <xdr:cNvSpPr>
          <a:spLocks noChangeArrowheads="1"/>
        </xdr:cNvSpPr>
      </xdr:nvSpPr>
      <xdr:spPr bwMode="auto">
        <a:xfrm>
          <a:off x="619125" y="514350"/>
          <a:ext cx="5715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4130" name="Rectangle 34">
          <a:extLst>
            <a:ext uri="{FF2B5EF4-FFF2-40B4-BE49-F238E27FC236}">
              <a16:creationId xmlns:a16="http://schemas.microsoft.com/office/drawing/2014/main" id="{00000000-0008-0000-0400-000022100000}"/>
            </a:ext>
          </a:extLst>
        </xdr:cNvPr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4131" name="Rectangle 35">
          <a:extLst>
            <a:ext uri="{FF2B5EF4-FFF2-40B4-BE49-F238E27FC236}">
              <a16:creationId xmlns:a16="http://schemas.microsoft.com/office/drawing/2014/main" id="{00000000-0008-0000-0400-000023100000}"/>
            </a:ext>
          </a:extLst>
        </xdr:cNvPr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th-TH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29</xdr:col>
      <xdr:colOff>209550</xdr:colOff>
      <xdr:row>1</xdr:row>
      <xdr:rowOff>285750</xdr:rowOff>
    </xdr:to>
    <xdr:sp macro="" textlink="">
      <xdr:nvSpPr>
        <xdr:cNvPr id="4132" name="Rectangle 36">
          <a:extLst>
            <a:ext uri="{FF2B5EF4-FFF2-40B4-BE49-F238E27FC236}">
              <a16:creationId xmlns:a16="http://schemas.microsoft.com/office/drawing/2014/main" id="{00000000-0008-0000-0400-000024100000}"/>
            </a:ext>
          </a:extLst>
        </xdr:cNvPr>
        <xdr:cNvSpPr>
          <a:spLocks noChangeArrowheads="1"/>
        </xdr:cNvSpPr>
      </xdr:nvSpPr>
      <xdr:spPr bwMode="auto">
        <a:xfrm>
          <a:off x="3867150" y="504825"/>
          <a:ext cx="54578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411480</xdr:colOff>
          <xdr:row>66</xdr:row>
          <xdr:rowOff>137160</xdr:rowOff>
        </xdr:from>
        <xdr:to>
          <xdr:col>3</xdr:col>
          <xdr:colOff>1562100</xdr:colOff>
          <xdr:row>68</xdr:row>
          <xdr:rowOff>7620</xdr:rowOff>
        </xdr:to>
        <xdr:sp macro="" textlink="">
          <xdr:nvSpPr>
            <xdr:cNvPr id="4136" name="Button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4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en-US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4138" name="Text Box 42">
          <a:extLst>
            <a:ext uri="{FF2B5EF4-FFF2-40B4-BE49-F238E27FC236}">
              <a16:creationId xmlns:a16="http://schemas.microsoft.com/office/drawing/2014/main" id="{00000000-0008-0000-0400-00002A100000}"/>
            </a:ext>
          </a:extLst>
        </xdr:cNvPr>
        <xdr:cNvSpPr txBox="1">
          <a:spLocks noChangeArrowheads="1"/>
        </xdr:cNvSpPr>
      </xdr:nvSpPr>
      <xdr:spPr bwMode="auto">
        <a:xfrm>
          <a:off x="0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83</xdr:row>
      <xdr:rowOff>171450</xdr:rowOff>
    </xdr:to>
    <xdr:sp macro="" textlink="">
      <xdr:nvSpPr>
        <xdr:cNvPr id="5145" name="Rectangle 25">
          <a:extLst>
            <a:ext uri="{FF2B5EF4-FFF2-40B4-BE49-F238E27FC236}">
              <a16:creationId xmlns:a16="http://schemas.microsoft.com/office/drawing/2014/main" id="{00000000-0008-0000-0500-000019140000}"/>
            </a:ext>
          </a:extLst>
        </xdr:cNvPr>
        <xdr:cNvSpPr>
          <a:spLocks noChangeArrowheads="1"/>
        </xdr:cNvSpPr>
      </xdr:nvSpPr>
      <xdr:spPr bwMode="auto">
        <a:xfrm>
          <a:off x="19050" y="13716000"/>
          <a:ext cx="9315450" cy="3552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th-TH" sz="20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lnSpc>
              <a:spcPts val="2500"/>
            </a:lnSpc>
            <a:defRPr sz="1000"/>
          </a:pPr>
          <a:r>
            <a:rPr lang="th-TH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th-TH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l" rtl="0">
            <a:lnSpc>
              <a:spcPts val="25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66</xdr:row>
          <xdr:rowOff>175260</xdr:rowOff>
        </xdr:from>
        <xdr:to>
          <xdr:col>3</xdr:col>
          <xdr:colOff>60960</xdr:colOff>
          <xdr:row>68</xdr:row>
          <xdr:rowOff>45720</xdr:rowOff>
        </xdr:to>
        <xdr:sp macro="" textlink="">
          <xdr:nvSpPr>
            <xdr:cNvPr id="5144" name="Button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5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en-US" sz="16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1280160</xdr:colOff>
          <xdr:row>66</xdr:row>
          <xdr:rowOff>160020</xdr:rowOff>
        </xdr:from>
        <xdr:to>
          <xdr:col>4</xdr:col>
          <xdr:colOff>190500</xdr:colOff>
          <xdr:row>68</xdr:row>
          <xdr:rowOff>38100</xdr:rowOff>
        </xdr:to>
        <xdr:sp macro="" textlink="">
          <xdr:nvSpPr>
            <xdr:cNvPr id="5137" name="Button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5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en-US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66</xdr:row>
          <xdr:rowOff>175260</xdr:rowOff>
        </xdr:from>
        <xdr:to>
          <xdr:col>9</xdr:col>
          <xdr:colOff>213360</xdr:colOff>
          <xdr:row>68</xdr:row>
          <xdr:rowOff>45720</xdr:rowOff>
        </xdr:to>
        <xdr:sp macro="" textlink="">
          <xdr:nvSpPr>
            <xdr:cNvPr id="5138" name="Button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5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en-US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ดูการแปลผล SDQ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121920</xdr:colOff>
          <xdr:row>66</xdr:row>
          <xdr:rowOff>182880</xdr:rowOff>
        </xdr:from>
        <xdr:to>
          <xdr:col>17</xdr:col>
          <xdr:colOff>137160</xdr:colOff>
          <xdr:row>68</xdr:row>
          <xdr:rowOff>60960</xdr:rowOff>
        </xdr:to>
        <xdr:sp macro="" textlink="">
          <xdr:nvSpPr>
            <xdr:cNvPr id="5143" name="Button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5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en-US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ดูสรุปการให้คะแนน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66</xdr:row>
          <xdr:rowOff>190500</xdr:rowOff>
        </xdr:from>
        <xdr:to>
          <xdr:col>23</xdr:col>
          <xdr:colOff>114300</xdr:colOff>
          <xdr:row>68</xdr:row>
          <xdr:rowOff>68580</xdr:rowOff>
        </xdr:to>
        <xdr:sp macro="" textlink="">
          <xdr:nvSpPr>
            <xdr:cNvPr id="5140" name="Button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5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en-US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5147" name="Rectangle 27">
          <a:extLst>
            <a:ext uri="{FF2B5EF4-FFF2-40B4-BE49-F238E27FC236}">
              <a16:creationId xmlns:a16="http://schemas.microsoft.com/office/drawing/2014/main" id="{00000000-0008-0000-0500-00001B140000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th-TH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th-TH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th-TH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th-TH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(สำหรับผู้ปกครอง)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5148" name="Rectangle 28">
          <a:extLst>
            <a:ext uri="{FF2B5EF4-FFF2-40B4-BE49-F238E27FC236}">
              <a16:creationId xmlns:a16="http://schemas.microsoft.com/office/drawing/2014/main" id="{00000000-0008-0000-0500-00001C140000}"/>
            </a:ext>
          </a:extLst>
        </xdr:cNvPr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5149" name="Rectangle 29">
          <a:extLst>
            <a:ext uri="{FF2B5EF4-FFF2-40B4-BE49-F238E27FC236}">
              <a16:creationId xmlns:a16="http://schemas.microsoft.com/office/drawing/2014/main" id="{00000000-0008-0000-0500-00001D140000}"/>
            </a:ext>
          </a:extLst>
        </xdr:cNvPr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2</xdr:col>
      <xdr:colOff>0</xdr:colOff>
      <xdr:row>1</xdr:row>
      <xdr:rowOff>19050</xdr:rowOff>
    </xdr:from>
    <xdr:to>
      <xdr:col>3</xdr:col>
      <xdr:colOff>28575</xdr:colOff>
      <xdr:row>2</xdr:row>
      <xdr:rowOff>295275</xdr:rowOff>
    </xdr:to>
    <xdr:sp macro="" textlink="">
      <xdr:nvSpPr>
        <xdr:cNvPr id="5150" name="Rectangle 30">
          <a:extLst>
            <a:ext uri="{FF2B5EF4-FFF2-40B4-BE49-F238E27FC236}">
              <a16:creationId xmlns:a16="http://schemas.microsoft.com/office/drawing/2014/main" id="{00000000-0008-0000-0500-00001E140000}"/>
            </a:ext>
          </a:extLst>
        </xdr:cNvPr>
        <xdr:cNvSpPr>
          <a:spLocks noChangeArrowheads="1"/>
        </xdr:cNvSpPr>
      </xdr:nvSpPr>
      <xdr:spPr bwMode="auto">
        <a:xfrm>
          <a:off x="628650" y="514350"/>
          <a:ext cx="581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5151" name="Rectangle 31">
          <a:extLst>
            <a:ext uri="{FF2B5EF4-FFF2-40B4-BE49-F238E27FC236}">
              <a16:creationId xmlns:a16="http://schemas.microsoft.com/office/drawing/2014/main" id="{00000000-0008-0000-0500-00001F140000}"/>
            </a:ext>
          </a:extLst>
        </xdr:cNvPr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5152" name="Rectangle 32">
          <a:extLst>
            <a:ext uri="{FF2B5EF4-FFF2-40B4-BE49-F238E27FC236}">
              <a16:creationId xmlns:a16="http://schemas.microsoft.com/office/drawing/2014/main" id="{00000000-0008-0000-0500-000020140000}"/>
            </a:ext>
          </a:extLst>
        </xdr:cNvPr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th-TH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30</xdr:col>
      <xdr:colOff>0</xdr:colOff>
      <xdr:row>1</xdr:row>
      <xdr:rowOff>285750</xdr:rowOff>
    </xdr:to>
    <xdr:sp macro="" textlink="">
      <xdr:nvSpPr>
        <xdr:cNvPr id="5153" name="Rectangle 33">
          <a:extLst>
            <a:ext uri="{FF2B5EF4-FFF2-40B4-BE49-F238E27FC236}">
              <a16:creationId xmlns:a16="http://schemas.microsoft.com/office/drawing/2014/main" id="{00000000-0008-0000-0500-000021140000}"/>
            </a:ext>
          </a:extLst>
        </xdr:cNvPr>
        <xdr:cNvSpPr>
          <a:spLocks noChangeArrowheads="1"/>
        </xdr:cNvSpPr>
      </xdr:nvSpPr>
      <xdr:spPr bwMode="auto">
        <a:xfrm>
          <a:off x="3867150" y="504825"/>
          <a:ext cx="54673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160020</xdr:colOff>
          <xdr:row>66</xdr:row>
          <xdr:rowOff>160020</xdr:rowOff>
        </xdr:from>
        <xdr:to>
          <xdr:col>3</xdr:col>
          <xdr:colOff>1181100</xdr:colOff>
          <xdr:row>68</xdr:row>
          <xdr:rowOff>38100</xdr:rowOff>
        </xdr:to>
        <xdr:sp macro="" textlink="">
          <xdr:nvSpPr>
            <xdr:cNvPr id="5159" name="Button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5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en-US" sz="16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19050</xdr:rowOff>
    </xdr:from>
    <xdr:to>
      <xdr:col>4</xdr:col>
      <xdr:colOff>9525</xdr:colOff>
      <xdr:row>66</xdr:row>
      <xdr:rowOff>9525</xdr:rowOff>
    </xdr:to>
    <xdr:sp macro="" textlink="">
      <xdr:nvSpPr>
        <xdr:cNvPr id="5160" name="Text Box 40">
          <a:extLst>
            <a:ext uri="{FF2B5EF4-FFF2-40B4-BE49-F238E27FC236}">
              <a16:creationId xmlns:a16="http://schemas.microsoft.com/office/drawing/2014/main" id="{00000000-0008-0000-0500-000028140000}"/>
            </a:ext>
          </a:extLst>
        </xdr:cNvPr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29</xdr:row>
      <xdr:rowOff>190500</xdr:rowOff>
    </xdr:from>
    <xdr:to>
      <xdr:col>23</xdr:col>
      <xdr:colOff>771525</xdr:colOff>
      <xdr:row>47</xdr:row>
      <xdr:rowOff>171450</xdr:rowOff>
    </xdr:to>
    <xdr:sp macro="" textlink="">
      <xdr:nvSpPr>
        <xdr:cNvPr id="8208" name="Rectangle 16">
          <a:extLst>
            <a:ext uri="{FF2B5EF4-FFF2-40B4-BE49-F238E27FC236}">
              <a16:creationId xmlns:a16="http://schemas.microsoft.com/office/drawing/2014/main" id="{00000000-0008-0000-0600-000010200000}"/>
            </a:ext>
          </a:extLst>
        </xdr:cNvPr>
        <xdr:cNvSpPr>
          <a:spLocks noChangeArrowheads="1"/>
        </xdr:cNvSpPr>
      </xdr:nvSpPr>
      <xdr:spPr bwMode="auto">
        <a:xfrm>
          <a:off x="19050" y="13630275"/>
          <a:ext cx="10172700" cy="3581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th-TH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31</xdr:row>
          <xdr:rowOff>30480</xdr:rowOff>
        </xdr:from>
        <xdr:to>
          <xdr:col>3</xdr:col>
          <xdr:colOff>426720</xdr:colOff>
          <xdr:row>32</xdr:row>
          <xdr:rowOff>106680</xdr:rowOff>
        </xdr:to>
        <xdr:sp macro="" textlink="">
          <xdr:nvSpPr>
            <xdr:cNvPr id="8201" name="Button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6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556260</xdr:colOff>
          <xdr:row>31</xdr:row>
          <xdr:rowOff>38100</xdr:rowOff>
        </xdr:from>
        <xdr:to>
          <xdr:col>10</xdr:col>
          <xdr:colOff>236220</xdr:colOff>
          <xdr:row>32</xdr:row>
          <xdr:rowOff>114300</xdr:rowOff>
        </xdr:to>
        <xdr:sp macro="" textlink="">
          <xdr:nvSpPr>
            <xdr:cNvPr id="8203" name="Button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6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ดูการแปลผล SDQ ของครูต่อไป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31</xdr:row>
          <xdr:rowOff>30480</xdr:rowOff>
        </xdr:from>
        <xdr:to>
          <xdr:col>14</xdr:col>
          <xdr:colOff>152400</xdr:colOff>
          <xdr:row>32</xdr:row>
          <xdr:rowOff>106680</xdr:rowOff>
        </xdr:to>
        <xdr:sp macro="" textlink="">
          <xdr:nvSpPr>
            <xdr:cNvPr id="8204" name="Button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6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25</xdr:row>
      <xdr:rowOff>9525</xdr:rowOff>
    </xdr:from>
    <xdr:to>
      <xdr:col>7</xdr:col>
      <xdr:colOff>9525</xdr:colOff>
      <xdr:row>30</xdr:row>
      <xdr:rowOff>0</xdr:rowOff>
    </xdr:to>
    <xdr:sp macro="" textlink="">
      <xdr:nvSpPr>
        <xdr:cNvPr id="8210" name="Text Box 18">
          <a:extLst>
            <a:ext uri="{FF2B5EF4-FFF2-40B4-BE49-F238E27FC236}">
              <a16:creationId xmlns:a16="http://schemas.microsoft.com/office/drawing/2014/main" id="{00000000-0008-0000-0600-000012200000}"/>
            </a:ext>
          </a:extLst>
        </xdr:cNvPr>
        <xdr:cNvSpPr txBox="1">
          <a:spLocks noChangeArrowheads="1"/>
        </xdr:cNvSpPr>
      </xdr:nvSpPr>
      <xdr:spPr bwMode="auto">
        <a:xfrm>
          <a:off x="0" y="12649200"/>
          <a:ext cx="33147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31</xdr:row>
      <xdr:rowOff>9525</xdr:rowOff>
    </xdr:from>
    <xdr:to>
      <xdr:col>23</xdr:col>
      <xdr:colOff>771525</xdr:colOff>
      <xdr:row>49</xdr:row>
      <xdr:rowOff>142875</xdr:rowOff>
    </xdr:to>
    <xdr:sp macro="" textlink="">
      <xdr:nvSpPr>
        <xdr:cNvPr id="7194" name="Rectangle 26">
          <a:extLst>
            <a:ext uri="{FF2B5EF4-FFF2-40B4-BE49-F238E27FC236}">
              <a16:creationId xmlns:a16="http://schemas.microsoft.com/office/drawing/2014/main" id="{00000000-0008-0000-0700-00001A1C0000}"/>
            </a:ext>
          </a:extLst>
        </xdr:cNvPr>
        <xdr:cNvSpPr>
          <a:spLocks noChangeArrowheads="1"/>
        </xdr:cNvSpPr>
      </xdr:nvSpPr>
      <xdr:spPr bwMode="auto">
        <a:xfrm>
          <a:off x="9525" y="13849350"/>
          <a:ext cx="10134600" cy="373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th-TH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32</xdr:row>
          <xdr:rowOff>30480</xdr:rowOff>
        </xdr:from>
        <xdr:to>
          <xdr:col>3</xdr:col>
          <xdr:colOff>213360</xdr:colOff>
          <xdr:row>33</xdr:row>
          <xdr:rowOff>106680</xdr:rowOff>
        </xdr:to>
        <xdr:sp macro="" textlink="">
          <xdr:nvSpPr>
            <xdr:cNvPr id="7187" name="Button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7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327660</xdr:colOff>
          <xdr:row>32</xdr:row>
          <xdr:rowOff>38100</xdr:rowOff>
        </xdr:from>
        <xdr:to>
          <xdr:col>11</xdr:col>
          <xdr:colOff>289560</xdr:colOff>
          <xdr:row>33</xdr:row>
          <xdr:rowOff>114300</xdr:rowOff>
        </xdr:to>
        <xdr:sp macro="" textlink="">
          <xdr:nvSpPr>
            <xdr:cNvPr id="7189" name="Button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7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ดูการแปลผล SDQ ของผู้ปกครองต่อไป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411480</xdr:colOff>
          <xdr:row>32</xdr:row>
          <xdr:rowOff>38100</xdr:rowOff>
        </xdr:from>
        <xdr:to>
          <xdr:col>14</xdr:col>
          <xdr:colOff>335280</xdr:colOff>
          <xdr:row>33</xdr:row>
          <xdr:rowOff>114300</xdr:rowOff>
        </xdr:to>
        <xdr:sp macro="" textlink="">
          <xdr:nvSpPr>
            <xdr:cNvPr id="7190" name="Button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7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25</xdr:row>
      <xdr:rowOff>9525</xdr:rowOff>
    </xdr:from>
    <xdr:to>
      <xdr:col>7</xdr:col>
      <xdr:colOff>0</xdr:colOff>
      <xdr:row>30</xdr:row>
      <xdr:rowOff>0</xdr:rowOff>
    </xdr:to>
    <xdr:sp macro="" textlink="">
      <xdr:nvSpPr>
        <xdr:cNvPr id="7196" name="Text Box 28">
          <a:extLst>
            <a:ext uri="{FF2B5EF4-FFF2-40B4-BE49-F238E27FC236}">
              <a16:creationId xmlns:a16="http://schemas.microsoft.com/office/drawing/2014/main" id="{00000000-0008-0000-0700-00001C1C0000}"/>
            </a:ext>
          </a:extLst>
        </xdr:cNvPr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31</xdr:row>
      <xdr:rowOff>19050</xdr:rowOff>
    </xdr:from>
    <xdr:to>
      <xdr:col>24</xdr:col>
      <xdr:colOff>9525</xdr:colOff>
      <xdr:row>49</xdr:row>
      <xdr:rowOff>161925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00000000-0008-0000-0800-00000F180000}"/>
            </a:ext>
          </a:extLst>
        </xdr:cNvPr>
        <xdr:cNvSpPr>
          <a:spLocks noChangeArrowheads="1"/>
        </xdr:cNvSpPr>
      </xdr:nvSpPr>
      <xdr:spPr bwMode="auto">
        <a:xfrm>
          <a:off x="9525" y="13858875"/>
          <a:ext cx="10153650" cy="3743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</a:t>
          </a:r>
          <a:endParaRPr lang="th-TH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32</xdr:row>
          <xdr:rowOff>7620</xdr:rowOff>
        </xdr:from>
        <xdr:to>
          <xdr:col>3</xdr:col>
          <xdr:colOff>403860</xdr:colOff>
          <xdr:row>33</xdr:row>
          <xdr:rowOff>83820</xdr:rowOff>
        </xdr:to>
        <xdr:sp macro="" textlink="">
          <xdr:nvSpPr>
            <xdr:cNvPr id="6154" name="Button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8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518160</xdr:colOff>
          <xdr:row>32</xdr:row>
          <xdr:rowOff>22860</xdr:rowOff>
        </xdr:from>
        <xdr:to>
          <xdr:col>8</xdr:col>
          <xdr:colOff>441960</xdr:colOff>
          <xdr:row>33</xdr:row>
          <xdr:rowOff>99060</xdr:rowOff>
        </xdr:to>
        <xdr:sp macro="" textlink="">
          <xdr:nvSpPr>
            <xdr:cNvPr id="6155" name="Button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8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ดูการสรุปให้คะแนน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32</xdr:row>
          <xdr:rowOff>30480</xdr:rowOff>
        </xdr:from>
        <xdr:to>
          <xdr:col>11</xdr:col>
          <xdr:colOff>678180</xdr:colOff>
          <xdr:row>33</xdr:row>
          <xdr:rowOff>106680</xdr:rowOff>
        </xdr:to>
        <xdr:sp macro="" textlink="">
          <xdr:nvSpPr>
            <xdr:cNvPr id="6156" name="Button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8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25</xdr:row>
      <xdr:rowOff>9525</xdr:rowOff>
    </xdr:from>
    <xdr:to>
      <xdr:col>7</xdr:col>
      <xdr:colOff>0</xdr:colOff>
      <xdr:row>30</xdr:row>
      <xdr:rowOff>0</xdr:rowOff>
    </xdr:to>
    <xdr:sp macro="" textlink="">
      <xdr:nvSpPr>
        <xdr:cNvPr id="6161" name="Text Box 17">
          <a:extLst>
            <a:ext uri="{FF2B5EF4-FFF2-40B4-BE49-F238E27FC236}">
              <a16:creationId xmlns:a16="http://schemas.microsoft.com/office/drawing/2014/main" id="{00000000-0008-0000-0800-000011180000}"/>
            </a:ext>
          </a:extLst>
        </xdr:cNvPr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7" Type="http://schemas.openxmlformats.org/officeDocument/2006/relationships/ctrlProp" Target="../ctrlProps/ctrlProp39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ctrlProp" Target="../ctrlProps/ctrlProp38.xml"/><Relationship Id="rId5" Type="http://schemas.openxmlformats.org/officeDocument/2006/relationships/ctrlProp" Target="../ctrlProps/ctrlProp37.xml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7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trlProp" Target="../ctrlProps/ctrlProp41.xml"/><Relationship Id="rId5" Type="http://schemas.openxmlformats.org/officeDocument/2006/relationships/ctrlProp" Target="../ctrlProps/ctrlProp40.xml"/><Relationship Id="rId4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7" Type="http://schemas.openxmlformats.org/officeDocument/2006/relationships/ctrlProp" Target="../ctrlProps/ctrlProp45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ctrlProp" Target="../ctrlProps/ctrlProp44.xml"/><Relationship Id="rId5" Type="http://schemas.openxmlformats.org/officeDocument/2006/relationships/ctrlProp" Target="../ctrlProps/ctrlProp43.xml"/><Relationship Id="rId4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7" Type="http://schemas.openxmlformats.org/officeDocument/2006/relationships/ctrlProp" Target="../ctrlProps/ctrlProp48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ctrlProp" Target="../ctrlProps/ctrlProp47.xml"/><Relationship Id="rId5" Type="http://schemas.openxmlformats.org/officeDocument/2006/relationships/ctrlProp" Target="../ctrlProps/ctrlProp46.xml"/><Relationship Id="rId4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ctrlProp" Target="../ctrlProps/ctrlProp50.xml"/><Relationship Id="rId5" Type="http://schemas.openxmlformats.org/officeDocument/2006/relationships/ctrlProp" Target="../ctrlProps/ctrlProp49.xml"/><Relationship Id="rId4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10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19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2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3" Type="http://schemas.openxmlformats.org/officeDocument/2006/relationships/drawing" Target="../drawings/drawing6.xml"/><Relationship Id="rId7" Type="http://schemas.openxmlformats.org/officeDocument/2006/relationships/ctrlProp" Target="../ctrlProps/ctrlProp24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3.xml"/><Relationship Id="rId5" Type="http://schemas.openxmlformats.org/officeDocument/2006/relationships/ctrlProp" Target="../ctrlProps/ctrlProp22.xml"/><Relationship Id="rId10" Type="http://schemas.openxmlformats.org/officeDocument/2006/relationships/ctrlProp" Target="../ctrlProps/ctrlProp27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2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7" Type="http://schemas.openxmlformats.org/officeDocument/2006/relationships/ctrlProp" Target="../ctrlProps/ctrlProp30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29.xml"/><Relationship Id="rId5" Type="http://schemas.openxmlformats.org/officeDocument/2006/relationships/ctrlProp" Target="../ctrlProps/ctrlProp28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7" Type="http://schemas.openxmlformats.org/officeDocument/2006/relationships/ctrlProp" Target="../ctrlProps/ctrlProp33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7" Type="http://schemas.openxmlformats.org/officeDocument/2006/relationships/ctrlProp" Target="../ctrlProps/ctrlProp36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L11:L12"/>
  <sheetViews>
    <sheetView showGridLines="0" showRowColHeaders="0" showZeros="0" showOutlineSymbols="0" workbookViewId="0"/>
  </sheetViews>
  <sheetFormatPr defaultColWidth="9.125" defaultRowHeight="19.2" x14ac:dyDescent="0.45"/>
  <cols>
    <col min="1" max="16384" width="9.125" style="1"/>
  </cols>
  <sheetData>
    <row r="11" spans="12:12" ht="21" x14ac:dyDescent="0.6">
      <c r="L11" s="19"/>
    </row>
    <row r="12" spans="12:12" ht="21" x14ac:dyDescent="0.6">
      <c r="L12" s="19"/>
    </row>
  </sheetData>
  <sheetProtection password="C681" sheet="1" objects="1" scenarios="1"/>
  <customSheetViews>
    <customSheetView guid="{3A6270CC-3E98-11D7-A05D-00045A745B3F}" showGridLines="0" showRowCol="0" outlineSymbols="0" zeroValues="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r:id="rId5" name="Button 28">
              <controlPr defaultSize="0" print="0" autoFill="0" autoPict="0" macro="[0]!menu_ปุ่ม28_คลิก">
                <anchor>
                  <from>
                    <xdr:col>1</xdr:col>
                    <xdr:colOff>411480</xdr:colOff>
                    <xdr:row>12</xdr:row>
                    <xdr:rowOff>114300</xdr:rowOff>
                  </from>
                  <to>
                    <xdr:col>3</xdr:col>
                    <xdr:colOff>297180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Button 29">
              <controlPr defaultSize="0" print="0" autoFill="0" autoPict="0" macro="[0]!menu_ปุ่ม29_คลิก">
                <anchor moveWithCells="1" sizeWithCells="1">
                  <from>
                    <xdr:col>5</xdr:col>
                    <xdr:colOff>480060</xdr:colOff>
                    <xdr:row>12</xdr:row>
                    <xdr:rowOff>137160</xdr:rowOff>
                  </from>
                  <to>
                    <xdr:col>7</xdr:col>
                    <xdr:colOff>365760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Button 32">
              <controlPr defaultSize="0" print="0" autoFill="0" autoPict="0" macro="[0]!menu_ปุ่ม32_คลิก">
                <anchor moveWithCells="1" sizeWithCells="1">
                  <from>
                    <xdr:col>3</xdr:col>
                    <xdr:colOff>441960</xdr:colOff>
                    <xdr:row>12</xdr:row>
                    <xdr:rowOff>121920</xdr:rowOff>
                  </from>
                  <to>
                    <xdr:col>5</xdr:col>
                    <xdr:colOff>327660</xdr:colOff>
                    <xdr:row>13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AE76"/>
  <sheetViews>
    <sheetView showGridLines="0" showZeros="0" tabSelected="1" showOutlineSymbols="0" workbookViewId="0">
      <pane ySplit="3" topLeftCell="A4" activePane="bottomLeft" state="frozen"/>
      <selection activeCell="C1" sqref="C1"/>
      <selection pane="bottomLeft" activeCell="A26" sqref="A26:XFD61"/>
    </sheetView>
  </sheetViews>
  <sheetFormatPr defaultRowHeight="21" x14ac:dyDescent="0.6"/>
  <cols>
    <col min="1" max="1" width="5" customWidth="1"/>
    <col min="2" max="2" width="4.75" style="2" customWidth="1"/>
    <col min="3" max="3" width="8.375" style="2" customWidth="1"/>
    <col min="4" max="4" width="27" style="2" customWidth="1"/>
    <col min="5" max="5" width="5.25" style="2" customWidth="1"/>
    <col min="6" max="10" width="18" style="2" customWidth="1"/>
    <col min="11" max="11" width="9.125" style="2"/>
    <col min="12" max="12" width="9.125" style="7"/>
    <col min="14" max="14" width="9.125" style="7"/>
    <col min="16" max="16" width="9.125" style="7"/>
    <col min="18" max="18" width="9.125" style="7"/>
  </cols>
  <sheetData>
    <row r="1" spans="1:18" ht="38.25" customHeight="1" thickBot="1" x14ac:dyDescent="0.65">
      <c r="A1" s="268" t="s">
        <v>40</v>
      </c>
      <c r="B1" s="223"/>
      <c r="C1" s="223"/>
      <c r="D1" s="223"/>
      <c r="E1" s="223"/>
      <c r="F1" s="223"/>
      <c r="G1" s="260"/>
      <c r="H1" s="260"/>
      <c r="I1" s="260"/>
      <c r="J1" s="261"/>
    </row>
    <row r="2" spans="1:18" x14ac:dyDescent="0.6">
      <c r="A2" s="257" t="s">
        <v>9</v>
      </c>
      <c r="B2" s="26" t="s">
        <v>4</v>
      </c>
      <c r="C2" s="26" t="s">
        <v>4</v>
      </c>
      <c r="D2" s="272" t="s">
        <v>0</v>
      </c>
      <c r="E2" s="250" t="s">
        <v>26</v>
      </c>
      <c r="F2" s="269" t="s">
        <v>1</v>
      </c>
      <c r="G2" s="26" t="s">
        <v>10</v>
      </c>
      <c r="H2" s="87" t="s">
        <v>12</v>
      </c>
      <c r="I2" s="87" t="s">
        <v>15</v>
      </c>
      <c r="J2" s="87" t="s">
        <v>16</v>
      </c>
    </row>
    <row r="3" spans="1:18" ht="21.6" thickBot="1" x14ac:dyDescent="0.65">
      <c r="A3" s="271"/>
      <c r="B3" s="27" t="s">
        <v>5</v>
      </c>
      <c r="C3" s="27" t="s">
        <v>6</v>
      </c>
      <c r="D3" s="273"/>
      <c r="E3" s="237"/>
      <c r="F3" s="270"/>
      <c r="G3" s="27" t="s">
        <v>11</v>
      </c>
      <c r="H3" s="27" t="s">
        <v>13</v>
      </c>
      <c r="I3" s="27" t="s">
        <v>14</v>
      </c>
      <c r="J3" s="27" t="s">
        <v>17</v>
      </c>
      <c r="K3" s="20"/>
    </row>
    <row r="4" spans="1:18" s="21" customFormat="1" ht="15.75" customHeight="1" x14ac:dyDescent="0.6">
      <c r="A4" s="206" t="str">
        <f>input1!A4</f>
        <v>ม.1/1</v>
      </c>
      <c r="B4" s="40">
        <f>input1!B4</f>
        <v>1</v>
      </c>
      <c r="C4" s="40">
        <f>input1!C4</f>
        <v>6517</v>
      </c>
      <c r="D4" s="41" t="str">
        <f>input1!D4</f>
        <v>เด็กชาย</v>
      </c>
      <c r="E4" s="71" t="str">
        <f>equal1!F4</f>
        <v>ชาย</v>
      </c>
      <c r="F4" s="212" t="str">
        <f>IF(equal1!H4="-","ไม่มีข้อมูล",equal1!I4)</f>
        <v>ปกติ</v>
      </c>
      <c r="G4" s="212" t="str">
        <f>IF(equal1!K4="-","ไม่มีข้อมูล",equal1!L4)</f>
        <v>ปกติ</v>
      </c>
      <c r="H4" s="212" t="str">
        <f>IF(equal1!N4="-","ไม่มีข้อมูล",equal1!O4)</f>
        <v>ปกติ</v>
      </c>
      <c r="I4" s="212" t="str">
        <f>IF(equal1!Q4="-","ไม่มีข้อมูล",equal1!R4)</f>
        <v>ปกติ</v>
      </c>
      <c r="J4" s="71" t="str">
        <f>equal1!U4</f>
        <v>มีจุดแข็ง</v>
      </c>
      <c r="L4" s="22"/>
      <c r="N4" s="22"/>
      <c r="P4" s="22"/>
      <c r="R4" s="22"/>
    </row>
    <row r="5" spans="1:18" s="21" customFormat="1" ht="15.75" customHeight="1" x14ac:dyDescent="0.6">
      <c r="A5" s="206" t="str">
        <f>input1!A5</f>
        <v>ม.1/1</v>
      </c>
      <c r="B5" s="44">
        <f>input1!B5</f>
        <v>2</v>
      </c>
      <c r="C5" s="44">
        <f>input1!C5</f>
        <v>6518</v>
      </c>
      <c r="D5" s="207">
        <f>input1!D5</f>
        <v>0</v>
      </c>
      <c r="E5" s="213" t="str">
        <f>equal1!F5</f>
        <v>ชาย</v>
      </c>
      <c r="F5" s="214" t="str">
        <f>IF(equal1!H5="-","ไม่มีข้อมูล",equal1!I5)</f>
        <v>ปกติ</v>
      </c>
      <c r="G5" s="214" t="str">
        <f>IF(equal1!K5="-","ไม่มีข้อมูล",equal1!L5)</f>
        <v>ปกติ</v>
      </c>
      <c r="H5" s="214" t="str">
        <f>IF(equal1!N5="-","ไม่มีข้อมูล",equal1!O5)</f>
        <v>ปกติ</v>
      </c>
      <c r="I5" s="214" t="str">
        <f>IF(equal1!Q5="-","ไม่มีข้อมูล",equal1!R5)</f>
        <v>เสี่ยง/มีปัญหา</v>
      </c>
      <c r="J5" s="213" t="str">
        <f>equal1!U5</f>
        <v>มีจุดแข็ง</v>
      </c>
      <c r="L5" s="22"/>
      <c r="N5" s="22"/>
      <c r="P5" s="22"/>
      <c r="R5" s="22"/>
    </row>
    <row r="6" spans="1:18" s="21" customFormat="1" ht="15.75" customHeight="1" x14ac:dyDescent="0.6">
      <c r="A6" s="206" t="str">
        <f>input1!A6</f>
        <v>ม.1/1</v>
      </c>
      <c r="B6" s="44">
        <f>input1!B6</f>
        <v>3</v>
      </c>
      <c r="C6" s="44">
        <f>input1!C6</f>
        <v>6519</v>
      </c>
      <c r="D6" s="207">
        <f>input1!D6</f>
        <v>0</v>
      </c>
      <c r="E6" s="213" t="str">
        <f>equal1!F6</f>
        <v>ชาย</v>
      </c>
      <c r="F6" s="214" t="str">
        <f>IF(equal1!H6="-","ไม่มีข้อมูล",equal1!I6)</f>
        <v>ปกติ</v>
      </c>
      <c r="G6" s="214" t="str">
        <f>IF(equal1!K6="-","ไม่มีข้อมูล",equal1!L6)</f>
        <v>ปกติ</v>
      </c>
      <c r="H6" s="214" t="str">
        <f>IF(equal1!N6="-","ไม่มีข้อมูล",equal1!O6)</f>
        <v>ปกติ</v>
      </c>
      <c r="I6" s="214" t="str">
        <f>IF(equal1!Q6="-","ไม่มีข้อมูล",equal1!R6)</f>
        <v>เสี่ยง/มีปัญหา</v>
      </c>
      <c r="J6" s="213" t="str">
        <f>equal1!U6</f>
        <v>มีจุดแข็ง</v>
      </c>
      <c r="L6" s="22"/>
      <c r="N6" s="22"/>
      <c r="P6" s="22"/>
      <c r="R6" s="22"/>
    </row>
    <row r="7" spans="1:18" s="21" customFormat="1" ht="15.75" customHeight="1" x14ac:dyDescent="0.6">
      <c r="A7" s="206" t="str">
        <f>input1!A7</f>
        <v>ม.1/1</v>
      </c>
      <c r="B7" s="44">
        <f>input1!B7</f>
        <v>4</v>
      </c>
      <c r="C7" s="44">
        <f>input1!C7</f>
        <v>6520</v>
      </c>
      <c r="D7" s="207">
        <f>input1!D7</f>
        <v>0</v>
      </c>
      <c r="E7" s="213" t="str">
        <f>equal1!F7</f>
        <v>ชาย</v>
      </c>
      <c r="F7" s="214" t="str">
        <f>IF(equal1!H7="-","ไม่มีข้อมูล",equal1!I7)</f>
        <v>ปกติ</v>
      </c>
      <c r="G7" s="214" t="str">
        <f>IF(equal1!K7="-","ไม่มีข้อมูล",equal1!L7)</f>
        <v>ปกติ</v>
      </c>
      <c r="H7" s="214" t="str">
        <f>IF(equal1!N7="-","ไม่มีข้อมูล",equal1!O7)</f>
        <v>ปกติ</v>
      </c>
      <c r="I7" s="214" t="str">
        <f>IF(equal1!Q7="-","ไม่มีข้อมูล",equal1!R7)</f>
        <v>ปกติ</v>
      </c>
      <c r="J7" s="213" t="str">
        <f>equal1!U7</f>
        <v>ไม่มีจุดแข็ง</v>
      </c>
      <c r="L7" s="22"/>
      <c r="N7" s="22"/>
      <c r="P7" s="22"/>
      <c r="R7" s="22"/>
    </row>
    <row r="8" spans="1:18" s="21" customFormat="1" ht="15.75" customHeight="1" x14ac:dyDescent="0.6">
      <c r="A8" s="206" t="str">
        <f>input1!A8</f>
        <v>ม.1/1</v>
      </c>
      <c r="B8" s="44">
        <f>input1!B8</f>
        <v>5</v>
      </c>
      <c r="C8" s="44">
        <f>input1!C8</f>
        <v>6521</v>
      </c>
      <c r="D8" s="207">
        <f>input1!D8</f>
        <v>0</v>
      </c>
      <c r="E8" s="213" t="str">
        <f>equal1!F8</f>
        <v>ชาย</v>
      </c>
      <c r="F8" s="214" t="str">
        <f>IF(equal1!H8="-","ไม่มีข้อมูล",equal1!I8)</f>
        <v>ปกติ</v>
      </c>
      <c r="G8" s="214" t="str">
        <f>IF(equal1!K8="-","ไม่มีข้อมูล",equal1!L8)</f>
        <v>ปกติ</v>
      </c>
      <c r="H8" s="214" t="str">
        <f>IF(equal1!N8="-","ไม่มีข้อมูล",equal1!O8)</f>
        <v>ปกติ</v>
      </c>
      <c r="I8" s="214" t="str">
        <f>IF(equal1!Q8="-","ไม่มีข้อมูล",equal1!R8)</f>
        <v>ปกติ</v>
      </c>
      <c r="J8" s="213" t="str">
        <f>equal1!U8</f>
        <v>มีจุดแข็ง</v>
      </c>
      <c r="L8" s="22"/>
      <c r="N8" s="22"/>
      <c r="P8" s="22"/>
      <c r="R8" s="22"/>
    </row>
    <row r="9" spans="1:18" s="21" customFormat="1" ht="15.75" customHeight="1" x14ac:dyDescent="0.6">
      <c r="A9" s="206" t="str">
        <f>input1!A9</f>
        <v>ม.1/1</v>
      </c>
      <c r="B9" s="44">
        <f>input1!B9</f>
        <v>6</v>
      </c>
      <c r="C9" s="44">
        <f>input1!C9</f>
        <v>6522</v>
      </c>
      <c r="D9" s="207">
        <f>input1!D9</f>
        <v>0</v>
      </c>
      <c r="E9" s="213" t="str">
        <f>equal1!F9</f>
        <v>ชาย</v>
      </c>
      <c r="F9" s="214" t="str">
        <f>IF(equal1!H9="-","ไม่มีข้อมูล",equal1!I9)</f>
        <v>ปกติ</v>
      </c>
      <c r="G9" s="214" t="str">
        <f>IF(equal1!K9="-","ไม่มีข้อมูล",equal1!L9)</f>
        <v>ปกติ</v>
      </c>
      <c r="H9" s="214" t="str">
        <f>IF(equal1!N9="-","ไม่มีข้อมูล",equal1!O9)</f>
        <v>ปกติ</v>
      </c>
      <c r="I9" s="214" t="str">
        <f>IF(equal1!Q9="-","ไม่มีข้อมูล",equal1!R9)</f>
        <v>ปกติ</v>
      </c>
      <c r="J9" s="213" t="str">
        <f>equal1!U9</f>
        <v>มีจุดแข็ง</v>
      </c>
      <c r="L9" s="22"/>
      <c r="N9" s="22"/>
      <c r="P9" s="22"/>
      <c r="R9" s="22"/>
    </row>
    <row r="10" spans="1:18" s="21" customFormat="1" ht="15.75" customHeight="1" x14ac:dyDescent="0.6">
      <c r="A10" s="206" t="str">
        <f>input1!A10</f>
        <v>ม.1/1</v>
      </c>
      <c r="B10" s="44">
        <f>input1!B10</f>
        <v>7</v>
      </c>
      <c r="C10" s="44">
        <f>input1!C10</f>
        <v>6523</v>
      </c>
      <c r="D10" s="207">
        <f>input1!D10</f>
        <v>0</v>
      </c>
      <c r="E10" s="213" t="str">
        <f>equal1!F10</f>
        <v>ชาย</v>
      </c>
      <c r="F10" s="214" t="str">
        <f>IF(equal1!H10="-","ไม่มีข้อมูล",equal1!I10)</f>
        <v>ปกติ</v>
      </c>
      <c r="G10" s="214" t="str">
        <f>IF(equal1!K10="-","ไม่มีข้อมูล",equal1!L10)</f>
        <v>ปกติ</v>
      </c>
      <c r="H10" s="214" t="str">
        <f>IF(equal1!N10="-","ไม่มีข้อมูล",equal1!O10)</f>
        <v>เสี่ยง/มีปัญหา</v>
      </c>
      <c r="I10" s="214" t="str">
        <f>IF(equal1!Q10="-","ไม่มีข้อมูล",equal1!R10)</f>
        <v>เสี่ยง/มีปัญหา</v>
      </c>
      <c r="J10" s="213" t="str">
        <f>equal1!U10</f>
        <v>มีจุดแข็ง</v>
      </c>
      <c r="L10" s="22"/>
      <c r="N10" s="22"/>
      <c r="P10" s="22"/>
      <c r="R10" s="22"/>
    </row>
    <row r="11" spans="1:18" s="21" customFormat="1" ht="15.75" customHeight="1" x14ac:dyDescent="0.6">
      <c r="A11" s="206" t="str">
        <f>input1!A11</f>
        <v>ม.1/1</v>
      </c>
      <c r="B11" s="44">
        <f>input1!B11</f>
        <v>8</v>
      </c>
      <c r="C11" s="44">
        <f>input1!C11</f>
        <v>6524</v>
      </c>
      <c r="D11" s="207">
        <f>input1!D11</f>
        <v>0</v>
      </c>
      <c r="E11" s="213" t="str">
        <f>equal1!F11</f>
        <v>ชาย</v>
      </c>
      <c r="F11" s="214" t="str">
        <f>IF(equal1!H11="-","ไม่มีข้อมูล",equal1!I11)</f>
        <v>ปกติ</v>
      </c>
      <c r="G11" s="214" t="str">
        <f>IF(equal1!K11="-","ไม่มีข้อมูล",equal1!L11)</f>
        <v>ปกติ</v>
      </c>
      <c r="H11" s="214" t="str">
        <f>IF(equal1!N11="-","ไม่มีข้อมูล",equal1!O11)</f>
        <v>ปกติ</v>
      </c>
      <c r="I11" s="214" t="str">
        <f>IF(equal1!Q11="-","ไม่มีข้อมูล",equal1!R11)</f>
        <v>ปกติ</v>
      </c>
      <c r="J11" s="213" t="str">
        <f>equal1!U11</f>
        <v>มีจุดแข็ง</v>
      </c>
      <c r="L11" s="22"/>
      <c r="N11" s="22"/>
      <c r="P11" s="22"/>
      <c r="R11" s="22"/>
    </row>
    <row r="12" spans="1:18" s="21" customFormat="1" ht="15.75" customHeight="1" x14ac:dyDescent="0.6">
      <c r="A12" s="206" t="str">
        <f>input1!A12</f>
        <v>ม.1/1</v>
      </c>
      <c r="B12" s="44">
        <f>input1!B12</f>
        <v>9</v>
      </c>
      <c r="C12" s="44">
        <f>input1!C12</f>
        <v>6525</v>
      </c>
      <c r="D12" s="207">
        <f>input1!D12</f>
        <v>0</v>
      </c>
      <c r="E12" s="213" t="str">
        <f>equal1!F12</f>
        <v>หญิง</v>
      </c>
      <c r="F12" s="214" t="str">
        <f>IF(equal1!H12="-","ไม่มีข้อมูล",equal1!I12)</f>
        <v>ปกติ</v>
      </c>
      <c r="G12" s="214" t="str">
        <f>IF(equal1!K12="-","ไม่มีข้อมูล",equal1!L12)</f>
        <v>ปกติ</v>
      </c>
      <c r="H12" s="214" t="str">
        <f>IF(equal1!N12="-","ไม่มีข้อมูล",equal1!O12)</f>
        <v>เสี่ยง/มีปัญหา</v>
      </c>
      <c r="I12" s="214" t="str">
        <f>IF(equal1!Q12="-","ไม่มีข้อมูล",equal1!R12)</f>
        <v>ปกติ</v>
      </c>
      <c r="J12" s="213" t="str">
        <f>equal1!U12</f>
        <v>ไม่มีจุดแข็ง</v>
      </c>
      <c r="L12" s="22"/>
      <c r="N12" s="22"/>
      <c r="P12" s="22"/>
      <c r="R12" s="22"/>
    </row>
    <row r="13" spans="1:18" s="21" customFormat="1" ht="15.75" customHeight="1" x14ac:dyDescent="0.6">
      <c r="A13" s="206" t="str">
        <f>input1!A13</f>
        <v>ม.1/1</v>
      </c>
      <c r="B13" s="44">
        <f>input1!B13</f>
        <v>10</v>
      </c>
      <c r="C13" s="44">
        <f>input1!C13</f>
        <v>6526</v>
      </c>
      <c r="D13" s="207">
        <f>input1!D13</f>
        <v>0</v>
      </c>
      <c r="E13" s="213" t="str">
        <f>equal1!F13</f>
        <v>หญิง</v>
      </c>
      <c r="F13" s="214" t="str">
        <f>IF(equal1!H13="-","ไม่มีข้อมูล",equal1!I13)</f>
        <v>ปกติ</v>
      </c>
      <c r="G13" s="214" t="str">
        <f>IF(equal1!K13="-","ไม่มีข้อมูล",equal1!L13)</f>
        <v>ปกติ</v>
      </c>
      <c r="H13" s="214" t="str">
        <f>IF(equal1!N13="-","ไม่มีข้อมูล",equal1!O13)</f>
        <v>ปกติ</v>
      </c>
      <c r="I13" s="214" t="str">
        <f>IF(equal1!Q13="-","ไม่มีข้อมูล",equal1!R13)</f>
        <v>ปกติ</v>
      </c>
      <c r="J13" s="213" t="str">
        <f>equal1!U13</f>
        <v>มีจุดแข็ง</v>
      </c>
      <c r="L13" s="22"/>
      <c r="N13" s="22"/>
      <c r="P13" s="22"/>
      <c r="R13" s="22"/>
    </row>
    <row r="14" spans="1:18" s="21" customFormat="1" ht="15.75" customHeight="1" x14ac:dyDescent="0.6">
      <c r="A14" s="206" t="str">
        <f>input1!A14</f>
        <v>ม.1/1</v>
      </c>
      <c r="B14" s="44">
        <f>input1!B14</f>
        <v>11</v>
      </c>
      <c r="C14" s="44">
        <f>input1!C14</f>
        <v>6527</v>
      </c>
      <c r="D14" s="207">
        <f>input1!D14</f>
        <v>0</v>
      </c>
      <c r="E14" s="213" t="str">
        <f>equal1!F14</f>
        <v>หญิง</v>
      </c>
      <c r="F14" s="214" t="str">
        <f>IF(equal1!H14="-","ไม่มีข้อมูล",equal1!I14)</f>
        <v>ปกติ</v>
      </c>
      <c r="G14" s="214" t="str">
        <f>IF(equal1!K14="-","ไม่มีข้อมูล",equal1!L14)</f>
        <v>ปกติ</v>
      </c>
      <c r="H14" s="214" t="str">
        <f>IF(equal1!N14="-","ไม่มีข้อมูล",equal1!O14)</f>
        <v>ปกติ</v>
      </c>
      <c r="I14" s="214" t="str">
        <f>IF(equal1!Q14="-","ไม่มีข้อมูล",equal1!R14)</f>
        <v>ปกติ</v>
      </c>
      <c r="J14" s="213" t="str">
        <f>equal1!U14</f>
        <v>มีจุดแข็ง</v>
      </c>
      <c r="L14" s="22"/>
      <c r="N14" s="22"/>
      <c r="P14" s="22"/>
      <c r="R14" s="22"/>
    </row>
    <row r="15" spans="1:18" s="21" customFormat="1" ht="15.75" customHeight="1" x14ac:dyDescent="0.6">
      <c r="A15" s="206" t="str">
        <f>input1!A15</f>
        <v>ม.1/1</v>
      </c>
      <c r="B15" s="44">
        <f>input1!B15</f>
        <v>12</v>
      </c>
      <c r="C15" s="44">
        <f>input1!C15</f>
        <v>6528</v>
      </c>
      <c r="D15" s="207">
        <f>input1!D15</f>
        <v>0</v>
      </c>
      <c r="E15" s="213" t="str">
        <f>equal1!F15</f>
        <v>หญิง</v>
      </c>
      <c r="F15" s="214" t="str">
        <f>IF(equal1!H15="-","ไม่มีข้อมูล",equal1!I15)</f>
        <v>ปกติ</v>
      </c>
      <c r="G15" s="214" t="str">
        <f>IF(equal1!K15="-","ไม่มีข้อมูล",equal1!L15)</f>
        <v>ปกติ</v>
      </c>
      <c r="H15" s="214" t="str">
        <f>IF(equal1!N15="-","ไม่มีข้อมูล",equal1!O15)</f>
        <v>ปกติ</v>
      </c>
      <c r="I15" s="214" t="str">
        <f>IF(equal1!Q15="-","ไม่มีข้อมูล",equal1!R15)</f>
        <v>ปกติ</v>
      </c>
      <c r="J15" s="213" t="str">
        <f>equal1!U15</f>
        <v>ไม่มีจุดแข็ง</v>
      </c>
      <c r="L15" s="22"/>
      <c r="N15" s="22"/>
      <c r="P15" s="22"/>
      <c r="R15" s="22"/>
    </row>
    <row r="16" spans="1:18" s="21" customFormat="1" ht="15.75" customHeight="1" x14ac:dyDescent="0.6">
      <c r="A16" s="206" t="str">
        <f>input1!A16</f>
        <v>ม.1/1</v>
      </c>
      <c r="B16" s="44">
        <f>input1!B16</f>
        <v>13</v>
      </c>
      <c r="C16" s="44">
        <f>input1!C16</f>
        <v>6529</v>
      </c>
      <c r="D16" s="207">
        <f>input1!D16</f>
        <v>0</v>
      </c>
      <c r="E16" s="213" t="str">
        <f>equal1!F16</f>
        <v>หญิง</v>
      </c>
      <c r="F16" s="214" t="str">
        <f>IF(equal1!H16="-","ไม่มีข้อมูล",equal1!I16)</f>
        <v>ปกติ</v>
      </c>
      <c r="G16" s="214" t="str">
        <f>IF(equal1!K16="-","ไม่มีข้อมูล",equal1!L16)</f>
        <v>ปกติ</v>
      </c>
      <c r="H16" s="214" t="str">
        <f>IF(equal1!N16="-","ไม่มีข้อมูล",equal1!O16)</f>
        <v>ปกติ</v>
      </c>
      <c r="I16" s="214" t="str">
        <f>IF(equal1!Q16="-","ไม่มีข้อมูล",equal1!R16)</f>
        <v>ปกติ</v>
      </c>
      <c r="J16" s="213" t="str">
        <f>equal1!U16</f>
        <v>มีจุดแข็ง</v>
      </c>
      <c r="L16" s="22"/>
      <c r="N16" s="22"/>
      <c r="P16" s="22"/>
      <c r="R16" s="22"/>
    </row>
    <row r="17" spans="1:18" s="21" customFormat="1" ht="15.75" customHeight="1" x14ac:dyDescent="0.6">
      <c r="A17" s="206" t="str">
        <f>input1!A17</f>
        <v>ม.1/1</v>
      </c>
      <c r="B17" s="44">
        <f>input1!B17</f>
        <v>14</v>
      </c>
      <c r="C17" s="44">
        <f>input1!C17</f>
        <v>6530</v>
      </c>
      <c r="D17" s="207">
        <f>input1!D17</f>
        <v>0</v>
      </c>
      <c r="E17" s="213" t="str">
        <f>equal1!F17</f>
        <v>หญิง</v>
      </c>
      <c r="F17" s="214" t="str">
        <f>IF(equal1!H17="-","ไม่มีข้อมูล",equal1!I17)</f>
        <v>ปกติ</v>
      </c>
      <c r="G17" s="214" t="str">
        <f>IF(equal1!K17="-","ไม่มีข้อมูล",equal1!L17)</f>
        <v>ปกติ</v>
      </c>
      <c r="H17" s="214" t="str">
        <f>IF(equal1!N17="-","ไม่มีข้อมูล",equal1!O17)</f>
        <v>ปกติ</v>
      </c>
      <c r="I17" s="214" t="str">
        <f>IF(equal1!Q17="-","ไม่มีข้อมูล",equal1!R17)</f>
        <v>ปกติ</v>
      </c>
      <c r="J17" s="213" t="str">
        <f>equal1!U17</f>
        <v>มีจุดแข็ง</v>
      </c>
      <c r="L17" s="22"/>
      <c r="N17" s="22"/>
      <c r="P17" s="22"/>
      <c r="R17" s="22"/>
    </row>
    <row r="18" spans="1:18" s="21" customFormat="1" ht="15.75" customHeight="1" x14ac:dyDescent="0.6">
      <c r="A18" s="206" t="str">
        <f>input1!A18</f>
        <v>ม.1/1</v>
      </c>
      <c r="B18" s="44">
        <f>input1!B18</f>
        <v>15</v>
      </c>
      <c r="C18" s="44">
        <f>input1!C18</f>
        <v>6531</v>
      </c>
      <c r="D18" s="207">
        <f>input1!D18</f>
        <v>0</v>
      </c>
      <c r="E18" s="213" t="str">
        <f>equal1!F18</f>
        <v>หญิง</v>
      </c>
      <c r="F18" s="214" t="str">
        <f>IF(equal1!H18="-","ไม่มีข้อมูล",equal1!I18)</f>
        <v>ปกติ</v>
      </c>
      <c r="G18" s="214" t="str">
        <f>IF(equal1!K18="-","ไม่มีข้อมูล",equal1!L18)</f>
        <v>ปกติ</v>
      </c>
      <c r="H18" s="214" t="str">
        <f>IF(equal1!N18="-","ไม่มีข้อมูล",equal1!O18)</f>
        <v>ปกติ</v>
      </c>
      <c r="I18" s="214" t="str">
        <f>IF(equal1!Q18="-","ไม่มีข้อมูล",equal1!R18)</f>
        <v>ปกติ</v>
      </c>
      <c r="J18" s="213" t="str">
        <f>equal1!U18</f>
        <v>มีจุดแข็ง</v>
      </c>
      <c r="L18" s="22"/>
      <c r="N18" s="22"/>
      <c r="P18" s="22"/>
      <c r="R18" s="22"/>
    </row>
    <row r="19" spans="1:18" s="21" customFormat="1" ht="15.75" customHeight="1" x14ac:dyDescent="0.6">
      <c r="A19" s="206" t="str">
        <f>input1!A19</f>
        <v>ม.1/1</v>
      </c>
      <c r="B19" s="44">
        <f>input1!B19</f>
        <v>16</v>
      </c>
      <c r="C19" s="44">
        <f>input1!C19</f>
        <v>6532</v>
      </c>
      <c r="D19" s="207">
        <f>input1!D19</f>
        <v>0</v>
      </c>
      <c r="E19" s="213" t="str">
        <f>equal1!F19</f>
        <v>หญิง</v>
      </c>
      <c r="F19" s="214" t="str">
        <f>IF(equal1!H19="-","ไม่มีข้อมูล",equal1!I19)</f>
        <v>ปกติ</v>
      </c>
      <c r="G19" s="214" t="str">
        <f>IF(equal1!K19="-","ไม่มีข้อมูล",equal1!L19)</f>
        <v>ปกติ</v>
      </c>
      <c r="H19" s="214" t="str">
        <f>IF(equal1!N19="-","ไม่มีข้อมูล",equal1!O19)</f>
        <v>ปกติ</v>
      </c>
      <c r="I19" s="214" t="str">
        <f>IF(equal1!Q19="-","ไม่มีข้อมูล",equal1!R19)</f>
        <v>เสี่ยง/มีปัญหา</v>
      </c>
      <c r="J19" s="213" t="str">
        <f>equal1!U19</f>
        <v>มีจุดแข็ง</v>
      </c>
      <c r="L19" s="22"/>
      <c r="N19" s="22"/>
      <c r="P19" s="22"/>
      <c r="R19" s="22"/>
    </row>
    <row r="20" spans="1:18" s="21" customFormat="1" ht="15.75" customHeight="1" x14ac:dyDescent="0.6">
      <c r="A20" s="206" t="str">
        <f>input1!A20</f>
        <v>ม.1/1</v>
      </c>
      <c r="B20" s="44">
        <f>input1!B20</f>
        <v>17</v>
      </c>
      <c r="C20" s="44">
        <f>input1!C20</f>
        <v>6533</v>
      </c>
      <c r="D20" s="207">
        <f>input1!D20</f>
        <v>0</v>
      </c>
      <c r="E20" s="213" t="str">
        <f>equal1!F20</f>
        <v>หญิง</v>
      </c>
      <c r="F20" s="214" t="str">
        <f>IF(equal1!H20="-","ไม่มีข้อมูล",equal1!I20)</f>
        <v>ปกติ</v>
      </c>
      <c r="G20" s="214" t="str">
        <f>IF(equal1!K20="-","ไม่มีข้อมูล",equal1!L20)</f>
        <v>ปกติ</v>
      </c>
      <c r="H20" s="214" t="str">
        <f>IF(equal1!N20="-","ไม่มีข้อมูล",equal1!O20)</f>
        <v>ปกติ</v>
      </c>
      <c r="I20" s="214" t="str">
        <f>IF(equal1!Q20="-","ไม่มีข้อมูล",equal1!R20)</f>
        <v>ปกติ</v>
      </c>
      <c r="J20" s="213" t="str">
        <f>equal1!U20</f>
        <v>มีจุดแข็ง</v>
      </c>
      <c r="L20" s="22"/>
      <c r="N20" s="22"/>
      <c r="P20" s="22"/>
      <c r="R20" s="22"/>
    </row>
    <row r="21" spans="1:18" s="21" customFormat="1" ht="15.75" customHeight="1" x14ac:dyDescent="0.6">
      <c r="A21" s="206" t="str">
        <f>input1!A21</f>
        <v>ม.1/1</v>
      </c>
      <c r="B21" s="44">
        <f>input1!B21</f>
        <v>18</v>
      </c>
      <c r="C21" s="44">
        <f>input1!C21</f>
        <v>6534</v>
      </c>
      <c r="D21" s="207">
        <f>input1!D21</f>
        <v>0</v>
      </c>
      <c r="E21" s="213" t="str">
        <f>equal1!F21</f>
        <v>หญิง</v>
      </c>
      <c r="F21" s="214" t="str">
        <f>IF(equal1!H21="-","ไม่มีข้อมูล",equal1!I21)</f>
        <v>ปกติ</v>
      </c>
      <c r="G21" s="214" t="str">
        <f>IF(equal1!K21="-","ไม่มีข้อมูล",equal1!L21)</f>
        <v>ปกติ</v>
      </c>
      <c r="H21" s="214" t="str">
        <f>IF(equal1!N21="-","ไม่มีข้อมูล",equal1!O21)</f>
        <v>ปกติ</v>
      </c>
      <c r="I21" s="214" t="str">
        <f>IF(equal1!Q21="-","ไม่มีข้อมูล",equal1!R21)</f>
        <v>เสี่ยง/มีปัญหา</v>
      </c>
      <c r="J21" s="213" t="str">
        <f>equal1!U21</f>
        <v>มีจุดแข็ง</v>
      </c>
      <c r="L21" s="22"/>
      <c r="N21" s="22"/>
      <c r="P21" s="22"/>
      <c r="R21" s="22"/>
    </row>
    <row r="22" spans="1:18" s="21" customFormat="1" ht="15.75" customHeight="1" x14ac:dyDescent="0.6">
      <c r="A22" s="206" t="str">
        <f>input1!A22</f>
        <v>ม.1/1</v>
      </c>
      <c r="B22" s="44">
        <f>input1!B22</f>
        <v>19</v>
      </c>
      <c r="C22" s="44">
        <f>input1!C22</f>
        <v>6535</v>
      </c>
      <c r="D22" s="207">
        <f>input1!D22</f>
        <v>0</v>
      </c>
      <c r="E22" s="213" t="str">
        <f>equal1!F22</f>
        <v>หญิง</v>
      </c>
      <c r="F22" s="214" t="str">
        <f>IF(equal1!H22="-","ไม่มีข้อมูล",equal1!I22)</f>
        <v>ปกติ</v>
      </c>
      <c r="G22" s="214" t="str">
        <f>IF(equal1!K22="-","ไม่มีข้อมูล",equal1!L22)</f>
        <v>ปกติ</v>
      </c>
      <c r="H22" s="214" t="str">
        <f>IF(equal1!N22="-","ไม่มีข้อมูล",equal1!O22)</f>
        <v>เสี่ยง/มีปัญหา</v>
      </c>
      <c r="I22" s="214" t="str">
        <f>IF(equal1!Q22="-","ไม่มีข้อมูล",equal1!R22)</f>
        <v>เสี่ยง/มีปัญหา</v>
      </c>
      <c r="J22" s="213" t="str">
        <f>equal1!U22</f>
        <v>มีจุดแข็ง</v>
      </c>
      <c r="L22" s="22"/>
      <c r="N22" s="22"/>
      <c r="P22" s="22"/>
      <c r="R22" s="22"/>
    </row>
    <row r="23" spans="1:18" s="21" customFormat="1" ht="15.75" customHeight="1" x14ac:dyDescent="0.6">
      <c r="A23" s="206" t="str">
        <f>input1!A23</f>
        <v>ม.1/1</v>
      </c>
      <c r="B23" s="44">
        <f>input1!B23</f>
        <v>20</v>
      </c>
      <c r="C23" s="44">
        <f>input1!C23</f>
        <v>6536</v>
      </c>
      <c r="D23" s="207">
        <f>input1!D23</f>
        <v>0</v>
      </c>
      <c r="E23" s="213" t="str">
        <f>equal1!F23</f>
        <v>หญิง</v>
      </c>
      <c r="F23" s="214" t="str">
        <f>IF(equal1!H23="-","ไม่มีข้อมูล",equal1!I23)</f>
        <v>ปกติ</v>
      </c>
      <c r="G23" s="214" t="str">
        <f>IF(equal1!K23="-","ไม่มีข้อมูล",equal1!L23)</f>
        <v>ปกติ</v>
      </c>
      <c r="H23" s="214" t="str">
        <f>IF(equal1!N23="-","ไม่มีข้อมูล",equal1!O23)</f>
        <v>ปกติ</v>
      </c>
      <c r="I23" s="214" t="str">
        <f>IF(equal1!Q23="-","ไม่มีข้อมูล",equal1!R23)</f>
        <v>ปกติ</v>
      </c>
      <c r="J23" s="213" t="str">
        <f>equal1!U23</f>
        <v>มีจุดแข็ง</v>
      </c>
      <c r="L23" s="22"/>
      <c r="N23" s="22"/>
      <c r="P23" s="22"/>
      <c r="R23" s="22"/>
    </row>
    <row r="24" spans="1:18" s="21" customFormat="1" ht="15.75" customHeight="1" x14ac:dyDescent="0.6">
      <c r="A24" s="206" t="str">
        <f>input1!A24</f>
        <v>ม.1/1</v>
      </c>
      <c r="B24" s="44">
        <f>input1!B24</f>
        <v>21</v>
      </c>
      <c r="C24" s="44">
        <f>input1!C24</f>
        <v>6537</v>
      </c>
      <c r="D24" s="207">
        <f>input1!D24</f>
        <v>0</v>
      </c>
      <c r="E24" s="213" t="str">
        <f>equal1!F24</f>
        <v>หญิง</v>
      </c>
      <c r="F24" s="214" t="str">
        <f>IF(equal1!H24="-","ไม่มีข้อมูล",equal1!I24)</f>
        <v>ปกติ</v>
      </c>
      <c r="G24" s="214" t="str">
        <f>IF(equal1!K24="-","ไม่มีข้อมูล",equal1!L24)</f>
        <v>ปกติ</v>
      </c>
      <c r="H24" s="214" t="str">
        <f>IF(equal1!N24="-","ไม่มีข้อมูล",equal1!O24)</f>
        <v>ปกติ</v>
      </c>
      <c r="I24" s="214" t="str">
        <f>IF(equal1!Q24="-","ไม่มีข้อมูล",equal1!R24)</f>
        <v>เสี่ยง/มีปัญหา</v>
      </c>
      <c r="J24" s="213" t="str">
        <f>equal1!U24</f>
        <v>มีจุดแข็ง</v>
      </c>
      <c r="L24" s="22"/>
      <c r="N24" s="22"/>
      <c r="P24" s="22"/>
      <c r="R24" s="22"/>
    </row>
    <row r="25" spans="1:18" s="21" customFormat="1" ht="15.75" customHeight="1" x14ac:dyDescent="0.6">
      <c r="A25" s="206" t="str">
        <f>input1!A25</f>
        <v>ม.1/1</v>
      </c>
      <c r="B25" s="44">
        <f>input1!B25</f>
        <v>22</v>
      </c>
      <c r="C25" s="44">
        <f>input1!C25</f>
        <v>6538</v>
      </c>
      <c r="D25" s="207">
        <f>input1!D25</f>
        <v>0</v>
      </c>
      <c r="E25" s="213" t="str">
        <f>equal1!F25</f>
        <v>หญิง</v>
      </c>
      <c r="F25" s="214" t="str">
        <f>IF(equal1!H25="-","ไม่มีข้อมูล",equal1!I25)</f>
        <v>ปกติ</v>
      </c>
      <c r="G25" s="214" t="str">
        <f>IF(equal1!K25="-","ไม่มีข้อมูล",equal1!L25)</f>
        <v>ปกติ</v>
      </c>
      <c r="H25" s="214" t="str">
        <f>IF(equal1!N25="-","ไม่มีข้อมูล",equal1!O25)</f>
        <v>ปกติ</v>
      </c>
      <c r="I25" s="214" t="str">
        <f>IF(equal1!Q25="-","ไม่มีข้อมูล",equal1!R25)</f>
        <v>ปกติ</v>
      </c>
      <c r="J25" s="213" t="str">
        <f>equal1!U25</f>
        <v>มีจุดแข็ง</v>
      </c>
      <c r="L25" s="22"/>
      <c r="N25" s="22"/>
      <c r="P25" s="22"/>
      <c r="R25" s="22"/>
    </row>
    <row r="26" spans="1:18" s="21" customFormat="1" ht="15.75" customHeight="1" x14ac:dyDescent="0.6">
      <c r="A26" s="39">
        <f>input1!A62</f>
        <v>0</v>
      </c>
      <c r="B26" s="39">
        <f>input1!B62</f>
        <v>0</v>
      </c>
      <c r="C26" s="166">
        <f>input1!C62</f>
        <v>0</v>
      </c>
      <c r="D26" s="64">
        <f>input1!D62</f>
        <v>0</v>
      </c>
      <c r="E26" s="179" t="str">
        <f>equal1!F26</f>
        <v>-</v>
      </c>
      <c r="F26" s="123">
        <f>IF(equal1!H26="-","ไม่มีข้อมูล",equal1!I26)</f>
        <v>0</v>
      </c>
      <c r="G26" s="119">
        <f>equal1!L26</f>
        <v>0</v>
      </c>
      <c r="H26" s="119">
        <f>equal1!O26</f>
        <v>0</v>
      </c>
      <c r="I26" s="119">
        <f>equal1!R26</f>
        <v>0</v>
      </c>
      <c r="J26" s="119">
        <f>equal1!U26</f>
        <v>0</v>
      </c>
      <c r="L26" s="22"/>
      <c r="N26" s="22"/>
      <c r="P26" s="22"/>
      <c r="R26" s="22"/>
    </row>
    <row r="27" spans="1:18" s="21" customFormat="1" ht="15.75" customHeight="1" x14ac:dyDescent="0.6">
      <c r="A27" s="44">
        <f>input1!A63</f>
        <v>0</v>
      </c>
      <c r="B27" s="44">
        <f>input1!B63</f>
        <v>0</v>
      </c>
      <c r="C27" s="39">
        <f>input1!C63</f>
        <v>0</v>
      </c>
      <c r="D27" s="63">
        <f>input1!D63</f>
        <v>0</v>
      </c>
      <c r="E27" s="177" t="str">
        <f>equal1!F27</f>
        <v>-</v>
      </c>
      <c r="F27" s="123">
        <f>IF(equal1!H27="-","ไม่มีข้อมูล",equal1!I27)</f>
        <v>0</v>
      </c>
      <c r="G27" s="119">
        <f>equal1!L27</f>
        <v>0</v>
      </c>
      <c r="H27" s="119">
        <f>equal1!O27</f>
        <v>0</v>
      </c>
      <c r="I27" s="119">
        <f>equal1!R27</f>
        <v>0</v>
      </c>
      <c r="J27" s="119">
        <f>equal1!U27</f>
        <v>0</v>
      </c>
      <c r="L27" s="22"/>
      <c r="N27" s="22"/>
      <c r="P27" s="22"/>
      <c r="R27" s="22"/>
    </row>
    <row r="28" spans="1:18" s="21" customFormat="1" ht="15.75" customHeight="1" x14ac:dyDescent="0.6">
      <c r="A28" s="39">
        <f>input1!A64</f>
        <v>0</v>
      </c>
      <c r="B28" s="39">
        <f>input1!B64</f>
        <v>0</v>
      </c>
      <c r="C28" s="44">
        <f>input1!C65</f>
        <v>0</v>
      </c>
      <c r="D28" s="64">
        <f>input1!D64</f>
        <v>0</v>
      </c>
      <c r="E28" s="177" t="str">
        <f>equal1!F28</f>
        <v>-</v>
      </c>
      <c r="F28" s="123">
        <f>IF(equal1!H28="-","ไม่มีข้อมูล",equal1!I28)</f>
        <v>0</v>
      </c>
      <c r="G28" s="119">
        <f>equal1!L28</f>
        <v>0</v>
      </c>
      <c r="H28" s="119">
        <f>equal1!O28</f>
        <v>0</v>
      </c>
      <c r="I28" s="119">
        <f>equal1!R28</f>
        <v>0</v>
      </c>
      <c r="J28" s="119">
        <f>equal1!U28</f>
        <v>0</v>
      </c>
      <c r="L28" s="22"/>
      <c r="N28" s="22"/>
      <c r="P28" s="22"/>
      <c r="R28" s="22"/>
    </row>
    <row r="29" spans="1:18" s="21" customFormat="1" ht="15.75" customHeight="1" x14ac:dyDescent="0.6">
      <c r="A29" s="44">
        <f>input1!A65</f>
        <v>0</v>
      </c>
      <c r="B29" s="44">
        <f>input1!B65</f>
        <v>0</v>
      </c>
      <c r="C29" s="39">
        <f>input1!C66</f>
        <v>0</v>
      </c>
      <c r="D29" s="63">
        <f>input1!D65</f>
        <v>0</v>
      </c>
      <c r="E29" s="177" t="str">
        <f>equal1!F29</f>
        <v>-</v>
      </c>
      <c r="F29" s="123">
        <f>IF(equal1!H29="-","ไม่มีข้อมูล",equal1!I29)</f>
        <v>0</v>
      </c>
      <c r="G29" s="119">
        <f>equal1!L29</f>
        <v>0</v>
      </c>
      <c r="H29" s="119">
        <f>equal1!O29</f>
        <v>0</v>
      </c>
      <c r="I29" s="119">
        <f>equal1!R29</f>
        <v>0</v>
      </c>
      <c r="J29" s="119">
        <f>equal1!U29</f>
        <v>0</v>
      </c>
      <c r="L29" s="22"/>
      <c r="N29" s="22"/>
      <c r="P29" s="22"/>
      <c r="R29" s="22"/>
    </row>
    <row r="30" spans="1:18" s="21" customFormat="1" ht="15.75" customHeight="1" thickBot="1" x14ac:dyDescent="0.65">
      <c r="A30" s="43">
        <f>input1!A66</f>
        <v>0</v>
      </c>
      <c r="B30" s="43">
        <f>input1!B66</f>
        <v>0</v>
      </c>
      <c r="C30" s="125"/>
      <c r="D30" s="65">
        <f>input1!D66</f>
        <v>0</v>
      </c>
      <c r="E30" s="178" t="str">
        <f>equal1!F30</f>
        <v>-</v>
      </c>
      <c r="F30" s="123">
        <f>IF(equal1!H30="-","ไม่มีข้อมูล",equal1!I30)</f>
        <v>0</v>
      </c>
      <c r="G30" s="119">
        <f>equal1!L30</f>
        <v>0</v>
      </c>
      <c r="H30" s="119">
        <f>equal1!O30</f>
        <v>0</v>
      </c>
      <c r="I30" s="119">
        <f>equal1!R30</f>
        <v>0</v>
      </c>
      <c r="J30" s="119">
        <f>equal1!U30</f>
        <v>0</v>
      </c>
      <c r="L30" s="22"/>
      <c r="N30" s="22"/>
      <c r="P30" s="22"/>
      <c r="R30" s="22"/>
    </row>
    <row r="31" spans="1:18" s="21" customFormat="1" ht="15.75" customHeight="1" x14ac:dyDescent="0.6">
      <c r="A31" s="105"/>
      <c r="B31" s="105"/>
      <c r="C31" s="105"/>
      <c r="D31" s="106"/>
      <c r="E31" s="119"/>
      <c r="F31" s="123"/>
      <c r="G31" s="119"/>
      <c r="H31" s="119"/>
      <c r="I31" s="119"/>
      <c r="J31" s="119"/>
      <c r="L31" s="22"/>
      <c r="N31" s="22"/>
      <c r="P31" s="22"/>
      <c r="R31" s="22"/>
    </row>
    <row r="32" spans="1:18" s="21" customFormat="1" ht="15.75" customHeight="1" x14ac:dyDescent="0.6">
      <c r="A32" s="105"/>
      <c r="B32" s="105"/>
      <c r="C32" s="105"/>
      <c r="D32" s="106"/>
      <c r="E32" s="119"/>
      <c r="F32" s="119"/>
      <c r="G32" s="119"/>
      <c r="H32" s="119"/>
      <c r="I32" s="119"/>
      <c r="J32" s="119"/>
      <c r="L32" s="22"/>
      <c r="N32" s="22"/>
      <c r="P32" s="22"/>
      <c r="R32" s="22"/>
    </row>
    <row r="33" spans="1:18" s="21" customFormat="1" ht="15.75" customHeight="1" x14ac:dyDescent="0.6">
      <c r="A33" s="105"/>
      <c r="B33" s="105"/>
      <c r="C33" s="105"/>
      <c r="D33" s="106"/>
      <c r="E33" s="119"/>
      <c r="F33" s="119"/>
      <c r="G33" s="119"/>
      <c r="H33" s="119"/>
      <c r="I33" s="119"/>
      <c r="J33" s="119"/>
      <c r="L33" s="22"/>
      <c r="N33" s="22"/>
      <c r="P33" s="22"/>
      <c r="R33" s="22"/>
    </row>
    <row r="34" spans="1:18" s="21" customFormat="1" ht="15.75" customHeight="1" x14ac:dyDescent="0.6">
      <c r="A34" s="105"/>
      <c r="B34" s="105"/>
      <c r="C34" s="105"/>
      <c r="D34" s="106"/>
      <c r="E34" s="119"/>
      <c r="F34" s="119"/>
      <c r="G34" s="119"/>
      <c r="H34" s="119"/>
      <c r="I34" s="119"/>
      <c r="J34" s="119"/>
      <c r="L34" s="22"/>
      <c r="N34" s="22"/>
      <c r="P34" s="22"/>
      <c r="R34" s="22"/>
    </row>
    <row r="35" spans="1:18" s="21" customFormat="1" ht="15.75" customHeight="1" x14ac:dyDescent="0.6">
      <c r="A35" s="105"/>
      <c r="B35" s="105"/>
      <c r="C35" s="105"/>
      <c r="D35" s="106"/>
      <c r="E35" s="119"/>
      <c r="F35" s="119"/>
      <c r="G35" s="119"/>
      <c r="H35" s="119"/>
      <c r="I35" s="119"/>
      <c r="J35" s="119"/>
      <c r="L35" s="22"/>
      <c r="N35" s="22"/>
      <c r="P35" s="22"/>
      <c r="R35" s="22"/>
    </row>
    <row r="36" spans="1:18" s="21" customFormat="1" ht="15.75" customHeight="1" x14ac:dyDescent="0.6">
      <c r="A36" s="105"/>
      <c r="B36" s="105"/>
      <c r="C36" s="105"/>
      <c r="D36" s="106"/>
      <c r="E36" s="119"/>
      <c r="F36" s="119"/>
      <c r="G36" s="119"/>
      <c r="H36" s="119"/>
      <c r="I36" s="119"/>
      <c r="J36" s="119"/>
      <c r="L36" s="22"/>
      <c r="N36" s="22"/>
      <c r="P36" s="22"/>
      <c r="R36" s="22"/>
    </row>
    <row r="37" spans="1:18" s="21" customFormat="1" ht="15.75" customHeight="1" x14ac:dyDescent="0.6">
      <c r="A37" s="105"/>
      <c r="B37" s="105"/>
      <c r="C37" s="105"/>
      <c r="D37" s="106"/>
      <c r="E37" s="119"/>
      <c r="F37" s="119"/>
      <c r="G37" s="119"/>
      <c r="H37" s="119"/>
      <c r="I37" s="119"/>
      <c r="J37" s="119"/>
      <c r="L37" s="22"/>
      <c r="N37" s="22"/>
      <c r="P37" s="22"/>
      <c r="R37" s="22"/>
    </row>
    <row r="38" spans="1:18" s="21" customFormat="1" ht="15.75" customHeight="1" x14ac:dyDescent="0.6">
      <c r="A38" s="105"/>
      <c r="B38" s="105"/>
      <c r="C38" s="105"/>
      <c r="D38" s="106"/>
      <c r="E38" s="119"/>
      <c r="F38" s="119"/>
      <c r="G38" s="119"/>
      <c r="H38" s="119"/>
      <c r="I38" s="119"/>
      <c r="J38" s="119"/>
      <c r="L38" s="22"/>
      <c r="N38" s="22"/>
      <c r="P38" s="22"/>
      <c r="R38" s="22"/>
    </row>
    <row r="39" spans="1:18" s="21" customFormat="1" ht="15.75" customHeight="1" x14ac:dyDescent="0.6">
      <c r="A39" s="105"/>
      <c r="B39" s="105"/>
      <c r="C39" s="105"/>
      <c r="D39" s="106"/>
      <c r="E39" s="119"/>
      <c r="F39" s="119"/>
      <c r="G39" s="119"/>
      <c r="H39" s="119"/>
      <c r="I39" s="119"/>
      <c r="J39" s="119"/>
      <c r="L39" s="22"/>
      <c r="N39" s="22"/>
      <c r="P39" s="22"/>
      <c r="R39" s="22"/>
    </row>
    <row r="40" spans="1:18" s="21" customFormat="1" ht="15.75" customHeight="1" x14ac:dyDescent="0.6">
      <c r="A40" s="105"/>
      <c r="B40" s="105"/>
      <c r="C40" s="105"/>
      <c r="D40" s="106"/>
      <c r="E40" s="119"/>
      <c r="F40" s="119"/>
      <c r="G40" s="119"/>
      <c r="H40" s="119"/>
      <c r="I40" s="119"/>
      <c r="J40" s="119"/>
      <c r="L40" s="22"/>
      <c r="N40" s="22"/>
      <c r="P40" s="22"/>
      <c r="R40" s="22"/>
    </row>
    <row r="41" spans="1:18" s="21" customFormat="1" ht="15.75" customHeight="1" x14ac:dyDescent="0.6">
      <c r="A41" s="105"/>
      <c r="B41" s="105"/>
      <c r="C41" s="105"/>
      <c r="D41" s="106"/>
      <c r="E41" s="119"/>
      <c r="F41" s="119"/>
      <c r="G41" s="119"/>
      <c r="H41" s="119"/>
      <c r="I41" s="119"/>
      <c r="J41" s="119"/>
      <c r="L41" s="22"/>
      <c r="N41" s="22"/>
      <c r="P41" s="22"/>
      <c r="R41" s="22"/>
    </row>
    <row r="42" spans="1:18" s="21" customFormat="1" ht="15.75" customHeight="1" x14ac:dyDescent="0.6">
      <c r="A42" s="105"/>
      <c r="B42" s="105"/>
      <c r="C42" s="105"/>
      <c r="D42" s="106"/>
      <c r="E42" s="119"/>
      <c r="F42" s="119"/>
      <c r="G42" s="119"/>
      <c r="H42" s="119"/>
      <c r="I42" s="119"/>
      <c r="J42" s="119"/>
      <c r="L42" s="22"/>
      <c r="N42" s="22"/>
      <c r="P42" s="22"/>
      <c r="R42" s="22"/>
    </row>
    <row r="43" spans="1:18" s="21" customFormat="1" ht="15.75" customHeight="1" x14ac:dyDescent="0.6">
      <c r="A43" s="105"/>
      <c r="B43" s="105"/>
      <c r="C43" s="105"/>
      <c r="D43" s="106"/>
      <c r="E43" s="119"/>
      <c r="F43" s="119"/>
      <c r="G43" s="119"/>
      <c r="H43" s="119"/>
      <c r="I43" s="119"/>
      <c r="J43" s="119"/>
      <c r="L43" s="22"/>
      <c r="N43" s="22"/>
      <c r="P43" s="22"/>
      <c r="R43" s="22"/>
    </row>
    <row r="44" spans="1:18" s="21" customFormat="1" ht="15.75" customHeight="1" x14ac:dyDescent="0.6">
      <c r="A44" s="105"/>
      <c r="B44" s="105"/>
      <c r="C44" s="105"/>
      <c r="D44" s="106"/>
      <c r="E44" s="119"/>
      <c r="F44" s="119"/>
      <c r="G44" s="119"/>
      <c r="H44" s="119"/>
      <c r="I44" s="119"/>
      <c r="J44" s="119"/>
      <c r="L44" s="22"/>
      <c r="N44" s="22"/>
      <c r="P44" s="22"/>
      <c r="R44" s="22"/>
    </row>
    <row r="45" spans="1:18" s="21" customFormat="1" ht="15.75" customHeight="1" x14ac:dyDescent="0.6">
      <c r="A45" s="105"/>
      <c r="B45" s="105"/>
      <c r="C45" s="105"/>
      <c r="D45" s="106"/>
      <c r="E45" s="119"/>
      <c r="F45" s="119"/>
      <c r="G45" s="119"/>
      <c r="H45" s="119"/>
      <c r="I45" s="119"/>
      <c r="J45" s="119"/>
      <c r="L45" s="22"/>
      <c r="N45" s="22"/>
      <c r="P45" s="22"/>
      <c r="R45" s="22"/>
    </row>
    <row r="46" spans="1:18" s="21" customFormat="1" ht="15.75" customHeight="1" x14ac:dyDescent="0.6">
      <c r="A46" s="105"/>
      <c r="B46" s="105"/>
      <c r="C46" s="105"/>
      <c r="D46" s="106"/>
      <c r="E46" s="119"/>
      <c r="F46" s="119"/>
      <c r="G46" s="119"/>
      <c r="H46" s="119"/>
      <c r="I46" s="119"/>
      <c r="J46" s="119"/>
      <c r="L46" s="22"/>
      <c r="N46" s="22"/>
      <c r="P46" s="22"/>
      <c r="R46" s="22"/>
    </row>
    <row r="47" spans="1:18" s="21" customFormat="1" ht="15.75" customHeight="1" x14ac:dyDescent="0.6">
      <c r="A47" s="105"/>
      <c r="B47" s="105"/>
      <c r="C47" s="105"/>
      <c r="D47" s="106"/>
      <c r="E47" s="119"/>
      <c r="F47" s="119"/>
      <c r="G47" s="119"/>
      <c r="H47" s="119"/>
      <c r="I47" s="119"/>
      <c r="J47" s="119"/>
      <c r="L47" s="22"/>
      <c r="N47" s="22"/>
      <c r="P47" s="22"/>
      <c r="R47" s="22"/>
    </row>
    <row r="48" spans="1:18" s="21" customFormat="1" ht="15.75" customHeight="1" x14ac:dyDescent="0.6">
      <c r="A48" s="105"/>
      <c r="B48" s="105"/>
      <c r="C48" s="105"/>
      <c r="D48" s="106"/>
      <c r="E48" s="119"/>
      <c r="F48" s="119"/>
      <c r="G48" s="119"/>
      <c r="H48" s="119"/>
      <c r="I48" s="119"/>
      <c r="J48" s="119"/>
      <c r="L48" s="22"/>
      <c r="N48" s="22"/>
      <c r="P48" s="22"/>
      <c r="R48" s="22"/>
    </row>
    <row r="49" spans="1:31" s="21" customFormat="1" ht="15.75" customHeight="1" x14ac:dyDescent="0.6">
      <c r="A49" s="105"/>
      <c r="B49" s="105"/>
      <c r="C49" s="105"/>
      <c r="D49" s="106"/>
      <c r="E49" s="119"/>
      <c r="F49" s="119"/>
      <c r="G49" s="119"/>
      <c r="H49" s="119"/>
      <c r="I49" s="119"/>
      <c r="J49" s="119"/>
      <c r="L49" s="22"/>
      <c r="N49" s="22"/>
      <c r="P49" s="22"/>
      <c r="R49" s="22"/>
    </row>
    <row r="50" spans="1:31" s="21" customFormat="1" ht="15.75" customHeight="1" x14ac:dyDescent="0.6">
      <c r="A50" s="105"/>
      <c r="B50" s="105"/>
      <c r="C50" s="67"/>
      <c r="D50" s="106"/>
      <c r="E50" s="119"/>
      <c r="F50" s="119"/>
      <c r="G50" s="119"/>
      <c r="H50" s="119"/>
      <c r="I50" s="119"/>
      <c r="J50" s="119"/>
      <c r="L50" s="22"/>
      <c r="N50" s="22"/>
      <c r="P50" s="22"/>
      <c r="R50" s="22"/>
    </row>
    <row r="51" spans="1:31" ht="28.8" x14ac:dyDescent="0.75">
      <c r="A51" s="67"/>
      <c r="B51" s="67"/>
      <c r="C51" s="121" t="s">
        <v>33</v>
      </c>
      <c r="D51" s="120"/>
      <c r="E51" s="120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</row>
    <row r="52" spans="1:31" ht="28.8" x14ac:dyDescent="0.75">
      <c r="A52" s="67"/>
      <c r="B52" s="67"/>
      <c r="C52" s="121" t="s">
        <v>33</v>
      </c>
      <c r="D52" s="120"/>
      <c r="E52" s="120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</row>
    <row r="53" spans="1:31" ht="29.25" customHeight="1" x14ac:dyDescent="0.75">
      <c r="A53" s="67"/>
      <c r="B53" s="67"/>
      <c r="C53" s="121" t="s">
        <v>33</v>
      </c>
      <c r="D53" s="120"/>
      <c r="E53" s="120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</row>
    <row r="54" spans="1:31" x14ac:dyDescent="0.6">
      <c r="A54" s="67"/>
      <c r="B54" s="67"/>
      <c r="C54" s="67"/>
      <c r="D54" s="120"/>
      <c r="E54" s="120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</row>
    <row r="55" spans="1:31" x14ac:dyDescent="0.6">
      <c r="A55" s="67"/>
      <c r="B55" s="67"/>
      <c r="C55" s="67"/>
      <c r="D55" s="120"/>
      <c r="E55" s="120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</row>
    <row r="56" spans="1:31" x14ac:dyDescent="0.6">
      <c r="A56" s="67"/>
      <c r="B56" s="67"/>
      <c r="C56" s="67"/>
      <c r="D56" s="120"/>
      <c r="E56" s="120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</row>
    <row r="57" spans="1:31" x14ac:dyDescent="0.6">
      <c r="A57" s="67"/>
      <c r="B57" s="67"/>
      <c r="C57" s="67"/>
      <c r="D57" s="120"/>
      <c r="E57" s="120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</row>
    <row r="58" spans="1:31" x14ac:dyDescent="0.6">
      <c r="A58" s="67"/>
      <c r="B58" s="67"/>
      <c r="C58" s="67"/>
      <c r="D58" s="120"/>
      <c r="E58" s="120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</row>
    <row r="59" spans="1:31" x14ac:dyDescent="0.6">
      <c r="A59" s="67"/>
      <c r="B59" s="67"/>
      <c r="C59" s="67"/>
      <c r="D59" s="120"/>
      <c r="E59" s="120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</row>
    <row r="60" spans="1:31" x14ac:dyDescent="0.6">
      <c r="A60" s="67"/>
      <c r="B60" s="67"/>
      <c r="C60" s="67"/>
      <c r="D60" s="120"/>
      <c r="E60" s="120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</row>
    <row r="61" spans="1:31" x14ac:dyDescent="0.6">
      <c r="A61" s="67"/>
      <c r="B61" s="67"/>
      <c r="C61" s="70"/>
      <c r="D61" s="120"/>
      <c r="E61" s="120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</row>
    <row r="62" spans="1:31" x14ac:dyDescent="0.6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69"/>
      <c r="L62" s="67"/>
      <c r="M62" s="69"/>
      <c r="N62" s="67"/>
      <c r="O62" s="69"/>
      <c r="P62" s="67"/>
      <c r="Q62" s="69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</row>
    <row r="63" spans="1:31" x14ac:dyDescent="0.6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69"/>
      <c r="L63" s="67"/>
      <c r="M63" s="69"/>
      <c r="N63" s="67"/>
      <c r="O63" s="69"/>
      <c r="P63" s="67"/>
      <c r="Q63" s="69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</row>
    <row r="64" spans="1:31" x14ac:dyDescent="0.6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69"/>
      <c r="L64" s="67"/>
      <c r="M64" s="69"/>
      <c r="N64" s="67"/>
      <c r="O64" s="69"/>
      <c r="P64" s="67"/>
      <c r="Q64" s="69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</row>
    <row r="65" spans="1:31" x14ac:dyDescent="0.6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69"/>
      <c r="L65" s="67"/>
      <c r="M65" s="69"/>
      <c r="N65" s="67"/>
      <c r="O65" s="69"/>
      <c r="P65" s="67"/>
      <c r="Q65" s="69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</row>
    <row r="66" spans="1:31" x14ac:dyDescent="0.6">
      <c r="A66" s="67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69"/>
      <c r="M66" s="67"/>
      <c r="N66" s="69"/>
      <c r="O66" s="67"/>
      <c r="P66" s="69"/>
      <c r="Q66" s="67"/>
      <c r="R66" s="69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</row>
    <row r="67" spans="1:31" x14ac:dyDescent="0.6">
      <c r="A67" s="67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69"/>
      <c r="M67" s="67"/>
      <c r="N67" s="69"/>
      <c r="O67" s="67"/>
      <c r="P67" s="69"/>
      <c r="Q67" s="67"/>
      <c r="R67" s="69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</row>
    <row r="68" spans="1:31" x14ac:dyDescent="0.6">
      <c r="A68" s="67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69"/>
      <c r="M68" s="67"/>
      <c r="N68" s="69"/>
      <c r="O68" s="67"/>
      <c r="P68" s="69"/>
      <c r="Q68" s="67"/>
      <c r="R68" s="69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</row>
    <row r="69" spans="1:31" x14ac:dyDescent="0.6">
      <c r="A69" s="67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69"/>
      <c r="M69" s="67"/>
      <c r="N69" s="69"/>
      <c r="O69" s="67"/>
      <c r="P69" s="69"/>
      <c r="Q69" s="67"/>
      <c r="R69" s="69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</row>
    <row r="70" spans="1:31" x14ac:dyDescent="0.6">
      <c r="A70" s="67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69"/>
      <c r="M70" s="67"/>
      <c r="N70" s="69"/>
      <c r="O70" s="67"/>
      <c r="P70" s="69"/>
      <c r="Q70" s="67"/>
      <c r="R70" s="69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</row>
    <row r="71" spans="1:31" x14ac:dyDescent="0.6">
      <c r="A71" s="67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69"/>
      <c r="M71" s="67"/>
      <c r="N71" s="69"/>
      <c r="O71" s="67"/>
      <c r="P71" s="69"/>
      <c r="Q71" s="67"/>
      <c r="R71" s="69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</row>
    <row r="72" spans="1:31" x14ac:dyDescent="0.6">
      <c r="A72" s="67"/>
      <c r="B72" s="70"/>
      <c r="C72" s="70"/>
      <c r="D72" s="70"/>
      <c r="E72" s="70"/>
      <c r="F72" s="70"/>
      <c r="G72" s="70"/>
      <c r="H72" s="70"/>
      <c r="I72" s="70"/>
      <c r="J72" s="70"/>
    </row>
    <row r="73" spans="1:31" x14ac:dyDescent="0.6">
      <c r="A73" s="67"/>
      <c r="B73" s="70"/>
      <c r="C73" s="70"/>
      <c r="D73" s="70"/>
      <c r="E73" s="70"/>
      <c r="F73" s="70"/>
      <c r="G73" s="70"/>
      <c r="H73" s="70"/>
      <c r="I73" s="70"/>
      <c r="J73" s="70"/>
    </row>
    <row r="74" spans="1:31" x14ac:dyDescent="0.6">
      <c r="A74" s="67"/>
      <c r="B74" s="70"/>
      <c r="C74" s="70"/>
      <c r="D74" s="70"/>
      <c r="E74" s="70"/>
      <c r="F74" s="70"/>
      <c r="G74" s="70"/>
      <c r="H74" s="70"/>
      <c r="I74" s="70"/>
      <c r="J74" s="70"/>
    </row>
    <row r="75" spans="1:31" x14ac:dyDescent="0.6">
      <c r="A75" s="67"/>
      <c r="B75" s="70"/>
      <c r="C75" s="70"/>
      <c r="D75" s="70"/>
      <c r="E75" s="70"/>
      <c r="F75" s="70"/>
      <c r="G75" s="70"/>
      <c r="H75" s="70"/>
      <c r="I75" s="70"/>
      <c r="J75" s="70"/>
    </row>
    <row r="76" spans="1:31" x14ac:dyDescent="0.6">
      <c r="A76" s="67"/>
      <c r="B76" s="70"/>
      <c r="D76" s="70"/>
      <c r="E76" s="70"/>
      <c r="F76" s="70"/>
      <c r="G76" s="70"/>
      <c r="H76" s="70"/>
      <c r="I76" s="70"/>
      <c r="J76" s="70"/>
    </row>
  </sheetData>
  <sheetProtection password="C681" objects="1" scenarios="1"/>
  <customSheetViews>
    <customSheetView guid="{3A6270CC-3E98-11D7-A05D-00045A745B3F}" showGridLines="0" outlineSymbols="0" zeroValues="0" showRuler="0" topLeftCell="A27">
      <selection activeCell="C36" sqref="C36"/>
      <pageMargins left="0.94488188976377963" right="0.55118110236220474" top="0.39370078740157483" bottom="0.39370078740157483" header="0" footer="0"/>
      <pageSetup paperSize="9" orientation="landscape" r:id="rId1"/>
      <headerFooter alignWithMargins="0"/>
    </customSheetView>
  </customSheetViews>
  <mergeCells count="5">
    <mergeCell ref="A1:J1"/>
    <mergeCell ref="F2:F3"/>
    <mergeCell ref="A2:A3"/>
    <mergeCell ref="D2:D3"/>
    <mergeCell ref="E2:E3"/>
  </mergeCells>
  <phoneticPr fontId="0" type="noConversion"/>
  <conditionalFormatting sqref="J3">
    <cfRule type="cellIs" dxfId="8" priority="1" stopIfTrue="1" operator="lessThan">
      <formula>4</formula>
    </cfRule>
  </conditionalFormatting>
  <conditionalFormatting sqref="E4:J50">
    <cfRule type="cellIs" dxfId="7" priority="2" stopIfTrue="1" operator="greaterThanOrEqual">
      <formula>5</formula>
    </cfRule>
  </conditionalFormatting>
  <pageMargins left="0.94488188976377963" right="0.55118110236220474" top="0.39370078740157483" bottom="0.19685039370078741" header="0" footer="0"/>
  <pageSetup paperSize="9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5" name="Button 5">
              <controlPr defaultSize="0" print="0" autoFill="0" autoPict="0" macro="[0]!report1_ปุ่ม5_คลิก">
                <anchor moveWithCells="1" sizeWithCells="1">
                  <from>
                    <xdr:col>0</xdr:col>
                    <xdr:colOff>198120</xdr:colOff>
                    <xdr:row>32</xdr:row>
                    <xdr:rowOff>0</xdr:rowOff>
                  </from>
                  <to>
                    <xdr:col>3</xdr:col>
                    <xdr:colOff>533400</xdr:colOff>
                    <xdr:row>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6" name="Button 6">
              <controlPr defaultSize="0" print="0" autoFill="0" autoPict="0" macro="[0]!report1_ปุ่ม6_คลิก">
                <anchor moveWithCells="1" sizeWithCells="1">
                  <from>
                    <xdr:col>3</xdr:col>
                    <xdr:colOff>655320</xdr:colOff>
                    <xdr:row>32</xdr:row>
                    <xdr:rowOff>7620</xdr:rowOff>
                  </from>
                  <to>
                    <xdr:col>5</xdr:col>
                    <xdr:colOff>556260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7" name="Button 7">
              <controlPr defaultSize="0" print="0" autoFill="0" autoPict="0" macro="[0]!report1_ปุ่ม7_คลิก">
                <anchor moveWithCells="1" sizeWithCells="1">
                  <from>
                    <xdr:col>5</xdr:col>
                    <xdr:colOff>693420</xdr:colOff>
                    <xdr:row>32</xdr:row>
                    <xdr:rowOff>0</xdr:rowOff>
                  </from>
                  <to>
                    <xdr:col>6</xdr:col>
                    <xdr:colOff>990600</xdr:colOff>
                    <xdr:row>33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AE76"/>
  <sheetViews>
    <sheetView showGridLines="0" showZeros="0" showOutlineSymbols="0" topLeftCell="A13" zoomScaleNormal="100" workbookViewId="0">
      <selection activeCell="A26" sqref="A26:XFD61"/>
    </sheetView>
  </sheetViews>
  <sheetFormatPr defaultRowHeight="21" x14ac:dyDescent="0.6"/>
  <cols>
    <col min="1" max="1" width="5" customWidth="1"/>
    <col min="2" max="2" width="4.75" style="2" customWidth="1"/>
    <col min="3" max="3" width="8.375" style="2" customWidth="1"/>
    <col min="4" max="4" width="27" style="2" customWidth="1"/>
    <col min="5" max="5" width="5.25" style="2" customWidth="1"/>
    <col min="6" max="10" width="18" style="2" customWidth="1"/>
    <col min="11" max="11" width="9.125" style="2"/>
    <col min="12" max="12" width="9.125" style="7"/>
    <col min="14" max="14" width="9.125" style="7"/>
    <col min="16" max="16" width="9.125" style="7"/>
    <col min="18" max="18" width="9.125" style="7"/>
  </cols>
  <sheetData>
    <row r="1" spans="1:18" ht="38.25" customHeight="1" thickBot="1" x14ac:dyDescent="0.65">
      <c r="A1" s="268" t="s">
        <v>41</v>
      </c>
      <c r="B1" s="223"/>
      <c r="C1" s="223"/>
      <c r="D1" s="223"/>
      <c r="E1" s="223"/>
      <c r="F1" s="223"/>
      <c r="G1" s="260"/>
      <c r="H1" s="260"/>
      <c r="I1" s="260"/>
      <c r="J1" s="261"/>
    </row>
    <row r="2" spans="1:18" x14ac:dyDescent="0.6">
      <c r="A2" s="257" t="s">
        <v>9</v>
      </c>
      <c r="B2" s="26" t="s">
        <v>4</v>
      </c>
      <c r="C2" s="26" t="s">
        <v>4</v>
      </c>
      <c r="D2" s="272" t="s">
        <v>0</v>
      </c>
      <c r="E2" s="250" t="s">
        <v>26</v>
      </c>
      <c r="F2" s="269" t="s">
        <v>1</v>
      </c>
      <c r="G2" s="26" t="s">
        <v>10</v>
      </c>
      <c r="H2" s="87" t="s">
        <v>12</v>
      </c>
      <c r="I2" s="87" t="s">
        <v>15</v>
      </c>
      <c r="J2" s="87" t="s">
        <v>16</v>
      </c>
    </row>
    <row r="3" spans="1:18" ht="21.6" thickBot="1" x14ac:dyDescent="0.65">
      <c r="A3" s="271"/>
      <c r="B3" s="27" t="s">
        <v>5</v>
      </c>
      <c r="C3" s="27" t="s">
        <v>6</v>
      </c>
      <c r="D3" s="273"/>
      <c r="E3" s="237"/>
      <c r="F3" s="270"/>
      <c r="G3" s="27" t="s">
        <v>11</v>
      </c>
      <c r="H3" s="27" t="s">
        <v>13</v>
      </c>
      <c r="I3" s="27" t="s">
        <v>14</v>
      </c>
      <c r="J3" s="27" t="s">
        <v>17</v>
      </c>
      <c r="K3" s="20"/>
    </row>
    <row r="4" spans="1:18" s="21" customFormat="1" ht="15.75" customHeight="1" x14ac:dyDescent="0.6">
      <c r="A4" s="206" t="str">
        <f>input1!A4</f>
        <v>ม.1/1</v>
      </c>
      <c r="B4" s="40">
        <f>input1!B4</f>
        <v>1</v>
      </c>
      <c r="C4" s="40">
        <f>input1!C4</f>
        <v>6517</v>
      </c>
      <c r="D4" s="41" t="str">
        <f>input1!D4</f>
        <v>เด็กชาย</v>
      </c>
      <c r="E4" s="188" t="str">
        <f>equal1!F4</f>
        <v>ชาย</v>
      </c>
      <c r="F4" s="188" t="str">
        <f>IF(equal2!H4="-","ไม่มีข้อมูล",equal2!I4)</f>
        <v>ปกติ</v>
      </c>
      <c r="G4" s="188" t="str">
        <f>IF(equal2!K4="-","ไม่มีข้อมูล",equal2!L4)</f>
        <v>ปกติ</v>
      </c>
      <c r="H4" s="188" t="str">
        <f>IF(equal2!N4="-","ไม่มีข้อมูล",equal2!O4)</f>
        <v>ปกติ</v>
      </c>
      <c r="I4" s="188" t="str">
        <f>IF(equal2!Q4="-","ไม่มีข้อมูล",equal2!R4)</f>
        <v>ปกติ</v>
      </c>
      <c r="J4" s="188" t="str">
        <f>equal2!U4</f>
        <v>มีจุดแข็ง</v>
      </c>
      <c r="L4" s="22"/>
      <c r="N4" s="22"/>
      <c r="P4" s="22"/>
      <c r="R4" s="22"/>
    </row>
    <row r="5" spans="1:18" s="21" customFormat="1" ht="15.75" customHeight="1" x14ac:dyDescent="0.6">
      <c r="A5" s="206" t="str">
        <f>input1!A5</f>
        <v>ม.1/1</v>
      </c>
      <c r="B5" s="44">
        <f>input1!B5</f>
        <v>2</v>
      </c>
      <c r="C5" s="44">
        <f>input1!C5</f>
        <v>6518</v>
      </c>
      <c r="D5" s="207">
        <f>input1!D5</f>
        <v>0</v>
      </c>
      <c r="E5" s="215" t="str">
        <f>equal1!F5</f>
        <v>ชาย</v>
      </c>
      <c r="F5" s="215" t="str">
        <f>IF(equal2!H5="-","ไม่มีข้อมูล",equal2!I5)</f>
        <v>ปกติ</v>
      </c>
      <c r="G5" s="215" t="str">
        <f>IF(equal2!K5="-","ไม่มีข้อมูล",equal2!L5)</f>
        <v>ปกติ</v>
      </c>
      <c r="H5" s="215" t="str">
        <f>IF(equal2!N5="-","ไม่มีข้อมูล",equal2!O5)</f>
        <v>ปกติ</v>
      </c>
      <c r="I5" s="215" t="str">
        <f>IF(equal2!Q5="-","ไม่มีข้อมูล",equal2!R5)</f>
        <v>เสี่ยง/มีปัญหา</v>
      </c>
      <c r="J5" s="215" t="str">
        <f>equal2!U5</f>
        <v>ไม่มีจุดแข็ง</v>
      </c>
      <c r="L5" s="22"/>
      <c r="N5" s="22"/>
      <c r="P5" s="22"/>
      <c r="R5" s="22"/>
    </row>
    <row r="6" spans="1:18" s="21" customFormat="1" ht="15.75" customHeight="1" x14ac:dyDescent="0.6">
      <c r="A6" s="206" t="str">
        <f>input1!A6</f>
        <v>ม.1/1</v>
      </c>
      <c r="B6" s="44">
        <f>input1!B6</f>
        <v>3</v>
      </c>
      <c r="C6" s="44">
        <f>input1!C6</f>
        <v>6519</v>
      </c>
      <c r="D6" s="207">
        <f>input1!D6</f>
        <v>0</v>
      </c>
      <c r="E6" s="215" t="str">
        <f>equal1!F6</f>
        <v>ชาย</v>
      </c>
      <c r="F6" s="215" t="str">
        <f>IF(equal2!H6="-","ไม่มีข้อมูล",equal2!I6)</f>
        <v>ปกติ</v>
      </c>
      <c r="G6" s="215" t="str">
        <f>IF(equal2!K6="-","ไม่มีข้อมูล",equal2!L6)</f>
        <v>ปกติ</v>
      </c>
      <c r="H6" s="215" t="str">
        <f>IF(equal2!N6="-","ไม่มีข้อมูล",equal2!O6)</f>
        <v>ปกติ</v>
      </c>
      <c r="I6" s="215" t="str">
        <f>IF(equal2!Q6="-","ไม่มีข้อมูล",equal2!R6)</f>
        <v>ปกติ</v>
      </c>
      <c r="J6" s="215" t="str">
        <f>equal2!U6</f>
        <v>มีจุดแข็ง</v>
      </c>
      <c r="L6" s="22"/>
      <c r="N6" s="22"/>
      <c r="P6" s="22"/>
      <c r="R6" s="22"/>
    </row>
    <row r="7" spans="1:18" s="21" customFormat="1" ht="15.75" customHeight="1" x14ac:dyDescent="0.6">
      <c r="A7" s="206" t="str">
        <f>input1!A7</f>
        <v>ม.1/1</v>
      </c>
      <c r="B7" s="44">
        <f>input1!B7</f>
        <v>4</v>
      </c>
      <c r="C7" s="44">
        <f>input1!C7</f>
        <v>6520</v>
      </c>
      <c r="D7" s="207">
        <f>input1!D7</f>
        <v>0</v>
      </c>
      <c r="E7" s="215" t="str">
        <f>equal1!F7</f>
        <v>ชาย</v>
      </c>
      <c r="F7" s="215" t="str">
        <f>IF(equal2!H7="-","ไม่มีข้อมูล",equal2!I7)</f>
        <v>ปกติ</v>
      </c>
      <c r="G7" s="215" t="str">
        <f>IF(equal2!K7="-","ไม่มีข้อมูล",equal2!L7)</f>
        <v>ปกติ</v>
      </c>
      <c r="H7" s="215" t="str">
        <f>IF(equal2!N7="-","ไม่มีข้อมูล",equal2!O7)</f>
        <v>ปกติ</v>
      </c>
      <c r="I7" s="215" t="str">
        <f>IF(equal2!Q7="-","ไม่มีข้อมูล",equal2!R7)</f>
        <v>ปกติ</v>
      </c>
      <c r="J7" s="215" t="str">
        <f>equal2!U7</f>
        <v>มีจุดแข็ง</v>
      </c>
      <c r="L7" s="22"/>
      <c r="N7" s="22"/>
      <c r="P7" s="22"/>
      <c r="R7" s="22"/>
    </row>
    <row r="8" spans="1:18" s="21" customFormat="1" ht="15.75" customHeight="1" x14ac:dyDescent="0.6">
      <c r="A8" s="206" t="str">
        <f>input1!A8</f>
        <v>ม.1/1</v>
      </c>
      <c r="B8" s="44">
        <f>input1!B8</f>
        <v>5</v>
      </c>
      <c r="C8" s="44">
        <f>input1!C8</f>
        <v>6521</v>
      </c>
      <c r="D8" s="207">
        <f>input1!D8</f>
        <v>0</v>
      </c>
      <c r="E8" s="215" t="str">
        <f>equal1!F8</f>
        <v>ชาย</v>
      </c>
      <c r="F8" s="215" t="str">
        <f>IF(equal2!H8="-","ไม่มีข้อมูล",equal2!I8)</f>
        <v>ปกติ</v>
      </c>
      <c r="G8" s="215" t="str">
        <f>IF(equal2!K8="-","ไม่มีข้อมูล",equal2!L8)</f>
        <v>ปกติ</v>
      </c>
      <c r="H8" s="215" t="str">
        <f>IF(equal2!N8="-","ไม่มีข้อมูล",equal2!O8)</f>
        <v>ปกติ</v>
      </c>
      <c r="I8" s="215" t="str">
        <f>IF(equal2!Q8="-","ไม่มีข้อมูล",equal2!R8)</f>
        <v>ปกติ</v>
      </c>
      <c r="J8" s="215" t="str">
        <f>equal2!U8</f>
        <v>มีจุดแข็ง</v>
      </c>
      <c r="L8" s="22"/>
      <c r="N8" s="22"/>
      <c r="P8" s="22"/>
      <c r="R8" s="22"/>
    </row>
    <row r="9" spans="1:18" s="21" customFormat="1" ht="15.75" customHeight="1" x14ac:dyDescent="0.6">
      <c r="A9" s="206" t="str">
        <f>input1!A9</f>
        <v>ม.1/1</v>
      </c>
      <c r="B9" s="44">
        <f>input1!B9</f>
        <v>6</v>
      </c>
      <c r="C9" s="44">
        <f>input1!C9</f>
        <v>6522</v>
      </c>
      <c r="D9" s="207">
        <f>input1!D9</f>
        <v>0</v>
      </c>
      <c r="E9" s="215" t="str">
        <f>equal1!F9</f>
        <v>ชาย</v>
      </c>
      <c r="F9" s="215" t="str">
        <f>IF(equal2!H9="-","ไม่มีข้อมูล",equal2!I9)</f>
        <v>ปกติ</v>
      </c>
      <c r="G9" s="215" t="str">
        <f>IF(equal2!K9="-","ไม่มีข้อมูล",equal2!L9)</f>
        <v>ปกติ</v>
      </c>
      <c r="H9" s="215" t="str">
        <f>IF(equal2!N9="-","ไม่มีข้อมูล",equal2!O9)</f>
        <v>ปกติ</v>
      </c>
      <c r="I9" s="215" t="str">
        <f>IF(equal2!Q9="-","ไม่มีข้อมูล",equal2!R9)</f>
        <v>ปกติ</v>
      </c>
      <c r="J9" s="215" t="str">
        <f>equal2!U9</f>
        <v>มีจุดแข็ง</v>
      </c>
      <c r="L9" s="22"/>
      <c r="N9" s="22"/>
      <c r="P9" s="22"/>
      <c r="R9" s="22"/>
    </row>
    <row r="10" spans="1:18" s="21" customFormat="1" ht="15.75" customHeight="1" x14ac:dyDescent="0.6">
      <c r="A10" s="206" t="str">
        <f>input1!A10</f>
        <v>ม.1/1</v>
      </c>
      <c r="B10" s="44">
        <f>input1!B10</f>
        <v>7</v>
      </c>
      <c r="C10" s="44">
        <f>input1!C10</f>
        <v>6523</v>
      </c>
      <c r="D10" s="207">
        <f>input1!D10</f>
        <v>0</v>
      </c>
      <c r="E10" s="215" t="str">
        <f>equal1!F10</f>
        <v>ชาย</v>
      </c>
      <c r="F10" s="215" t="str">
        <f>IF(equal2!H10="-","ไม่มีข้อมูล",equal2!I10)</f>
        <v>ปกติ</v>
      </c>
      <c r="G10" s="215" t="str">
        <f>IF(equal2!K10="-","ไม่มีข้อมูล",equal2!L10)</f>
        <v>ปกติ</v>
      </c>
      <c r="H10" s="215" t="str">
        <f>IF(equal2!N10="-","ไม่มีข้อมูล",equal2!O10)</f>
        <v>ปกติ</v>
      </c>
      <c r="I10" s="215" t="str">
        <f>IF(equal2!Q10="-","ไม่มีข้อมูล",equal2!R10)</f>
        <v>ปกติ</v>
      </c>
      <c r="J10" s="215" t="str">
        <f>equal2!U10</f>
        <v>มีจุดแข็ง</v>
      </c>
      <c r="L10" s="22"/>
      <c r="N10" s="22"/>
      <c r="P10" s="22"/>
      <c r="R10" s="22"/>
    </row>
    <row r="11" spans="1:18" s="21" customFormat="1" ht="15.75" customHeight="1" x14ac:dyDescent="0.6">
      <c r="A11" s="206" t="str">
        <f>input1!A11</f>
        <v>ม.1/1</v>
      </c>
      <c r="B11" s="44">
        <f>input1!B11</f>
        <v>8</v>
      </c>
      <c r="C11" s="44">
        <f>input1!C11</f>
        <v>6524</v>
      </c>
      <c r="D11" s="207">
        <f>input1!D11</f>
        <v>0</v>
      </c>
      <c r="E11" s="215" t="str">
        <f>equal1!F11</f>
        <v>ชาย</v>
      </c>
      <c r="F11" s="215" t="str">
        <f>IF(equal2!H11="-","ไม่มีข้อมูล",equal2!I11)</f>
        <v>ปกติ</v>
      </c>
      <c r="G11" s="215" t="str">
        <f>IF(equal2!K11="-","ไม่มีข้อมูล",equal2!L11)</f>
        <v>ปกติ</v>
      </c>
      <c r="H11" s="215" t="str">
        <f>IF(equal2!N11="-","ไม่มีข้อมูล",equal2!O11)</f>
        <v>ปกติ</v>
      </c>
      <c r="I11" s="215" t="str">
        <f>IF(equal2!Q11="-","ไม่มีข้อมูล",equal2!R11)</f>
        <v>เสี่ยง/มีปัญหา</v>
      </c>
      <c r="J11" s="215" t="str">
        <f>equal2!U11</f>
        <v>มีจุดแข็ง</v>
      </c>
      <c r="L11" s="22"/>
      <c r="N11" s="22"/>
      <c r="P11" s="22"/>
      <c r="R11" s="22"/>
    </row>
    <row r="12" spans="1:18" s="21" customFormat="1" ht="15.75" customHeight="1" x14ac:dyDescent="0.6">
      <c r="A12" s="206" t="str">
        <f>input1!A12</f>
        <v>ม.1/1</v>
      </c>
      <c r="B12" s="44">
        <f>input1!B12</f>
        <v>9</v>
      </c>
      <c r="C12" s="44">
        <f>input1!C12</f>
        <v>6525</v>
      </c>
      <c r="D12" s="207">
        <f>input1!D12</f>
        <v>0</v>
      </c>
      <c r="E12" s="215" t="str">
        <f>equal1!F12</f>
        <v>หญิง</v>
      </c>
      <c r="F12" s="215" t="str">
        <f>IF(equal2!H12="-","ไม่มีข้อมูล",equal2!I12)</f>
        <v>ปกติ</v>
      </c>
      <c r="G12" s="215" t="str">
        <f>IF(equal2!K12="-","ไม่มีข้อมูล",equal2!L12)</f>
        <v>ปกติ</v>
      </c>
      <c r="H12" s="215" t="str">
        <f>IF(equal2!N12="-","ไม่มีข้อมูล",equal2!O12)</f>
        <v>ปกติ</v>
      </c>
      <c r="I12" s="215" t="str">
        <f>IF(equal2!Q12="-","ไม่มีข้อมูล",equal2!R12)</f>
        <v>ปกติ</v>
      </c>
      <c r="J12" s="215" t="str">
        <f>equal2!U12</f>
        <v>มีจุดแข็ง</v>
      </c>
      <c r="L12" s="22"/>
      <c r="N12" s="22"/>
      <c r="P12" s="22"/>
      <c r="R12" s="22"/>
    </row>
    <row r="13" spans="1:18" s="21" customFormat="1" ht="15.75" customHeight="1" x14ac:dyDescent="0.6">
      <c r="A13" s="206" t="str">
        <f>input1!A13</f>
        <v>ม.1/1</v>
      </c>
      <c r="B13" s="44">
        <f>input1!B13</f>
        <v>10</v>
      </c>
      <c r="C13" s="44">
        <f>input1!C13</f>
        <v>6526</v>
      </c>
      <c r="D13" s="207">
        <f>input1!D13</f>
        <v>0</v>
      </c>
      <c r="E13" s="215" t="str">
        <f>equal1!F13</f>
        <v>หญิง</v>
      </c>
      <c r="F13" s="215" t="str">
        <f>IF(equal2!H13="-","ไม่มีข้อมูล",equal2!I13)</f>
        <v>ปกติ</v>
      </c>
      <c r="G13" s="215" t="str">
        <f>IF(equal2!K13="-","ไม่มีข้อมูล",equal2!L13)</f>
        <v>ปกติ</v>
      </c>
      <c r="H13" s="215" t="str">
        <f>IF(equal2!N13="-","ไม่มีข้อมูล",equal2!O13)</f>
        <v>ปกติ</v>
      </c>
      <c r="I13" s="215" t="str">
        <f>IF(equal2!Q13="-","ไม่มีข้อมูล",equal2!R13)</f>
        <v>ปกติ</v>
      </c>
      <c r="J13" s="215" t="str">
        <f>equal2!U13</f>
        <v>มีจุดแข็ง</v>
      </c>
      <c r="L13" s="22"/>
      <c r="N13" s="22"/>
      <c r="P13" s="22"/>
      <c r="R13" s="22"/>
    </row>
    <row r="14" spans="1:18" s="21" customFormat="1" ht="15.75" customHeight="1" x14ac:dyDescent="0.6">
      <c r="A14" s="206" t="str">
        <f>input1!A14</f>
        <v>ม.1/1</v>
      </c>
      <c r="B14" s="44">
        <f>input1!B14</f>
        <v>11</v>
      </c>
      <c r="C14" s="44">
        <f>input1!C14</f>
        <v>6527</v>
      </c>
      <c r="D14" s="207">
        <f>input1!D14</f>
        <v>0</v>
      </c>
      <c r="E14" s="215" t="str">
        <f>equal1!F14</f>
        <v>หญิง</v>
      </c>
      <c r="F14" s="215" t="str">
        <f>IF(equal2!H14="-","ไม่มีข้อมูล",equal2!I14)</f>
        <v>ปกติ</v>
      </c>
      <c r="G14" s="215" t="str">
        <f>IF(equal2!K14="-","ไม่มีข้อมูล",equal2!L14)</f>
        <v>ปกติ</v>
      </c>
      <c r="H14" s="215" t="str">
        <f>IF(equal2!N14="-","ไม่มีข้อมูล",equal2!O14)</f>
        <v>ปกติ</v>
      </c>
      <c r="I14" s="215" t="str">
        <f>IF(equal2!Q14="-","ไม่มีข้อมูล",equal2!R14)</f>
        <v>ปกติ</v>
      </c>
      <c r="J14" s="215" t="str">
        <f>equal2!U14</f>
        <v>มีจุดแข็ง</v>
      </c>
      <c r="L14" s="22"/>
      <c r="N14" s="22"/>
      <c r="P14" s="22"/>
      <c r="R14" s="22"/>
    </row>
    <row r="15" spans="1:18" s="21" customFormat="1" ht="15.75" customHeight="1" x14ac:dyDescent="0.6">
      <c r="A15" s="206" t="str">
        <f>input1!A15</f>
        <v>ม.1/1</v>
      </c>
      <c r="B15" s="44">
        <f>input1!B15</f>
        <v>12</v>
      </c>
      <c r="C15" s="44">
        <f>input1!C15</f>
        <v>6528</v>
      </c>
      <c r="D15" s="207">
        <f>input1!D15</f>
        <v>0</v>
      </c>
      <c r="E15" s="215" t="str">
        <f>equal1!F15</f>
        <v>หญิง</v>
      </c>
      <c r="F15" s="215" t="str">
        <f>IF(equal2!H15="-","ไม่มีข้อมูล",equal2!I15)</f>
        <v>ปกติ</v>
      </c>
      <c r="G15" s="215" t="str">
        <f>IF(equal2!K15="-","ไม่มีข้อมูล",equal2!L15)</f>
        <v>ปกติ</v>
      </c>
      <c r="H15" s="215" t="str">
        <f>IF(equal2!N15="-","ไม่มีข้อมูล",equal2!O15)</f>
        <v>ปกติ</v>
      </c>
      <c r="I15" s="215" t="str">
        <f>IF(equal2!Q15="-","ไม่มีข้อมูล",equal2!R15)</f>
        <v>ปกติ</v>
      </c>
      <c r="J15" s="215" t="str">
        <f>equal2!U15</f>
        <v>มีจุดแข็ง</v>
      </c>
      <c r="L15" s="22"/>
      <c r="N15" s="22"/>
      <c r="P15" s="22"/>
      <c r="R15" s="22"/>
    </row>
    <row r="16" spans="1:18" s="21" customFormat="1" ht="15.75" customHeight="1" x14ac:dyDescent="0.6">
      <c r="A16" s="206" t="str">
        <f>input1!A16</f>
        <v>ม.1/1</v>
      </c>
      <c r="B16" s="44">
        <f>input1!B16</f>
        <v>13</v>
      </c>
      <c r="C16" s="44">
        <f>input1!C16</f>
        <v>6529</v>
      </c>
      <c r="D16" s="207">
        <f>input1!D16</f>
        <v>0</v>
      </c>
      <c r="E16" s="215" t="str">
        <f>equal1!F16</f>
        <v>หญิง</v>
      </c>
      <c r="F16" s="215" t="str">
        <f>IF(equal2!H16="-","ไม่มีข้อมูล",equal2!I16)</f>
        <v>ปกติ</v>
      </c>
      <c r="G16" s="215" t="str">
        <f>IF(equal2!K16="-","ไม่มีข้อมูล",equal2!L16)</f>
        <v>ปกติ</v>
      </c>
      <c r="H16" s="215" t="str">
        <f>IF(equal2!N16="-","ไม่มีข้อมูล",equal2!O16)</f>
        <v>ปกติ</v>
      </c>
      <c r="I16" s="215" t="str">
        <f>IF(equal2!Q16="-","ไม่มีข้อมูล",equal2!R16)</f>
        <v>ปกติ</v>
      </c>
      <c r="J16" s="215" t="str">
        <f>equal2!U16</f>
        <v>มีจุดแข็ง</v>
      </c>
      <c r="L16" s="22"/>
      <c r="N16" s="22"/>
      <c r="P16" s="22"/>
      <c r="R16" s="22"/>
    </row>
    <row r="17" spans="1:18" s="21" customFormat="1" ht="15.75" customHeight="1" x14ac:dyDescent="0.6">
      <c r="A17" s="206" t="str">
        <f>input1!A17</f>
        <v>ม.1/1</v>
      </c>
      <c r="B17" s="44">
        <f>input1!B17</f>
        <v>14</v>
      </c>
      <c r="C17" s="44">
        <f>input1!C17</f>
        <v>6530</v>
      </c>
      <c r="D17" s="207">
        <f>input1!D17</f>
        <v>0</v>
      </c>
      <c r="E17" s="215" t="str">
        <f>equal1!F17</f>
        <v>หญิง</v>
      </c>
      <c r="F17" s="215" t="str">
        <f>IF(equal2!H17="-","ไม่มีข้อมูล",equal2!I17)</f>
        <v>ปกติ</v>
      </c>
      <c r="G17" s="215" t="str">
        <f>IF(equal2!K17="-","ไม่มีข้อมูล",equal2!L17)</f>
        <v>ปกติ</v>
      </c>
      <c r="H17" s="215" t="str">
        <f>IF(equal2!N17="-","ไม่มีข้อมูล",equal2!O17)</f>
        <v>ปกติ</v>
      </c>
      <c r="I17" s="215" t="str">
        <f>IF(equal2!Q17="-","ไม่มีข้อมูล",equal2!R17)</f>
        <v>ปกติ</v>
      </c>
      <c r="J17" s="215" t="str">
        <f>equal2!U17</f>
        <v>มีจุดแข็ง</v>
      </c>
      <c r="L17" s="22"/>
      <c r="N17" s="22"/>
      <c r="P17" s="22"/>
      <c r="R17" s="22"/>
    </row>
    <row r="18" spans="1:18" s="21" customFormat="1" ht="15.75" customHeight="1" x14ac:dyDescent="0.6">
      <c r="A18" s="206" t="str">
        <f>input1!A18</f>
        <v>ม.1/1</v>
      </c>
      <c r="B18" s="44">
        <f>input1!B18</f>
        <v>15</v>
      </c>
      <c r="C18" s="44">
        <f>input1!C18</f>
        <v>6531</v>
      </c>
      <c r="D18" s="207">
        <f>input1!D18</f>
        <v>0</v>
      </c>
      <c r="E18" s="215" t="str">
        <f>equal1!F18</f>
        <v>หญิง</v>
      </c>
      <c r="F18" s="215" t="str">
        <f>IF(equal2!H18="-","ไม่มีข้อมูล",equal2!I18)</f>
        <v>ปกติ</v>
      </c>
      <c r="G18" s="215" t="str">
        <f>IF(equal2!K18="-","ไม่มีข้อมูล",equal2!L18)</f>
        <v>ปกติ</v>
      </c>
      <c r="H18" s="215" t="str">
        <f>IF(equal2!N18="-","ไม่มีข้อมูล",equal2!O18)</f>
        <v>ปกติ</v>
      </c>
      <c r="I18" s="215" t="str">
        <f>IF(equal2!Q18="-","ไม่มีข้อมูล",equal2!R18)</f>
        <v>ปกติ</v>
      </c>
      <c r="J18" s="215" t="str">
        <f>equal2!U18</f>
        <v>มีจุดแข็ง</v>
      </c>
      <c r="L18" s="22"/>
      <c r="N18" s="22"/>
      <c r="P18" s="22"/>
      <c r="R18" s="22"/>
    </row>
    <row r="19" spans="1:18" s="21" customFormat="1" ht="15.75" customHeight="1" x14ac:dyDescent="0.6">
      <c r="A19" s="206" t="str">
        <f>input1!A19</f>
        <v>ม.1/1</v>
      </c>
      <c r="B19" s="44">
        <f>input1!B19</f>
        <v>16</v>
      </c>
      <c r="C19" s="44">
        <f>input1!C19</f>
        <v>6532</v>
      </c>
      <c r="D19" s="207">
        <f>input1!D19</f>
        <v>0</v>
      </c>
      <c r="E19" s="215" t="str">
        <f>equal1!F19</f>
        <v>หญิง</v>
      </c>
      <c r="F19" s="215" t="str">
        <f>IF(equal2!H19="-","ไม่มีข้อมูล",equal2!I19)</f>
        <v>ปกติ</v>
      </c>
      <c r="G19" s="215" t="str">
        <f>IF(equal2!K19="-","ไม่มีข้อมูล",equal2!L19)</f>
        <v>ปกติ</v>
      </c>
      <c r="H19" s="215" t="str">
        <f>IF(equal2!N19="-","ไม่มีข้อมูล",equal2!O19)</f>
        <v>ปกติ</v>
      </c>
      <c r="I19" s="215" t="str">
        <f>IF(equal2!Q19="-","ไม่มีข้อมูล",equal2!R19)</f>
        <v>ปกติ</v>
      </c>
      <c r="J19" s="215" t="str">
        <f>equal2!U19</f>
        <v>มีจุดแข็ง</v>
      </c>
      <c r="L19" s="22"/>
      <c r="N19" s="22"/>
      <c r="P19" s="22"/>
      <c r="R19" s="22"/>
    </row>
    <row r="20" spans="1:18" s="21" customFormat="1" ht="15.75" customHeight="1" x14ac:dyDescent="0.6">
      <c r="A20" s="206" t="str">
        <f>input1!A20</f>
        <v>ม.1/1</v>
      </c>
      <c r="B20" s="44">
        <f>input1!B20</f>
        <v>17</v>
      </c>
      <c r="C20" s="44">
        <f>input1!C20</f>
        <v>6533</v>
      </c>
      <c r="D20" s="207">
        <f>input1!D20</f>
        <v>0</v>
      </c>
      <c r="E20" s="215" t="str">
        <f>equal1!F20</f>
        <v>หญิง</v>
      </c>
      <c r="F20" s="215" t="str">
        <f>IF(equal2!H20="-","ไม่มีข้อมูล",equal2!I20)</f>
        <v>ปกติ</v>
      </c>
      <c r="G20" s="215" t="str">
        <f>IF(equal2!K20="-","ไม่มีข้อมูล",equal2!L20)</f>
        <v>ปกติ</v>
      </c>
      <c r="H20" s="215" t="str">
        <f>IF(equal2!N20="-","ไม่มีข้อมูล",equal2!O20)</f>
        <v>ปกติ</v>
      </c>
      <c r="I20" s="215" t="str">
        <f>IF(equal2!Q20="-","ไม่มีข้อมูล",equal2!R20)</f>
        <v>ปกติ</v>
      </c>
      <c r="J20" s="215" t="str">
        <f>equal2!U20</f>
        <v>มีจุดแข็ง</v>
      </c>
      <c r="L20" s="22"/>
      <c r="N20" s="22"/>
      <c r="P20" s="22"/>
      <c r="R20" s="22"/>
    </row>
    <row r="21" spans="1:18" s="21" customFormat="1" ht="15.75" customHeight="1" x14ac:dyDescent="0.6">
      <c r="A21" s="206" t="str">
        <f>input1!A21</f>
        <v>ม.1/1</v>
      </c>
      <c r="B21" s="44">
        <f>input1!B21</f>
        <v>18</v>
      </c>
      <c r="C21" s="44">
        <f>input1!C21</f>
        <v>6534</v>
      </c>
      <c r="D21" s="207">
        <f>input1!D21</f>
        <v>0</v>
      </c>
      <c r="E21" s="215" t="str">
        <f>equal1!F21</f>
        <v>หญิง</v>
      </c>
      <c r="F21" s="215" t="str">
        <f>IF(equal2!H21="-","ไม่มีข้อมูล",equal2!I21)</f>
        <v>ปกติ</v>
      </c>
      <c r="G21" s="215" t="str">
        <f>IF(equal2!K21="-","ไม่มีข้อมูล",equal2!L21)</f>
        <v>ปกติ</v>
      </c>
      <c r="H21" s="215" t="str">
        <f>IF(equal2!N21="-","ไม่มีข้อมูล",equal2!O21)</f>
        <v>ปกติ</v>
      </c>
      <c r="I21" s="215" t="str">
        <f>IF(equal2!Q21="-","ไม่มีข้อมูล",equal2!R21)</f>
        <v>ปกติ</v>
      </c>
      <c r="J21" s="215" t="str">
        <f>equal2!U21</f>
        <v>มีจุดแข็ง</v>
      </c>
      <c r="L21" s="22"/>
      <c r="N21" s="22"/>
      <c r="P21" s="22"/>
      <c r="R21" s="22"/>
    </row>
    <row r="22" spans="1:18" s="21" customFormat="1" ht="15.75" customHeight="1" x14ac:dyDescent="0.6">
      <c r="A22" s="206" t="str">
        <f>input1!A22</f>
        <v>ม.1/1</v>
      </c>
      <c r="B22" s="44">
        <f>input1!B22</f>
        <v>19</v>
      </c>
      <c r="C22" s="44">
        <f>input1!C22</f>
        <v>6535</v>
      </c>
      <c r="D22" s="207">
        <f>input1!D22</f>
        <v>0</v>
      </c>
      <c r="E22" s="215" t="str">
        <f>equal1!F22</f>
        <v>หญิง</v>
      </c>
      <c r="F22" s="215" t="str">
        <f>IF(equal2!H22="-","ไม่มีข้อมูล",equal2!I22)</f>
        <v>ปกติ</v>
      </c>
      <c r="G22" s="215" t="str">
        <f>IF(equal2!K22="-","ไม่มีข้อมูล",equal2!L22)</f>
        <v>ปกติ</v>
      </c>
      <c r="H22" s="215" t="str">
        <f>IF(equal2!N22="-","ไม่มีข้อมูล",equal2!O22)</f>
        <v>ปกติ</v>
      </c>
      <c r="I22" s="215" t="str">
        <f>IF(equal2!Q22="-","ไม่มีข้อมูล",equal2!R22)</f>
        <v>ปกติ</v>
      </c>
      <c r="J22" s="215" t="str">
        <f>equal2!U22</f>
        <v>ไม่มีจุดแข็ง</v>
      </c>
      <c r="L22" s="22"/>
      <c r="N22" s="22"/>
      <c r="P22" s="22"/>
      <c r="R22" s="22"/>
    </row>
    <row r="23" spans="1:18" s="21" customFormat="1" ht="15.75" customHeight="1" x14ac:dyDescent="0.6">
      <c r="A23" s="206" t="str">
        <f>input1!A23</f>
        <v>ม.1/1</v>
      </c>
      <c r="B23" s="44">
        <f>input1!B23</f>
        <v>20</v>
      </c>
      <c r="C23" s="44">
        <f>input1!C23</f>
        <v>6536</v>
      </c>
      <c r="D23" s="207">
        <f>input1!D23</f>
        <v>0</v>
      </c>
      <c r="E23" s="215" t="str">
        <f>equal1!F23</f>
        <v>หญิง</v>
      </c>
      <c r="F23" s="215" t="str">
        <f>IF(equal2!H23="-","ไม่มีข้อมูล",equal2!I23)</f>
        <v>ปกติ</v>
      </c>
      <c r="G23" s="215" t="str">
        <f>IF(equal2!K23="-","ไม่มีข้อมูล",equal2!L23)</f>
        <v>ปกติ</v>
      </c>
      <c r="H23" s="215" t="str">
        <f>IF(equal2!N23="-","ไม่มีข้อมูล",equal2!O23)</f>
        <v>ปกติ</v>
      </c>
      <c r="I23" s="215" t="str">
        <f>IF(equal2!Q23="-","ไม่มีข้อมูล",equal2!R23)</f>
        <v>ปกติ</v>
      </c>
      <c r="J23" s="215" t="str">
        <f>equal2!U23</f>
        <v>มีจุดแข็ง</v>
      </c>
      <c r="L23" s="22"/>
      <c r="N23" s="22"/>
      <c r="P23" s="22"/>
      <c r="R23" s="22"/>
    </row>
    <row r="24" spans="1:18" s="21" customFormat="1" ht="15.75" customHeight="1" x14ac:dyDescent="0.6">
      <c r="A24" s="206" t="str">
        <f>input1!A24</f>
        <v>ม.1/1</v>
      </c>
      <c r="B24" s="44">
        <f>input1!B24</f>
        <v>21</v>
      </c>
      <c r="C24" s="44">
        <f>input1!C24</f>
        <v>6537</v>
      </c>
      <c r="D24" s="207">
        <f>input1!D24</f>
        <v>0</v>
      </c>
      <c r="E24" s="215" t="str">
        <f>equal1!F24</f>
        <v>หญิง</v>
      </c>
      <c r="F24" s="215" t="str">
        <f>IF(equal2!H24="-","ไม่มีข้อมูล",equal2!I24)</f>
        <v>ปกติ</v>
      </c>
      <c r="G24" s="215" t="str">
        <f>IF(equal2!K24="-","ไม่มีข้อมูล",equal2!L24)</f>
        <v>ปกติ</v>
      </c>
      <c r="H24" s="215" t="str">
        <f>IF(equal2!N24="-","ไม่มีข้อมูล",equal2!O24)</f>
        <v>ปกติ</v>
      </c>
      <c r="I24" s="215" t="str">
        <f>IF(equal2!Q24="-","ไม่มีข้อมูล",equal2!R24)</f>
        <v>ปกติ</v>
      </c>
      <c r="J24" s="215" t="str">
        <f>equal2!U24</f>
        <v>มีจุดแข็ง</v>
      </c>
      <c r="L24" s="22"/>
      <c r="N24" s="22"/>
      <c r="P24" s="22"/>
      <c r="R24" s="22"/>
    </row>
    <row r="25" spans="1:18" s="21" customFormat="1" ht="15.75" customHeight="1" x14ac:dyDescent="0.6">
      <c r="A25" s="206" t="str">
        <f>input1!A25</f>
        <v>ม.1/1</v>
      </c>
      <c r="B25" s="44">
        <f>input1!B25</f>
        <v>22</v>
      </c>
      <c r="C25" s="44">
        <f>input1!C25</f>
        <v>6538</v>
      </c>
      <c r="D25" s="207">
        <f>input1!D25</f>
        <v>0</v>
      </c>
      <c r="E25" s="215" t="str">
        <f>equal1!F25</f>
        <v>หญิง</v>
      </c>
      <c r="F25" s="215" t="str">
        <f>IF(equal2!H25="-","ไม่มีข้อมูล",equal2!I25)</f>
        <v>ปกติ</v>
      </c>
      <c r="G25" s="215" t="str">
        <f>IF(equal2!K25="-","ไม่มีข้อมูล",equal2!L25)</f>
        <v>ปกติ</v>
      </c>
      <c r="H25" s="215" t="str">
        <f>IF(equal2!N25="-","ไม่มีข้อมูล",equal2!O25)</f>
        <v>ปกติ</v>
      </c>
      <c r="I25" s="215" t="str">
        <f>IF(equal2!Q25="-","ไม่มีข้อมูล",equal2!R25)</f>
        <v>ปกติ</v>
      </c>
      <c r="J25" s="215" t="str">
        <f>equal2!U25</f>
        <v>มีจุดแข็ง</v>
      </c>
      <c r="L25" s="22"/>
      <c r="N25" s="22"/>
      <c r="P25" s="22"/>
      <c r="R25" s="22"/>
    </row>
    <row r="26" spans="1:18" s="21" customFormat="1" ht="15.75" customHeight="1" x14ac:dyDescent="0.6">
      <c r="A26" s="39">
        <f>input1!A62</f>
        <v>0</v>
      </c>
      <c r="B26" s="39">
        <f>input1!B62</f>
        <v>0</v>
      </c>
      <c r="C26" s="166">
        <f>input1!C62</f>
        <v>0</v>
      </c>
      <c r="D26" s="64">
        <f>input1!D62</f>
        <v>0</v>
      </c>
      <c r="E26" s="179" t="str">
        <f>equal1!F26</f>
        <v>-</v>
      </c>
      <c r="F26" s="123">
        <f>equal2!I26</f>
        <v>0</v>
      </c>
      <c r="G26" s="119">
        <f>equal2!L26</f>
        <v>0</v>
      </c>
      <c r="H26" s="119">
        <f>equal2!O26</f>
        <v>0</v>
      </c>
      <c r="I26" s="119">
        <f>equal2!R26</f>
        <v>0</v>
      </c>
      <c r="J26" s="119">
        <f>equal2!U26</f>
        <v>0</v>
      </c>
      <c r="L26" s="22"/>
      <c r="N26" s="22"/>
      <c r="P26" s="22"/>
      <c r="R26" s="22"/>
    </row>
    <row r="27" spans="1:18" s="21" customFormat="1" ht="15.75" customHeight="1" x14ac:dyDescent="0.6">
      <c r="A27" s="44">
        <f>input1!A63</f>
        <v>0</v>
      </c>
      <c r="B27" s="44">
        <f>input1!B63</f>
        <v>0</v>
      </c>
      <c r="C27" s="39">
        <f>input1!C63</f>
        <v>0</v>
      </c>
      <c r="D27" s="63">
        <f>input1!D63</f>
        <v>0</v>
      </c>
      <c r="E27" s="177" t="str">
        <f>equal1!F27</f>
        <v>-</v>
      </c>
      <c r="F27" s="123">
        <f>equal2!I27</f>
        <v>0</v>
      </c>
      <c r="G27" s="119">
        <f>equal2!L27</f>
        <v>0</v>
      </c>
      <c r="H27" s="119">
        <f>equal2!O27</f>
        <v>0</v>
      </c>
      <c r="I27" s="119">
        <f>equal2!R27</f>
        <v>0</v>
      </c>
      <c r="J27" s="119">
        <f>equal2!U27</f>
        <v>0</v>
      </c>
      <c r="L27" s="22"/>
      <c r="N27" s="22"/>
      <c r="P27" s="22"/>
      <c r="R27" s="22"/>
    </row>
    <row r="28" spans="1:18" s="21" customFormat="1" ht="15.75" customHeight="1" x14ac:dyDescent="0.6">
      <c r="A28" s="39">
        <f>input1!A64</f>
        <v>0</v>
      </c>
      <c r="B28" s="39">
        <f>input1!B64</f>
        <v>0</v>
      </c>
      <c r="C28" s="44">
        <f>input1!C65</f>
        <v>0</v>
      </c>
      <c r="D28" s="64">
        <f>input1!D64</f>
        <v>0</v>
      </c>
      <c r="E28" s="177" t="str">
        <f>equal1!F28</f>
        <v>-</v>
      </c>
      <c r="F28" s="123">
        <f>equal2!I28</f>
        <v>0</v>
      </c>
      <c r="G28" s="119">
        <f>equal2!L28</f>
        <v>0</v>
      </c>
      <c r="H28" s="119">
        <f>equal2!O28</f>
        <v>0</v>
      </c>
      <c r="I28" s="119">
        <f>equal2!R28</f>
        <v>0</v>
      </c>
      <c r="J28" s="119">
        <f>equal2!U28</f>
        <v>0</v>
      </c>
      <c r="L28" s="22"/>
      <c r="N28" s="22"/>
      <c r="P28" s="22"/>
      <c r="R28" s="22"/>
    </row>
    <row r="29" spans="1:18" s="21" customFormat="1" ht="15.75" customHeight="1" x14ac:dyDescent="0.6">
      <c r="A29" s="44">
        <f>input1!A65</f>
        <v>0</v>
      </c>
      <c r="B29" s="44">
        <f>input1!B65</f>
        <v>0</v>
      </c>
      <c r="C29" s="39">
        <f>input1!C66</f>
        <v>0</v>
      </c>
      <c r="D29" s="63">
        <f>input1!D65</f>
        <v>0</v>
      </c>
      <c r="E29" s="177" t="str">
        <f>equal1!F29</f>
        <v>-</v>
      </c>
      <c r="F29" s="123">
        <f>equal2!I29</f>
        <v>0</v>
      </c>
      <c r="G29" s="119">
        <f>equal2!L29</f>
        <v>0</v>
      </c>
      <c r="H29" s="119">
        <f>equal2!O29</f>
        <v>0</v>
      </c>
      <c r="I29" s="119">
        <f>equal2!R29</f>
        <v>0</v>
      </c>
      <c r="J29" s="119">
        <f>equal2!U29</f>
        <v>0</v>
      </c>
      <c r="L29" s="22"/>
      <c r="N29" s="22"/>
      <c r="P29" s="22"/>
      <c r="R29" s="22"/>
    </row>
    <row r="30" spans="1:18" s="21" customFormat="1" ht="15.75" customHeight="1" thickBot="1" x14ac:dyDescent="0.65">
      <c r="A30" s="43">
        <f>input1!A66</f>
        <v>0</v>
      </c>
      <c r="B30" s="43">
        <f>input1!B66</f>
        <v>0</v>
      </c>
      <c r="C30" s="125"/>
      <c r="D30" s="65">
        <f>input1!D66</f>
        <v>0</v>
      </c>
      <c r="E30" s="178" t="str">
        <f>equal1!F30</f>
        <v>-</v>
      </c>
      <c r="F30" s="123">
        <f>equal2!I30</f>
        <v>0</v>
      </c>
      <c r="G30" s="119">
        <f>equal2!L30</f>
        <v>0</v>
      </c>
      <c r="H30" s="119">
        <f>equal2!O30</f>
        <v>0</v>
      </c>
      <c r="I30" s="119">
        <f>equal2!R30</f>
        <v>0</v>
      </c>
      <c r="J30" s="119">
        <f>equal2!U30</f>
        <v>0</v>
      </c>
      <c r="L30" s="22"/>
      <c r="N30" s="22"/>
      <c r="P30" s="22"/>
      <c r="R30" s="22"/>
    </row>
    <row r="31" spans="1:18" s="21" customFormat="1" ht="15.75" customHeight="1" x14ac:dyDescent="0.6">
      <c r="A31" s="105"/>
      <c r="B31" s="105"/>
      <c r="C31" s="105"/>
      <c r="D31" s="106"/>
      <c r="E31" s="119"/>
      <c r="F31" s="123"/>
      <c r="G31" s="119"/>
      <c r="H31" s="119"/>
      <c r="I31" s="119"/>
      <c r="J31" s="119"/>
      <c r="L31" s="22"/>
      <c r="N31" s="22"/>
      <c r="P31" s="22"/>
      <c r="R31" s="22"/>
    </row>
    <row r="32" spans="1:18" s="21" customFormat="1" ht="15.75" customHeight="1" x14ac:dyDescent="0.6">
      <c r="A32" s="105"/>
      <c r="B32" s="105"/>
      <c r="C32" s="105"/>
      <c r="D32" s="106"/>
      <c r="E32" s="119"/>
      <c r="F32" s="123"/>
      <c r="G32" s="119"/>
      <c r="H32" s="119"/>
      <c r="I32" s="119"/>
      <c r="J32" s="119"/>
      <c r="L32" s="22"/>
      <c r="N32" s="22"/>
      <c r="P32" s="22"/>
      <c r="R32" s="22"/>
    </row>
    <row r="33" spans="1:18" s="21" customFormat="1" ht="15.75" customHeight="1" x14ac:dyDescent="0.6">
      <c r="A33" s="105"/>
      <c r="B33" s="105"/>
      <c r="C33" s="105"/>
      <c r="D33" s="106"/>
      <c r="E33" s="119"/>
      <c r="F33" s="123"/>
      <c r="G33" s="119"/>
      <c r="H33" s="119"/>
      <c r="I33" s="119"/>
      <c r="J33" s="119"/>
      <c r="L33" s="22"/>
      <c r="N33" s="22"/>
      <c r="P33" s="22"/>
      <c r="R33" s="22"/>
    </row>
    <row r="34" spans="1:18" s="21" customFormat="1" ht="15.75" customHeight="1" x14ac:dyDescent="0.6">
      <c r="A34" s="105"/>
      <c r="B34" s="105"/>
      <c r="C34" s="105"/>
      <c r="D34" s="106"/>
      <c r="E34" s="119"/>
      <c r="F34" s="123"/>
      <c r="G34" s="119"/>
      <c r="H34" s="119"/>
      <c r="I34" s="119"/>
      <c r="J34" s="119"/>
      <c r="L34" s="22"/>
      <c r="N34" s="22"/>
      <c r="P34" s="22"/>
      <c r="R34" s="22"/>
    </row>
    <row r="35" spans="1:18" s="21" customFormat="1" ht="15.75" customHeight="1" x14ac:dyDescent="0.6">
      <c r="A35" s="105"/>
      <c r="B35" s="105"/>
      <c r="C35" s="105"/>
      <c r="D35" s="106"/>
      <c r="E35" s="119"/>
      <c r="F35" s="123"/>
      <c r="G35" s="119"/>
      <c r="H35" s="119"/>
      <c r="I35" s="119"/>
      <c r="J35" s="119"/>
      <c r="L35" s="22"/>
      <c r="N35" s="22"/>
      <c r="P35" s="22"/>
      <c r="R35" s="22"/>
    </row>
    <row r="36" spans="1:18" s="21" customFormat="1" ht="15.75" customHeight="1" x14ac:dyDescent="0.6">
      <c r="A36" s="105"/>
      <c r="B36" s="105"/>
      <c r="C36" s="105"/>
      <c r="D36" s="106"/>
      <c r="E36" s="119"/>
      <c r="F36" s="123"/>
      <c r="G36" s="119"/>
      <c r="H36" s="119"/>
      <c r="I36" s="119"/>
      <c r="J36" s="119"/>
      <c r="L36" s="22"/>
      <c r="N36" s="22"/>
      <c r="P36" s="22"/>
      <c r="R36" s="22"/>
    </row>
    <row r="37" spans="1:18" s="21" customFormat="1" ht="15.75" customHeight="1" x14ac:dyDescent="0.6">
      <c r="A37" s="105"/>
      <c r="B37" s="105"/>
      <c r="C37" s="105"/>
      <c r="D37" s="106"/>
      <c r="E37" s="119"/>
      <c r="F37" s="123"/>
      <c r="G37" s="119"/>
      <c r="H37" s="119"/>
      <c r="I37" s="119"/>
      <c r="J37" s="119"/>
      <c r="L37" s="22"/>
      <c r="N37" s="22"/>
      <c r="P37" s="22"/>
      <c r="R37" s="22"/>
    </row>
    <row r="38" spans="1:18" s="21" customFormat="1" ht="15.75" customHeight="1" x14ac:dyDescent="0.6">
      <c r="A38" s="105"/>
      <c r="B38" s="105"/>
      <c r="C38" s="105"/>
      <c r="D38" s="106"/>
      <c r="E38" s="119"/>
      <c r="F38" s="123"/>
      <c r="G38" s="119"/>
      <c r="H38" s="119"/>
      <c r="I38" s="119"/>
      <c r="J38" s="119"/>
      <c r="L38" s="22"/>
      <c r="N38" s="22"/>
      <c r="P38" s="22"/>
      <c r="R38" s="22"/>
    </row>
    <row r="39" spans="1:18" s="21" customFormat="1" ht="15.75" customHeight="1" x14ac:dyDescent="0.6">
      <c r="A39" s="105"/>
      <c r="B39" s="105"/>
      <c r="C39" s="105"/>
      <c r="D39" s="106"/>
      <c r="E39" s="119"/>
      <c r="F39" s="123"/>
      <c r="G39" s="119"/>
      <c r="H39" s="119"/>
      <c r="I39" s="119"/>
      <c r="J39" s="119"/>
      <c r="L39" s="22"/>
      <c r="N39" s="22"/>
      <c r="P39" s="22"/>
      <c r="R39" s="22"/>
    </row>
    <row r="40" spans="1:18" s="21" customFormat="1" ht="15.75" customHeight="1" x14ac:dyDescent="0.6">
      <c r="A40" s="105"/>
      <c r="B40" s="105"/>
      <c r="C40" s="105"/>
      <c r="D40" s="106"/>
      <c r="E40" s="119"/>
      <c r="F40" s="123"/>
      <c r="G40" s="119"/>
      <c r="H40" s="119"/>
      <c r="I40" s="119"/>
      <c r="J40" s="119"/>
      <c r="L40" s="22"/>
      <c r="N40" s="22"/>
      <c r="P40" s="22"/>
      <c r="R40" s="22"/>
    </row>
    <row r="41" spans="1:18" s="21" customFormat="1" ht="15.75" customHeight="1" x14ac:dyDescent="0.6">
      <c r="A41" s="105"/>
      <c r="B41" s="105"/>
      <c r="C41" s="105"/>
      <c r="D41" s="106"/>
      <c r="E41" s="119"/>
      <c r="F41" s="123"/>
      <c r="G41" s="119"/>
      <c r="H41" s="119"/>
      <c r="I41" s="119"/>
      <c r="J41" s="119"/>
      <c r="L41" s="22"/>
      <c r="N41" s="22"/>
      <c r="P41" s="22"/>
      <c r="R41" s="22"/>
    </row>
    <row r="42" spans="1:18" s="21" customFormat="1" ht="15.75" customHeight="1" x14ac:dyDescent="0.6">
      <c r="A42" s="105"/>
      <c r="B42" s="105"/>
      <c r="C42" s="105"/>
      <c r="D42" s="106"/>
      <c r="E42" s="119"/>
      <c r="F42" s="123"/>
      <c r="G42" s="119"/>
      <c r="H42" s="119"/>
      <c r="I42" s="119"/>
      <c r="J42" s="119"/>
      <c r="L42" s="22"/>
      <c r="N42" s="22"/>
      <c r="P42" s="22"/>
      <c r="R42" s="22"/>
    </row>
    <row r="43" spans="1:18" s="21" customFormat="1" ht="15.75" customHeight="1" x14ac:dyDescent="0.6">
      <c r="A43" s="105"/>
      <c r="B43" s="105"/>
      <c r="C43" s="105"/>
      <c r="D43" s="106"/>
      <c r="E43" s="119"/>
      <c r="F43" s="123"/>
      <c r="G43" s="119"/>
      <c r="H43" s="119"/>
      <c r="I43" s="119"/>
      <c r="J43" s="119"/>
      <c r="L43" s="22"/>
      <c r="N43" s="22"/>
      <c r="P43" s="22"/>
      <c r="R43" s="22"/>
    </row>
    <row r="44" spans="1:18" s="21" customFormat="1" ht="15.75" customHeight="1" x14ac:dyDescent="0.6">
      <c r="A44" s="105"/>
      <c r="B44" s="105"/>
      <c r="C44" s="105"/>
      <c r="D44" s="106"/>
      <c r="E44" s="119"/>
      <c r="F44" s="123"/>
      <c r="G44" s="119"/>
      <c r="H44" s="119"/>
      <c r="I44" s="119"/>
      <c r="J44" s="119"/>
      <c r="L44" s="22"/>
      <c r="N44" s="22"/>
      <c r="P44" s="22"/>
      <c r="R44" s="22"/>
    </row>
    <row r="45" spans="1:18" s="21" customFormat="1" ht="15.75" customHeight="1" x14ac:dyDescent="0.6">
      <c r="A45" s="105"/>
      <c r="B45" s="105"/>
      <c r="C45" s="105"/>
      <c r="D45" s="106"/>
      <c r="E45" s="119"/>
      <c r="F45" s="123"/>
      <c r="G45" s="119"/>
      <c r="H45" s="119"/>
      <c r="I45" s="119"/>
      <c r="J45" s="119"/>
      <c r="L45" s="22"/>
      <c r="N45" s="22"/>
      <c r="P45" s="22"/>
      <c r="R45" s="22"/>
    </row>
    <row r="46" spans="1:18" s="21" customFormat="1" ht="15.75" customHeight="1" x14ac:dyDescent="0.6">
      <c r="A46" s="105"/>
      <c r="B46" s="105"/>
      <c r="C46" s="105"/>
      <c r="D46" s="106"/>
      <c r="E46" s="119"/>
      <c r="F46" s="123"/>
      <c r="G46" s="119"/>
      <c r="H46" s="119"/>
      <c r="I46" s="119"/>
      <c r="J46" s="119"/>
      <c r="L46" s="22"/>
      <c r="N46" s="22"/>
      <c r="P46" s="22"/>
      <c r="R46" s="22"/>
    </row>
    <row r="47" spans="1:18" s="21" customFormat="1" ht="15.75" customHeight="1" x14ac:dyDescent="0.6">
      <c r="A47" s="105"/>
      <c r="B47" s="105"/>
      <c r="C47" s="105"/>
      <c r="D47" s="106"/>
      <c r="E47" s="119"/>
      <c r="F47" s="123"/>
      <c r="G47" s="119"/>
      <c r="H47" s="119"/>
      <c r="I47" s="119"/>
      <c r="J47" s="119"/>
      <c r="L47" s="22"/>
      <c r="N47" s="22"/>
      <c r="P47" s="22"/>
      <c r="R47" s="22"/>
    </row>
    <row r="48" spans="1:18" s="21" customFormat="1" ht="15.75" customHeight="1" x14ac:dyDescent="0.6">
      <c r="A48" s="105"/>
      <c r="B48" s="105"/>
      <c r="C48" s="105"/>
      <c r="D48" s="106"/>
      <c r="E48" s="119"/>
      <c r="F48" s="123"/>
      <c r="G48" s="119"/>
      <c r="H48" s="119"/>
      <c r="I48" s="119"/>
      <c r="J48" s="119"/>
      <c r="L48" s="22"/>
      <c r="N48" s="22"/>
      <c r="P48" s="22"/>
      <c r="R48" s="22"/>
    </row>
    <row r="49" spans="1:31" s="21" customFormat="1" ht="15.75" customHeight="1" x14ac:dyDescent="0.6">
      <c r="A49" s="105"/>
      <c r="B49" s="105"/>
      <c r="C49" s="105"/>
      <c r="D49" s="106"/>
      <c r="E49" s="119"/>
      <c r="F49" s="123"/>
      <c r="G49" s="119"/>
      <c r="H49" s="119"/>
      <c r="I49" s="119"/>
      <c r="J49" s="119"/>
      <c r="L49" s="22"/>
      <c r="N49" s="22"/>
      <c r="P49" s="22"/>
      <c r="R49" s="22"/>
    </row>
    <row r="50" spans="1:31" s="21" customFormat="1" ht="15.75" customHeight="1" x14ac:dyDescent="0.6">
      <c r="A50" s="105"/>
      <c r="B50" s="105"/>
      <c r="C50" s="17"/>
      <c r="D50" s="106"/>
      <c r="E50" s="119"/>
      <c r="F50" s="123"/>
      <c r="G50" s="119"/>
      <c r="H50" s="119"/>
      <c r="I50" s="119"/>
      <c r="J50" s="119"/>
      <c r="L50" s="22"/>
      <c r="N50" s="22"/>
      <c r="P50" s="22"/>
      <c r="R50" s="22"/>
    </row>
    <row r="51" spans="1:31" ht="28.8" x14ac:dyDescent="0.75">
      <c r="A51" s="17"/>
      <c r="B51" s="17"/>
      <c r="C51" s="98" t="s">
        <v>33</v>
      </c>
      <c r="D51" s="18"/>
      <c r="E51" s="18"/>
      <c r="F51" s="17"/>
      <c r="G51" s="17"/>
      <c r="H51" s="17"/>
      <c r="I51" s="17"/>
      <c r="J51" s="1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</row>
    <row r="52" spans="1:31" ht="28.8" x14ac:dyDescent="0.75">
      <c r="A52" s="17"/>
      <c r="B52" s="17"/>
      <c r="C52" s="98" t="s">
        <v>33</v>
      </c>
      <c r="D52" s="18"/>
      <c r="E52" s="18"/>
      <c r="F52" s="17"/>
      <c r="G52" s="17"/>
      <c r="H52" s="17"/>
      <c r="I52" s="17"/>
      <c r="J52" s="1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</row>
    <row r="53" spans="1:31" ht="29.25" customHeight="1" x14ac:dyDescent="0.75">
      <c r="A53" s="17"/>
      <c r="B53" s="17"/>
      <c r="C53" s="98" t="s">
        <v>33</v>
      </c>
      <c r="D53" s="18"/>
      <c r="E53" s="18"/>
      <c r="F53" s="17"/>
      <c r="G53" s="17"/>
      <c r="H53" s="17"/>
      <c r="I53" s="17"/>
      <c r="J53" s="1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</row>
    <row r="54" spans="1:31" x14ac:dyDescent="0.6">
      <c r="A54" s="17"/>
      <c r="B54" s="17"/>
      <c r="C54" s="17"/>
      <c r="D54" s="18"/>
      <c r="E54" s="18"/>
      <c r="F54" s="17"/>
      <c r="G54" s="17"/>
      <c r="H54" s="17"/>
      <c r="I54" s="17"/>
      <c r="J54" s="1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</row>
    <row r="55" spans="1:31" x14ac:dyDescent="0.6">
      <c r="A55" s="17"/>
      <c r="B55" s="17"/>
      <c r="C55" s="17"/>
      <c r="D55" s="18"/>
      <c r="E55" s="18"/>
      <c r="F55" s="17"/>
      <c r="G55" s="17"/>
      <c r="H55" s="17"/>
      <c r="I55" s="17"/>
      <c r="J55" s="1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</row>
    <row r="56" spans="1:31" x14ac:dyDescent="0.6">
      <c r="A56" s="17"/>
      <c r="B56" s="17"/>
      <c r="C56" s="17"/>
      <c r="D56" s="18"/>
      <c r="E56" s="18"/>
      <c r="F56" s="17"/>
      <c r="G56" s="17"/>
      <c r="H56" s="17"/>
      <c r="I56" s="17"/>
      <c r="J56" s="1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</row>
    <row r="57" spans="1:31" x14ac:dyDescent="0.6">
      <c r="A57" s="17"/>
      <c r="B57" s="17"/>
      <c r="C57" s="17"/>
      <c r="D57" s="18"/>
      <c r="E57" s="18"/>
      <c r="F57" s="17"/>
      <c r="G57" s="17"/>
      <c r="H57" s="17"/>
      <c r="I57" s="17"/>
      <c r="J57" s="1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</row>
    <row r="58" spans="1:31" x14ac:dyDescent="0.6">
      <c r="A58" s="17"/>
      <c r="B58" s="17"/>
      <c r="C58" s="17"/>
      <c r="D58" s="18"/>
      <c r="E58" s="18"/>
      <c r="F58" s="17"/>
      <c r="G58" s="17"/>
      <c r="H58" s="17"/>
      <c r="I58" s="17"/>
      <c r="J58" s="1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</row>
    <row r="59" spans="1:31" x14ac:dyDescent="0.6">
      <c r="A59" s="17"/>
      <c r="B59" s="17"/>
      <c r="C59" s="17"/>
      <c r="D59" s="18"/>
      <c r="E59" s="18"/>
      <c r="F59" s="17"/>
      <c r="G59" s="17"/>
      <c r="H59" s="17"/>
      <c r="I59" s="17"/>
      <c r="J59" s="1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</row>
    <row r="60" spans="1:31" x14ac:dyDescent="0.6">
      <c r="A60" s="17"/>
      <c r="B60" s="17"/>
      <c r="C60" s="17"/>
      <c r="D60" s="18"/>
      <c r="E60" s="18"/>
      <c r="F60" s="17"/>
      <c r="G60" s="17"/>
      <c r="H60" s="17"/>
      <c r="I60" s="17"/>
      <c r="J60" s="1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</row>
    <row r="61" spans="1:31" x14ac:dyDescent="0.6">
      <c r="A61" s="17"/>
      <c r="B61" s="17"/>
      <c r="C61" s="68"/>
      <c r="D61" s="18"/>
      <c r="E61" s="18"/>
      <c r="F61" s="17"/>
      <c r="G61" s="17"/>
      <c r="H61" s="17"/>
      <c r="I61" s="17"/>
      <c r="J61" s="1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</row>
    <row r="62" spans="1:31" x14ac:dyDescent="0.6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9"/>
      <c r="L62" s="67"/>
      <c r="M62" s="69"/>
      <c r="N62" s="67"/>
      <c r="O62" s="69"/>
      <c r="P62" s="67"/>
      <c r="Q62" s="69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</row>
    <row r="63" spans="1:31" x14ac:dyDescent="0.6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9"/>
      <c r="L63" s="67"/>
      <c r="M63" s="69"/>
      <c r="N63" s="67"/>
      <c r="O63" s="69"/>
      <c r="P63" s="67"/>
      <c r="Q63" s="69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</row>
    <row r="64" spans="1:31" x14ac:dyDescent="0.6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9"/>
      <c r="L64" s="67"/>
      <c r="M64" s="69"/>
      <c r="N64" s="67"/>
      <c r="O64" s="69"/>
      <c r="P64" s="67"/>
      <c r="Q64" s="69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</row>
    <row r="65" spans="1:31" x14ac:dyDescent="0.6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9"/>
      <c r="L65" s="67"/>
      <c r="M65" s="69"/>
      <c r="N65" s="67"/>
      <c r="O65" s="69"/>
      <c r="P65" s="67"/>
      <c r="Q65" s="69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</row>
    <row r="66" spans="1:31" x14ac:dyDescent="0.6">
      <c r="A66" s="17"/>
      <c r="B66" s="68"/>
      <c r="C66" s="68"/>
      <c r="D66" s="68"/>
      <c r="E66" s="68"/>
      <c r="F66" s="68"/>
      <c r="G66" s="68"/>
      <c r="H66" s="68"/>
      <c r="I66" s="68"/>
      <c r="J66" s="68"/>
      <c r="K66" s="70"/>
      <c r="L66" s="69"/>
      <c r="M66" s="67"/>
      <c r="N66" s="69"/>
      <c r="O66" s="67"/>
      <c r="P66" s="69"/>
      <c r="Q66" s="67"/>
      <c r="R66" s="69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</row>
    <row r="67" spans="1:31" x14ac:dyDescent="0.6">
      <c r="A67" s="17"/>
      <c r="B67" s="68"/>
      <c r="C67" s="68"/>
      <c r="D67" s="68"/>
      <c r="E67" s="68"/>
      <c r="F67" s="68"/>
      <c r="G67" s="68"/>
      <c r="H67" s="68"/>
      <c r="I67" s="68"/>
      <c r="J67" s="68"/>
      <c r="K67" s="70"/>
      <c r="L67" s="69"/>
      <c r="M67" s="67"/>
      <c r="N67" s="69"/>
      <c r="O67" s="67"/>
      <c r="P67" s="69"/>
      <c r="Q67" s="67"/>
      <c r="R67" s="69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</row>
    <row r="68" spans="1:31" x14ac:dyDescent="0.6">
      <c r="A68" s="17"/>
      <c r="B68" s="68"/>
      <c r="C68" s="68"/>
      <c r="D68" s="68"/>
      <c r="E68" s="68"/>
      <c r="F68" s="68"/>
      <c r="G68" s="68"/>
      <c r="H68" s="68"/>
      <c r="I68" s="68"/>
      <c r="J68" s="68"/>
      <c r="K68" s="70"/>
      <c r="L68" s="69"/>
      <c r="M68" s="67"/>
      <c r="N68" s="69"/>
      <c r="O68" s="67"/>
      <c r="P68" s="69"/>
      <c r="Q68" s="67"/>
      <c r="R68" s="69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</row>
    <row r="69" spans="1:31" x14ac:dyDescent="0.6">
      <c r="A69" s="17"/>
      <c r="B69" s="68"/>
      <c r="C69" s="68"/>
      <c r="D69" s="68"/>
      <c r="E69" s="68"/>
      <c r="F69" s="68"/>
      <c r="G69" s="68"/>
      <c r="H69" s="68"/>
      <c r="I69" s="68"/>
      <c r="J69" s="68"/>
      <c r="K69" s="70"/>
      <c r="L69" s="69"/>
      <c r="M69" s="67"/>
      <c r="N69" s="69"/>
      <c r="O69" s="67"/>
      <c r="P69" s="69"/>
      <c r="Q69" s="67"/>
      <c r="R69" s="69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</row>
    <row r="70" spans="1:31" x14ac:dyDescent="0.6">
      <c r="A70" s="17"/>
      <c r="B70" s="68"/>
      <c r="C70" s="68"/>
      <c r="D70" s="68"/>
      <c r="E70" s="68"/>
      <c r="F70" s="68"/>
      <c r="G70" s="68"/>
      <c r="H70" s="68"/>
      <c r="I70" s="68"/>
      <c r="J70" s="68"/>
      <c r="K70" s="70"/>
      <c r="L70" s="69"/>
      <c r="M70" s="67"/>
      <c r="N70" s="69"/>
      <c r="O70" s="67"/>
      <c r="P70" s="69"/>
      <c r="Q70" s="67"/>
      <c r="R70" s="69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</row>
    <row r="71" spans="1:31" x14ac:dyDescent="0.6">
      <c r="A71" s="17"/>
      <c r="B71" s="68"/>
      <c r="C71" s="68"/>
      <c r="D71" s="68"/>
      <c r="E71" s="68"/>
      <c r="F71" s="68"/>
      <c r="G71" s="68"/>
      <c r="H71" s="68"/>
      <c r="I71" s="68"/>
      <c r="J71" s="68"/>
      <c r="K71" s="70"/>
      <c r="L71" s="69"/>
      <c r="M71" s="67"/>
      <c r="N71" s="69"/>
      <c r="O71" s="67"/>
      <c r="P71" s="69"/>
      <c r="Q71" s="67"/>
      <c r="R71" s="69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</row>
    <row r="72" spans="1:31" x14ac:dyDescent="0.6">
      <c r="A72" s="17"/>
      <c r="B72" s="68"/>
      <c r="C72" s="68"/>
      <c r="D72" s="68"/>
      <c r="E72" s="68"/>
      <c r="F72" s="68"/>
      <c r="G72" s="68"/>
      <c r="H72" s="68"/>
      <c r="I72" s="68"/>
      <c r="J72" s="68"/>
    </row>
    <row r="73" spans="1:31" x14ac:dyDescent="0.6">
      <c r="A73" s="17"/>
      <c r="B73" s="68"/>
      <c r="C73" s="68"/>
      <c r="D73" s="68"/>
      <c r="E73" s="68"/>
      <c r="F73" s="68"/>
      <c r="G73" s="68"/>
      <c r="H73" s="68"/>
      <c r="I73" s="68"/>
      <c r="J73" s="68"/>
    </row>
    <row r="74" spans="1:31" x14ac:dyDescent="0.6">
      <c r="A74" s="17"/>
      <c r="B74" s="68"/>
      <c r="C74" s="68"/>
      <c r="D74" s="68"/>
      <c r="E74" s="68"/>
      <c r="F74" s="68"/>
      <c r="G74" s="68"/>
      <c r="H74" s="68"/>
      <c r="I74" s="68"/>
      <c r="J74" s="68"/>
    </row>
    <row r="75" spans="1:31" x14ac:dyDescent="0.6">
      <c r="A75" s="17"/>
      <c r="B75" s="68"/>
      <c r="C75" s="68"/>
      <c r="D75" s="68"/>
      <c r="E75" s="68"/>
      <c r="F75" s="68"/>
      <c r="G75" s="68"/>
      <c r="H75" s="68"/>
      <c r="I75" s="68"/>
      <c r="J75" s="68"/>
    </row>
    <row r="76" spans="1:31" x14ac:dyDescent="0.6">
      <c r="A76" s="17"/>
      <c r="B76" s="68"/>
      <c r="D76" s="68"/>
      <c r="E76" s="68"/>
      <c r="F76" s="68"/>
      <c r="G76" s="68"/>
      <c r="H76" s="68"/>
      <c r="I76" s="68"/>
      <c r="J76" s="68"/>
    </row>
  </sheetData>
  <sheetProtection password="C681" objects="1" scenarios="1"/>
  <customSheetViews>
    <customSheetView guid="{3A6270CC-3E98-11D7-A05D-00045A745B3F}" showGridLines="0" outlineSymbols="0" zeroValues="0" showRuler="0">
      <selection activeCell="F6" sqref="F6"/>
      <pageMargins left="0.74803149606299213" right="0.74803149606299213" top="0.39370078740157483" bottom="0.39370078740157483" header="0" footer="0"/>
      <pageSetup paperSize="9" orientation="landscape" r:id="rId1"/>
      <headerFooter alignWithMargins="0"/>
    </customSheetView>
  </customSheetViews>
  <mergeCells count="5">
    <mergeCell ref="A2:A3"/>
    <mergeCell ref="D2:D3"/>
    <mergeCell ref="E2:E3"/>
    <mergeCell ref="A1:J1"/>
    <mergeCell ref="F2:F3"/>
  </mergeCells>
  <phoneticPr fontId="0" type="noConversion"/>
  <conditionalFormatting sqref="J3">
    <cfRule type="cellIs" dxfId="6" priority="1" stopIfTrue="1" operator="lessThan">
      <formula>4</formula>
    </cfRule>
  </conditionalFormatting>
  <conditionalFormatting sqref="E4:J50">
    <cfRule type="cellIs" dxfId="5" priority="2" stopIfTrue="1" operator="greaterThanOrEqual">
      <formula>5</formula>
    </cfRule>
  </conditionalFormatting>
  <pageMargins left="0.74803149606299213" right="0.74803149606299213" top="0.39370078740157483" bottom="0.19685039370078741" header="0" footer="0"/>
  <pageSetup paperSize="9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5" r:id="rId5" name="Button 5">
              <controlPr defaultSize="0" print="0" autoFill="0" autoPict="0" macro="[0]!report2_ปุ่ม5_คลิก">
                <anchor moveWithCells="1" sizeWithCells="1">
                  <from>
                    <xdr:col>0</xdr:col>
                    <xdr:colOff>175260</xdr:colOff>
                    <xdr:row>31</xdr:row>
                    <xdr:rowOff>175260</xdr:rowOff>
                  </from>
                  <to>
                    <xdr:col>3</xdr:col>
                    <xdr:colOff>457200</xdr:colOff>
                    <xdr:row>33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6" name="Button 6">
              <controlPr defaultSize="0" print="0" autoFill="0" autoPict="0" macro="[0]!report2_ปุ่ม6_คลิก">
                <anchor moveWithCells="1" sizeWithCells="1">
                  <from>
                    <xdr:col>3</xdr:col>
                    <xdr:colOff>579120</xdr:colOff>
                    <xdr:row>31</xdr:row>
                    <xdr:rowOff>175260</xdr:rowOff>
                  </from>
                  <to>
                    <xdr:col>5</xdr:col>
                    <xdr:colOff>838200</xdr:colOff>
                    <xdr:row>33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7" name="Button 7">
              <controlPr defaultSize="0" print="0" autoFill="0" autoPict="0" macro="[0]!report2_ปุ่ม7_คลิก">
                <anchor moveWithCells="1" sizeWithCells="1">
                  <from>
                    <xdr:col>5</xdr:col>
                    <xdr:colOff>975360</xdr:colOff>
                    <xdr:row>31</xdr:row>
                    <xdr:rowOff>182880</xdr:rowOff>
                  </from>
                  <to>
                    <xdr:col>6</xdr:col>
                    <xdr:colOff>1173480</xdr:colOff>
                    <xdr:row>33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AE74"/>
  <sheetViews>
    <sheetView showGridLines="0" showZeros="0" showOutlineSymbols="0" workbookViewId="0">
      <selection activeCell="A26" sqref="A26:XFD61"/>
    </sheetView>
  </sheetViews>
  <sheetFormatPr defaultRowHeight="21" x14ac:dyDescent="0.6"/>
  <cols>
    <col min="1" max="1" width="5" customWidth="1"/>
    <col min="2" max="2" width="4.75" style="2" customWidth="1"/>
    <col min="3" max="3" width="8.375" style="2" customWidth="1"/>
    <col min="4" max="4" width="27" style="2" customWidth="1"/>
    <col min="5" max="5" width="5.25" style="2" customWidth="1"/>
    <col min="6" max="10" width="18" style="2" customWidth="1"/>
    <col min="11" max="11" width="9.125" style="2"/>
    <col min="12" max="12" width="9.125" style="7"/>
    <col min="14" max="14" width="9.125" style="7"/>
    <col min="16" max="16" width="9.125" style="7"/>
    <col min="18" max="18" width="9.125" style="7"/>
  </cols>
  <sheetData>
    <row r="1" spans="1:18" ht="38.25" customHeight="1" thickBot="1" x14ac:dyDescent="0.65">
      <c r="A1" s="268" t="s">
        <v>42</v>
      </c>
      <c r="B1" s="223"/>
      <c r="C1" s="223"/>
      <c r="D1" s="223"/>
      <c r="E1" s="223"/>
      <c r="F1" s="223"/>
      <c r="G1" s="223"/>
      <c r="H1" s="223"/>
      <c r="I1" s="223"/>
      <c r="J1" s="224"/>
    </row>
    <row r="2" spans="1:18" x14ac:dyDescent="0.6">
      <c r="A2" s="257" t="s">
        <v>9</v>
      </c>
      <c r="B2" s="26" t="s">
        <v>4</v>
      </c>
      <c r="C2" s="26" t="s">
        <v>4</v>
      </c>
      <c r="D2" s="272" t="s">
        <v>0</v>
      </c>
      <c r="E2" s="250" t="s">
        <v>26</v>
      </c>
      <c r="F2" s="272" t="s">
        <v>1</v>
      </c>
      <c r="G2" s="28" t="s">
        <v>10</v>
      </c>
      <c r="H2" s="29" t="s">
        <v>12</v>
      </c>
      <c r="I2" s="29" t="s">
        <v>15</v>
      </c>
      <c r="J2" s="29" t="s">
        <v>16</v>
      </c>
    </row>
    <row r="3" spans="1:18" ht="21.6" thickBot="1" x14ac:dyDescent="0.65">
      <c r="A3" s="271"/>
      <c r="B3" s="27" t="s">
        <v>5</v>
      </c>
      <c r="C3" s="27" t="s">
        <v>6</v>
      </c>
      <c r="D3" s="273"/>
      <c r="E3" s="237"/>
      <c r="F3" s="273"/>
      <c r="G3" s="27" t="s">
        <v>11</v>
      </c>
      <c r="H3" s="27" t="s">
        <v>13</v>
      </c>
      <c r="I3" s="27" t="s">
        <v>14</v>
      </c>
      <c r="J3" s="27" t="s">
        <v>17</v>
      </c>
      <c r="K3" s="20"/>
    </row>
    <row r="4" spans="1:18" s="21" customFormat="1" ht="15.75" customHeight="1" x14ac:dyDescent="0.6">
      <c r="A4" s="206" t="str">
        <f>input1!A4</f>
        <v>ม.1/1</v>
      </c>
      <c r="B4" s="40">
        <f>input1!B4</f>
        <v>1</v>
      </c>
      <c r="C4" s="40">
        <f>input1!C4</f>
        <v>6517</v>
      </c>
      <c r="D4" s="41" t="str">
        <f>input1!D4</f>
        <v>เด็กชาย</v>
      </c>
      <c r="E4" s="71" t="str">
        <f>equal1!F4</f>
        <v>ชาย</v>
      </c>
      <c r="F4" s="212" t="str">
        <f>IF(equal3!H4="-","ไม่มีข้อมูล",equal3!I4)</f>
        <v>ปกติ</v>
      </c>
      <c r="G4" s="212" t="str">
        <f>IF(equal3!K4="-","ไม่มีข้อมูล",equal3!L4)</f>
        <v>ปกติ</v>
      </c>
      <c r="H4" s="212" t="str">
        <f>IF(equal3!N4="-","ไม่มีข้อมูล",equal3!O4)</f>
        <v>ปกติ</v>
      </c>
      <c r="I4" s="212" t="str">
        <f>IF(equal3!Q4="-","ไม่มีข้อมูล",equal3!R4)</f>
        <v>ปกติ</v>
      </c>
      <c r="J4" s="71" t="str">
        <f>equal3!U4</f>
        <v>มีจุดแข็ง</v>
      </c>
      <c r="L4" s="22"/>
      <c r="N4" s="22"/>
      <c r="P4" s="22"/>
      <c r="R4" s="22"/>
    </row>
    <row r="5" spans="1:18" s="21" customFormat="1" ht="15.75" customHeight="1" x14ac:dyDescent="0.6">
      <c r="A5" s="206" t="str">
        <f>input1!A5</f>
        <v>ม.1/1</v>
      </c>
      <c r="B5" s="44">
        <f>input1!B5</f>
        <v>2</v>
      </c>
      <c r="C5" s="44">
        <f>input1!C5</f>
        <v>6518</v>
      </c>
      <c r="D5" s="207">
        <f>input1!D5</f>
        <v>0</v>
      </c>
      <c r="E5" s="213" t="str">
        <f>equal1!F5</f>
        <v>ชาย</v>
      </c>
      <c r="F5" s="214" t="str">
        <f>IF(equal3!H5="-","ไม่มีข้อมูล",equal3!I5)</f>
        <v>ปกติ</v>
      </c>
      <c r="G5" s="214" t="str">
        <f>IF(equal3!K5="-","ไม่มีข้อมูล",equal3!L5)</f>
        <v>ปกติ</v>
      </c>
      <c r="H5" s="214" t="str">
        <f>IF(equal3!N5="-","ไม่มีข้อมูล",equal3!O5)</f>
        <v>ปกติ</v>
      </c>
      <c r="I5" s="214" t="str">
        <f>IF(equal3!Q5="-","ไม่มีข้อมูล",equal3!R5)</f>
        <v>เสี่ยง/มีปัญหา</v>
      </c>
      <c r="J5" s="213" t="str">
        <f>equal3!U5</f>
        <v>ไม่มีจุดแข็ง</v>
      </c>
      <c r="L5" s="22"/>
      <c r="N5" s="22"/>
      <c r="P5" s="22"/>
      <c r="R5" s="22"/>
    </row>
    <row r="6" spans="1:18" s="21" customFormat="1" ht="15.75" customHeight="1" x14ac:dyDescent="0.6">
      <c r="A6" s="206" t="str">
        <f>input1!A6</f>
        <v>ม.1/1</v>
      </c>
      <c r="B6" s="44">
        <f>input1!B6</f>
        <v>3</v>
      </c>
      <c r="C6" s="44">
        <f>input1!C6</f>
        <v>6519</v>
      </c>
      <c r="D6" s="207">
        <f>input1!D6</f>
        <v>0</v>
      </c>
      <c r="E6" s="213" t="str">
        <f>equal1!F6</f>
        <v>ชาย</v>
      </c>
      <c r="F6" s="214" t="str">
        <f>IF(equal3!H6="-","ไม่มีข้อมูล",equal3!I6)</f>
        <v>ปกติ</v>
      </c>
      <c r="G6" s="214" t="str">
        <f>IF(equal3!K6="-","ไม่มีข้อมูล",equal3!L6)</f>
        <v>ปกติ</v>
      </c>
      <c r="H6" s="214" t="str">
        <f>IF(equal3!N6="-","ไม่มีข้อมูล",equal3!O6)</f>
        <v>ปกติ</v>
      </c>
      <c r="I6" s="214" t="str">
        <f>IF(equal3!Q6="-","ไม่มีข้อมูล",equal3!R6)</f>
        <v>ปกติ</v>
      </c>
      <c r="J6" s="213" t="str">
        <f>equal3!U6</f>
        <v>มีจุดแข็ง</v>
      </c>
      <c r="L6" s="22"/>
      <c r="N6" s="22"/>
      <c r="P6" s="22"/>
      <c r="R6" s="22"/>
    </row>
    <row r="7" spans="1:18" s="21" customFormat="1" ht="15.75" customHeight="1" x14ac:dyDescent="0.6">
      <c r="A7" s="206" t="str">
        <f>input1!A7</f>
        <v>ม.1/1</v>
      </c>
      <c r="B7" s="44">
        <f>input1!B7</f>
        <v>4</v>
      </c>
      <c r="C7" s="44">
        <f>input1!C7</f>
        <v>6520</v>
      </c>
      <c r="D7" s="207">
        <f>input1!D7</f>
        <v>0</v>
      </c>
      <c r="E7" s="213" t="str">
        <f>equal1!F7</f>
        <v>ชาย</v>
      </c>
      <c r="F7" s="214" t="str">
        <f>IF(equal3!H7="-","ไม่มีข้อมูล",equal3!I7)</f>
        <v>ปกติ</v>
      </c>
      <c r="G7" s="214" t="str">
        <f>IF(equal3!K7="-","ไม่มีข้อมูล",equal3!L7)</f>
        <v>ปกติ</v>
      </c>
      <c r="H7" s="214" t="str">
        <f>IF(equal3!N7="-","ไม่มีข้อมูล",equal3!O7)</f>
        <v>ปกติ</v>
      </c>
      <c r="I7" s="214" t="str">
        <f>IF(equal3!Q7="-","ไม่มีข้อมูล",equal3!R7)</f>
        <v>ปกติ</v>
      </c>
      <c r="J7" s="213" t="str">
        <f>equal3!U7</f>
        <v>มีจุดแข็ง</v>
      </c>
      <c r="L7" s="22"/>
      <c r="N7" s="22"/>
      <c r="P7" s="22"/>
      <c r="R7" s="22"/>
    </row>
    <row r="8" spans="1:18" s="21" customFormat="1" ht="15.75" customHeight="1" x14ac:dyDescent="0.6">
      <c r="A8" s="206" t="str">
        <f>input1!A8</f>
        <v>ม.1/1</v>
      </c>
      <c r="B8" s="44">
        <f>input1!B8</f>
        <v>5</v>
      </c>
      <c r="C8" s="44">
        <f>input1!C8</f>
        <v>6521</v>
      </c>
      <c r="D8" s="207">
        <f>input1!D8</f>
        <v>0</v>
      </c>
      <c r="E8" s="213" t="str">
        <f>equal1!F8</f>
        <v>ชาย</v>
      </c>
      <c r="F8" s="214" t="str">
        <f>IF(equal3!H8="-","ไม่มีข้อมูล",equal3!I8)</f>
        <v>ปกติ</v>
      </c>
      <c r="G8" s="214" t="str">
        <f>IF(equal3!K8="-","ไม่มีข้อมูล",equal3!L8)</f>
        <v>ปกติ</v>
      </c>
      <c r="H8" s="214" t="str">
        <f>IF(equal3!N8="-","ไม่มีข้อมูล",equal3!O8)</f>
        <v>ปกติ</v>
      </c>
      <c r="I8" s="214" t="str">
        <f>IF(equal3!Q8="-","ไม่มีข้อมูล",equal3!R8)</f>
        <v>ปกติ</v>
      </c>
      <c r="J8" s="213" t="str">
        <f>equal3!U8</f>
        <v>มีจุดแข็ง</v>
      </c>
      <c r="L8" s="22"/>
      <c r="N8" s="22"/>
      <c r="P8" s="22"/>
      <c r="R8" s="22"/>
    </row>
    <row r="9" spans="1:18" s="21" customFormat="1" ht="15.75" customHeight="1" x14ac:dyDescent="0.6">
      <c r="A9" s="206" t="str">
        <f>input1!A9</f>
        <v>ม.1/1</v>
      </c>
      <c r="B9" s="44">
        <f>input1!B9</f>
        <v>6</v>
      </c>
      <c r="C9" s="44">
        <f>input1!C9</f>
        <v>6522</v>
      </c>
      <c r="D9" s="207">
        <f>input1!D9</f>
        <v>0</v>
      </c>
      <c r="E9" s="213" t="str">
        <f>equal1!F9</f>
        <v>ชาย</v>
      </c>
      <c r="F9" s="214" t="str">
        <f>IF(equal3!H9="-","ไม่มีข้อมูล",equal3!I9)</f>
        <v>ปกติ</v>
      </c>
      <c r="G9" s="214" t="str">
        <f>IF(equal3!K9="-","ไม่มีข้อมูล",equal3!L9)</f>
        <v>ปกติ</v>
      </c>
      <c r="H9" s="214" t="str">
        <f>IF(equal3!N9="-","ไม่มีข้อมูล",equal3!O9)</f>
        <v>ปกติ</v>
      </c>
      <c r="I9" s="214" t="str">
        <f>IF(equal3!Q9="-","ไม่มีข้อมูล",equal3!R9)</f>
        <v>ปกติ</v>
      </c>
      <c r="J9" s="213" t="str">
        <f>equal3!U9</f>
        <v>มีจุดแข็ง</v>
      </c>
      <c r="L9" s="22"/>
      <c r="N9" s="22"/>
      <c r="P9" s="22"/>
      <c r="R9" s="22"/>
    </row>
    <row r="10" spans="1:18" s="21" customFormat="1" ht="15.75" customHeight="1" x14ac:dyDescent="0.6">
      <c r="A10" s="206" t="str">
        <f>input1!A10</f>
        <v>ม.1/1</v>
      </c>
      <c r="B10" s="44">
        <f>input1!B10</f>
        <v>7</v>
      </c>
      <c r="C10" s="44">
        <f>input1!C10</f>
        <v>6523</v>
      </c>
      <c r="D10" s="207">
        <f>input1!D10</f>
        <v>0</v>
      </c>
      <c r="E10" s="213" t="str">
        <f>equal1!F10</f>
        <v>ชาย</v>
      </c>
      <c r="F10" s="214" t="str">
        <f>IF(equal3!H10="-","ไม่มีข้อมูล",equal3!I10)</f>
        <v>ปกติ</v>
      </c>
      <c r="G10" s="214" t="str">
        <f>IF(equal3!K10="-","ไม่มีข้อมูล",equal3!L10)</f>
        <v>ปกติ</v>
      </c>
      <c r="H10" s="214" t="str">
        <f>IF(equal3!N10="-","ไม่มีข้อมูล",equal3!O10)</f>
        <v>ปกติ</v>
      </c>
      <c r="I10" s="214" t="str">
        <f>IF(equal3!Q10="-","ไม่มีข้อมูล",equal3!R10)</f>
        <v>ปกติ</v>
      </c>
      <c r="J10" s="213" t="str">
        <f>equal3!U10</f>
        <v>มีจุดแข็ง</v>
      </c>
      <c r="L10" s="22"/>
      <c r="N10" s="22"/>
      <c r="P10" s="22"/>
      <c r="R10" s="22"/>
    </row>
    <row r="11" spans="1:18" s="21" customFormat="1" ht="15.75" customHeight="1" x14ac:dyDescent="0.6">
      <c r="A11" s="206" t="str">
        <f>input1!A11</f>
        <v>ม.1/1</v>
      </c>
      <c r="B11" s="44">
        <f>input1!B11</f>
        <v>8</v>
      </c>
      <c r="C11" s="44">
        <f>input1!C11</f>
        <v>6524</v>
      </c>
      <c r="D11" s="207">
        <f>input1!D11</f>
        <v>0</v>
      </c>
      <c r="E11" s="213" t="str">
        <f>equal1!F11</f>
        <v>ชาย</v>
      </c>
      <c r="F11" s="214" t="str">
        <f>IF(equal3!H11="-","ไม่มีข้อมูล",equal3!I11)</f>
        <v>ปกติ</v>
      </c>
      <c r="G11" s="214" t="str">
        <f>IF(equal3!K11="-","ไม่มีข้อมูล",equal3!L11)</f>
        <v>ปกติ</v>
      </c>
      <c r="H11" s="214" t="str">
        <f>IF(equal3!N11="-","ไม่มีข้อมูล",equal3!O11)</f>
        <v>ปกติ</v>
      </c>
      <c r="I11" s="214" t="str">
        <f>IF(equal3!Q11="-","ไม่มีข้อมูล",equal3!R11)</f>
        <v>เสี่ยง/มีปัญหา</v>
      </c>
      <c r="J11" s="213" t="str">
        <f>equal3!U11</f>
        <v>มีจุดแข็ง</v>
      </c>
      <c r="L11" s="22"/>
      <c r="N11" s="22"/>
      <c r="P11" s="22"/>
      <c r="R11" s="22"/>
    </row>
    <row r="12" spans="1:18" s="21" customFormat="1" ht="15.75" customHeight="1" x14ac:dyDescent="0.6">
      <c r="A12" s="206" t="str">
        <f>input1!A12</f>
        <v>ม.1/1</v>
      </c>
      <c r="B12" s="44">
        <f>input1!B12</f>
        <v>9</v>
      </c>
      <c r="C12" s="44">
        <f>input1!C12</f>
        <v>6525</v>
      </c>
      <c r="D12" s="207">
        <f>input1!D12</f>
        <v>0</v>
      </c>
      <c r="E12" s="213" t="str">
        <f>equal1!F12</f>
        <v>หญิง</v>
      </c>
      <c r="F12" s="214" t="str">
        <f>IF(equal3!H12="-","ไม่มีข้อมูล",equal3!I12)</f>
        <v>ปกติ</v>
      </c>
      <c r="G12" s="214" t="str">
        <f>IF(equal3!K12="-","ไม่มีข้อมูล",equal3!L12)</f>
        <v>ปกติ</v>
      </c>
      <c r="H12" s="214" t="str">
        <f>IF(equal3!N12="-","ไม่มีข้อมูล",equal3!O12)</f>
        <v>ปกติ</v>
      </c>
      <c r="I12" s="214" t="str">
        <f>IF(equal3!Q12="-","ไม่มีข้อมูล",equal3!R12)</f>
        <v>ปกติ</v>
      </c>
      <c r="J12" s="213" t="str">
        <f>equal3!U12</f>
        <v>มีจุดแข็ง</v>
      </c>
      <c r="L12" s="22"/>
      <c r="N12" s="22"/>
      <c r="P12" s="22"/>
      <c r="R12" s="22"/>
    </row>
    <row r="13" spans="1:18" s="21" customFormat="1" ht="15.75" customHeight="1" x14ac:dyDescent="0.6">
      <c r="A13" s="206" t="str">
        <f>input1!A13</f>
        <v>ม.1/1</v>
      </c>
      <c r="B13" s="44">
        <f>input1!B13</f>
        <v>10</v>
      </c>
      <c r="C13" s="44">
        <f>input1!C13</f>
        <v>6526</v>
      </c>
      <c r="D13" s="207">
        <f>input1!D13</f>
        <v>0</v>
      </c>
      <c r="E13" s="213" t="str">
        <f>equal1!F13</f>
        <v>หญิง</v>
      </c>
      <c r="F13" s="214" t="str">
        <f>IF(equal3!H13="-","ไม่มีข้อมูล",equal3!I13)</f>
        <v>ปกติ</v>
      </c>
      <c r="G13" s="214" t="str">
        <f>IF(equal3!K13="-","ไม่มีข้อมูล",equal3!L13)</f>
        <v>ปกติ</v>
      </c>
      <c r="H13" s="214" t="str">
        <f>IF(equal3!N13="-","ไม่มีข้อมูล",equal3!O13)</f>
        <v>ปกติ</v>
      </c>
      <c r="I13" s="214" t="str">
        <f>IF(equal3!Q13="-","ไม่มีข้อมูล",equal3!R13)</f>
        <v>ปกติ</v>
      </c>
      <c r="J13" s="213" t="str">
        <f>equal3!U13</f>
        <v>มีจุดแข็ง</v>
      </c>
      <c r="L13" s="22"/>
      <c r="N13" s="22"/>
      <c r="P13" s="22"/>
      <c r="R13" s="22"/>
    </row>
    <row r="14" spans="1:18" s="21" customFormat="1" ht="15.75" customHeight="1" x14ac:dyDescent="0.6">
      <c r="A14" s="206" t="str">
        <f>input1!A14</f>
        <v>ม.1/1</v>
      </c>
      <c r="B14" s="44">
        <f>input1!B14</f>
        <v>11</v>
      </c>
      <c r="C14" s="44">
        <f>input1!C14</f>
        <v>6527</v>
      </c>
      <c r="D14" s="207">
        <f>input1!D14</f>
        <v>0</v>
      </c>
      <c r="E14" s="213" t="str">
        <f>equal1!F14</f>
        <v>หญิง</v>
      </c>
      <c r="F14" s="214" t="str">
        <f>IF(equal3!H14="-","ไม่มีข้อมูล",equal3!I14)</f>
        <v>ปกติ</v>
      </c>
      <c r="G14" s="214" t="str">
        <f>IF(equal3!K14="-","ไม่มีข้อมูล",equal3!L14)</f>
        <v>ปกติ</v>
      </c>
      <c r="H14" s="214" t="str">
        <f>IF(equal3!N14="-","ไม่มีข้อมูล",equal3!O14)</f>
        <v>ปกติ</v>
      </c>
      <c r="I14" s="214" t="str">
        <f>IF(equal3!Q14="-","ไม่มีข้อมูล",equal3!R14)</f>
        <v>ปกติ</v>
      </c>
      <c r="J14" s="213" t="str">
        <f>equal3!U14</f>
        <v>มีจุดแข็ง</v>
      </c>
      <c r="L14" s="22"/>
      <c r="N14" s="22"/>
      <c r="P14" s="22"/>
      <c r="R14" s="22"/>
    </row>
    <row r="15" spans="1:18" s="21" customFormat="1" ht="15.75" customHeight="1" x14ac:dyDescent="0.6">
      <c r="A15" s="206" t="str">
        <f>input1!A15</f>
        <v>ม.1/1</v>
      </c>
      <c r="B15" s="44">
        <f>input1!B15</f>
        <v>12</v>
      </c>
      <c r="C15" s="44">
        <f>input1!C15</f>
        <v>6528</v>
      </c>
      <c r="D15" s="207">
        <f>input1!D15</f>
        <v>0</v>
      </c>
      <c r="E15" s="213" t="str">
        <f>equal1!F15</f>
        <v>หญิง</v>
      </c>
      <c r="F15" s="214" t="str">
        <f>IF(equal3!H15="-","ไม่มีข้อมูล",equal3!I15)</f>
        <v>ปกติ</v>
      </c>
      <c r="G15" s="214" t="str">
        <f>IF(equal3!K15="-","ไม่มีข้อมูล",equal3!L15)</f>
        <v>ปกติ</v>
      </c>
      <c r="H15" s="214" t="str">
        <f>IF(equal3!N15="-","ไม่มีข้อมูล",equal3!O15)</f>
        <v>ปกติ</v>
      </c>
      <c r="I15" s="214" t="str">
        <f>IF(equal3!Q15="-","ไม่มีข้อมูล",equal3!R15)</f>
        <v>ปกติ</v>
      </c>
      <c r="J15" s="213" t="str">
        <f>equal3!U15</f>
        <v>มีจุดแข็ง</v>
      </c>
      <c r="L15" s="22"/>
      <c r="N15" s="22"/>
      <c r="P15" s="22"/>
      <c r="R15" s="22"/>
    </row>
    <row r="16" spans="1:18" s="21" customFormat="1" ht="15.75" customHeight="1" x14ac:dyDescent="0.6">
      <c r="A16" s="206" t="str">
        <f>input1!A16</f>
        <v>ม.1/1</v>
      </c>
      <c r="B16" s="44">
        <f>input1!B16</f>
        <v>13</v>
      </c>
      <c r="C16" s="44">
        <f>input1!C16</f>
        <v>6529</v>
      </c>
      <c r="D16" s="207">
        <f>input1!D16</f>
        <v>0</v>
      </c>
      <c r="E16" s="213" t="str">
        <f>equal1!F16</f>
        <v>หญิง</v>
      </c>
      <c r="F16" s="214" t="str">
        <f>IF(equal3!H16="-","ไม่มีข้อมูล",equal3!I16)</f>
        <v>ปกติ</v>
      </c>
      <c r="G16" s="214" t="str">
        <f>IF(equal3!K16="-","ไม่มีข้อมูล",equal3!L16)</f>
        <v>ปกติ</v>
      </c>
      <c r="H16" s="214" t="str">
        <f>IF(equal3!N16="-","ไม่มีข้อมูล",equal3!O16)</f>
        <v>ปกติ</v>
      </c>
      <c r="I16" s="214" t="str">
        <f>IF(equal3!Q16="-","ไม่มีข้อมูล",equal3!R16)</f>
        <v>ปกติ</v>
      </c>
      <c r="J16" s="213" t="str">
        <f>equal3!U16</f>
        <v>มีจุดแข็ง</v>
      </c>
      <c r="L16" s="22"/>
      <c r="N16" s="22"/>
      <c r="P16" s="22"/>
      <c r="R16" s="22"/>
    </row>
    <row r="17" spans="1:18" s="21" customFormat="1" ht="15.75" customHeight="1" x14ac:dyDescent="0.6">
      <c r="A17" s="206" t="str">
        <f>input1!A17</f>
        <v>ม.1/1</v>
      </c>
      <c r="B17" s="44">
        <f>input1!B17</f>
        <v>14</v>
      </c>
      <c r="C17" s="44">
        <f>input1!C17</f>
        <v>6530</v>
      </c>
      <c r="D17" s="207">
        <f>input1!D17</f>
        <v>0</v>
      </c>
      <c r="E17" s="213" t="str">
        <f>equal1!F17</f>
        <v>หญิง</v>
      </c>
      <c r="F17" s="214" t="str">
        <f>IF(equal3!H17="-","ไม่มีข้อมูล",equal3!I17)</f>
        <v>ปกติ</v>
      </c>
      <c r="G17" s="214" t="str">
        <f>IF(equal3!K17="-","ไม่มีข้อมูล",equal3!L17)</f>
        <v>ปกติ</v>
      </c>
      <c r="H17" s="214" t="str">
        <f>IF(equal3!N17="-","ไม่มีข้อมูล",equal3!O17)</f>
        <v>ปกติ</v>
      </c>
      <c r="I17" s="214" t="str">
        <f>IF(equal3!Q17="-","ไม่มีข้อมูล",equal3!R17)</f>
        <v>ปกติ</v>
      </c>
      <c r="J17" s="213" t="str">
        <f>equal3!U17</f>
        <v>มีจุดแข็ง</v>
      </c>
      <c r="L17" s="22"/>
      <c r="N17" s="22"/>
      <c r="P17" s="22"/>
      <c r="R17" s="22"/>
    </row>
    <row r="18" spans="1:18" s="21" customFormat="1" ht="15.75" customHeight="1" x14ac:dyDescent="0.6">
      <c r="A18" s="206" t="str">
        <f>input1!A18</f>
        <v>ม.1/1</v>
      </c>
      <c r="B18" s="44">
        <f>input1!B18</f>
        <v>15</v>
      </c>
      <c r="C18" s="44">
        <f>input1!C18</f>
        <v>6531</v>
      </c>
      <c r="D18" s="207">
        <f>input1!D18</f>
        <v>0</v>
      </c>
      <c r="E18" s="213" t="str">
        <f>equal1!F18</f>
        <v>หญิง</v>
      </c>
      <c r="F18" s="214" t="str">
        <f>IF(equal3!H18="-","ไม่มีข้อมูล",equal3!I18)</f>
        <v>ปกติ</v>
      </c>
      <c r="G18" s="214" t="str">
        <f>IF(equal3!K18="-","ไม่มีข้อมูล",equal3!L18)</f>
        <v>ปกติ</v>
      </c>
      <c r="H18" s="214" t="str">
        <f>IF(equal3!N18="-","ไม่มีข้อมูล",equal3!O18)</f>
        <v>ปกติ</v>
      </c>
      <c r="I18" s="214" t="str">
        <f>IF(equal3!Q18="-","ไม่มีข้อมูล",equal3!R18)</f>
        <v>ปกติ</v>
      </c>
      <c r="J18" s="213" t="str">
        <f>equal3!U18</f>
        <v>มีจุดแข็ง</v>
      </c>
      <c r="L18" s="22"/>
      <c r="N18" s="22"/>
      <c r="P18" s="22"/>
      <c r="R18" s="22"/>
    </row>
    <row r="19" spans="1:18" s="21" customFormat="1" ht="15.75" customHeight="1" x14ac:dyDescent="0.6">
      <c r="A19" s="206" t="str">
        <f>input1!A19</f>
        <v>ม.1/1</v>
      </c>
      <c r="B19" s="44">
        <f>input1!B19</f>
        <v>16</v>
      </c>
      <c r="C19" s="44">
        <f>input1!C19</f>
        <v>6532</v>
      </c>
      <c r="D19" s="207">
        <f>input1!D19</f>
        <v>0</v>
      </c>
      <c r="E19" s="213" t="str">
        <f>equal1!F19</f>
        <v>หญิง</v>
      </c>
      <c r="F19" s="214" t="str">
        <f>IF(equal3!H19="-","ไม่มีข้อมูล",equal3!I19)</f>
        <v>ปกติ</v>
      </c>
      <c r="G19" s="214" t="str">
        <f>IF(equal3!K19="-","ไม่มีข้อมูล",equal3!L19)</f>
        <v>ปกติ</v>
      </c>
      <c r="H19" s="214" t="str">
        <f>IF(equal3!N19="-","ไม่มีข้อมูล",equal3!O19)</f>
        <v>ปกติ</v>
      </c>
      <c r="I19" s="214" t="str">
        <f>IF(equal3!Q19="-","ไม่มีข้อมูล",equal3!R19)</f>
        <v>ปกติ</v>
      </c>
      <c r="J19" s="213" t="str">
        <f>equal3!U19</f>
        <v>มีจุดแข็ง</v>
      </c>
      <c r="L19" s="22"/>
      <c r="N19" s="22"/>
      <c r="P19" s="22"/>
      <c r="R19" s="22"/>
    </row>
    <row r="20" spans="1:18" s="21" customFormat="1" ht="15.75" customHeight="1" x14ac:dyDescent="0.6">
      <c r="A20" s="206" t="str">
        <f>input1!A20</f>
        <v>ม.1/1</v>
      </c>
      <c r="B20" s="44">
        <f>input1!B20</f>
        <v>17</v>
      </c>
      <c r="C20" s="44">
        <f>input1!C20</f>
        <v>6533</v>
      </c>
      <c r="D20" s="207">
        <f>input1!D20</f>
        <v>0</v>
      </c>
      <c r="E20" s="213" t="str">
        <f>equal1!F20</f>
        <v>หญิง</v>
      </c>
      <c r="F20" s="214" t="str">
        <f>IF(equal3!H20="-","ไม่มีข้อมูล",equal3!I20)</f>
        <v>ปกติ</v>
      </c>
      <c r="G20" s="214" t="str">
        <f>IF(equal3!K20="-","ไม่มีข้อมูล",equal3!L20)</f>
        <v>ปกติ</v>
      </c>
      <c r="H20" s="214" t="str">
        <f>IF(equal3!N20="-","ไม่มีข้อมูล",equal3!O20)</f>
        <v>ปกติ</v>
      </c>
      <c r="I20" s="214" t="str">
        <f>IF(equal3!Q20="-","ไม่มีข้อมูล",equal3!R20)</f>
        <v>ปกติ</v>
      </c>
      <c r="J20" s="213" t="str">
        <f>equal3!U20</f>
        <v>มีจุดแข็ง</v>
      </c>
      <c r="L20" s="22"/>
      <c r="N20" s="22"/>
      <c r="P20" s="22"/>
      <c r="R20" s="22"/>
    </row>
    <row r="21" spans="1:18" s="21" customFormat="1" ht="15.75" customHeight="1" x14ac:dyDescent="0.6">
      <c r="A21" s="206" t="str">
        <f>input1!A21</f>
        <v>ม.1/1</v>
      </c>
      <c r="B21" s="44">
        <f>input1!B21</f>
        <v>18</v>
      </c>
      <c r="C21" s="44">
        <f>input1!C21</f>
        <v>6534</v>
      </c>
      <c r="D21" s="207">
        <f>input1!D21</f>
        <v>0</v>
      </c>
      <c r="E21" s="213" t="str">
        <f>equal1!F21</f>
        <v>หญิง</v>
      </c>
      <c r="F21" s="214" t="str">
        <f>IF(equal3!H21="-","ไม่มีข้อมูล",equal3!I21)</f>
        <v>ปกติ</v>
      </c>
      <c r="G21" s="214" t="str">
        <f>IF(equal3!K21="-","ไม่มีข้อมูล",equal3!L21)</f>
        <v>ปกติ</v>
      </c>
      <c r="H21" s="214" t="str">
        <f>IF(equal3!N21="-","ไม่มีข้อมูล",equal3!O21)</f>
        <v>ปกติ</v>
      </c>
      <c r="I21" s="214" t="str">
        <f>IF(equal3!Q21="-","ไม่มีข้อมูล",equal3!R21)</f>
        <v>ปกติ</v>
      </c>
      <c r="J21" s="213" t="str">
        <f>equal3!U21</f>
        <v>มีจุดแข็ง</v>
      </c>
      <c r="L21" s="22"/>
      <c r="N21" s="22"/>
      <c r="P21" s="22"/>
      <c r="R21" s="22"/>
    </row>
    <row r="22" spans="1:18" s="21" customFormat="1" ht="15.75" customHeight="1" x14ac:dyDescent="0.6">
      <c r="A22" s="206" t="str">
        <f>input1!A22</f>
        <v>ม.1/1</v>
      </c>
      <c r="B22" s="44">
        <f>input1!B22</f>
        <v>19</v>
      </c>
      <c r="C22" s="44">
        <f>input1!C22</f>
        <v>6535</v>
      </c>
      <c r="D22" s="207">
        <f>input1!D22</f>
        <v>0</v>
      </c>
      <c r="E22" s="213" t="str">
        <f>equal1!F22</f>
        <v>หญิง</v>
      </c>
      <c r="F22" s="214" t="str">
        <f>IF(equal3!H22="-","ไม่มีข้อมูล",equal3!I22)</f>
        <v>ปกติ</v>
      </c>
      <c r="G22" s="214" t="str">
        <f>IF(equal3!K22="-","ไม่มีข้อมูล",equal3!L22)</f>
        <v>ปกติ</v>
      </c>
      <c r="H22" s="214" t="str">
        <f>IF(equal3!N22="-","ไม่มีข้อมูล",equal3!O22)</f>
        <v>ปกติ</v>
      </c>
      <c r="I22" s="214" t="str">
        <f>IF(equal3!Q22="-","ไม่มีข้อมูล",equal3!R22)</f>
        <v>ปกติ</v>
      </c>
      <c r="J22" s="213" t="str">
        <f>equal3!U22</f>
        <v>ไม่มีจุดแข็ง</v>
      </c>
      <c r="L22" s="22"/>
      <c r="N22" s="22"/>
      <c r="P22" s="22"/>
      <c r="R22" s="22"/>
    </row>
    <row r="23" spans="1:18" s="21" customFormat="1" ht="15.75" customHeight="1" x14ac:dyDescent="0.6">
      <c r="A23" s="206" t="str">
        <f>input1!A23</f>
        <v>ม.1/1</v>
      </c>
      <c r="B23" s="44">
        <f>input1!B23</f>
        <v>20</v>
      </c>
      <c r="C23" s="44">
        <f>input1!C23</f>
        <v>6536</v>
      </c>
      <c r="D23" s="207">
        <f>input1!D23</f>
        <v>0</v>
      </c>
      <c r="E23" s="213" t="str">
        <f>equal1!F23</f>
        <v>หญิง</v>
      </c>
      <c r="F23" s="214" t="str">
        <f>IF(equal3!H23="-","ไม่มีข้อมูล",equal3!I23)</f>
        <v>ปกติ</v>
      </c>
      <c r="G23" s="214" t="str">
        <f>IF(equal3!K23="-","ไม่มีข้อมูล",equal3!L23)</f>
        <v>ปกติ</v>
      </c>
      <c r="H23" s="214" t="str">
        <f>IF(equal3!N23="-","ไม่มีข้อมูล",equal3!O23)</f>
        <v>ปกติ</v>
      </c>
      <c r="I23" s="214" t="str">
        <f>IF(equal3!Q23="-","ไม่มีข้อมูล",equal3!R23)</f>
        <v>ปกติ</v>
      </c>
      <c r="J23" s="213" t="str">
        <f>equal3!U23</f>
        <v>มีจุดแข็ง</v>
      </c>
      <c r="L23" s="22"/>
      <c r="N23" s="22"/>
      <c r="P23" s="22"/>
      <c r="R23" s="22"/>
    </row>
    <row r="24" spans="1:18" s="21" customFormat="1" ht="15.75" customHeight="1" x14ac:dyDescent="0.6">
      <c r="A24" s="206" t="str">
        <f>input1!A24</f>
        <v>ม.1/1</v>
      </c>
      <c r="B24" s="44">
        <f>input1!B24</f>
        <v>21</v>
      </c>
      <c r="C24" s="44">
        <f>input1!C24</f>
        <v>6537</v>
      </c>
      <c r="D24" s="207">
        <f>input1!D24</f>
        <v>0</v>
      </c>
      <c r="E24" s="213" t="str">
        <f>equal1!F24</f>
        <v>หญิง</v>
      </c>
      <c r="F24" s="214" t="str">
        <f>IF(equal3!H24="-","ไม่มีข้อมูล",equal3!I24)</f>
        <v>ปกติ</v>
      </c>
      <c r="G24" s="214" t="str">
        <f>IF(equal3!K24="-","ไม่มีข้อมูล",equal3!L24)</f>
        <v>ปกติ</v>
      </c>
      <c r="H24" s="214" t="str">
        <f>IF(equal3!N24="-","ไม่มีข้อมูล",equal3!O24)</f>
        <v>ปกติ</v>
      </c>
      <c r="I24" s="214" t="str">
        <f>IF(equal3!Q24="-","ไม่มีข้อมูล",equal3!R24)</f>
        <v>ปกติ</v>
      </c>
      <c r="J24" s="213" t="str">
        <f>equal3!U24</f>
        <v>มีจุดแข็ง</v>
      </c>
      <c r="L24" s="22"/>
      <c r="N24" s="22"/>
      <c r="P24" s="22"/>
      <c r="R24" s="22"/>
    </row>
    <row r="25" spans="1:18" s="21" customFormat="1" ht="15.75" customHeight="1" x14ac:dyDescent="0.6">
      <c r="A25" s="206" t="str">
        <f>input1!A25</f>
        <v>ม.1/1</v>
      </c>
      <c r="B25" s="44">
        <f>input1!B25</f>
        <v>22</v>
      </c>
      <c r="C25" s="44">
        <f>input1!C25</f>
        <v>6538</v>
      </c>
      <c r="D25" s="207">
        <f>input1!D25</f>
        <v>0</v>
      </c>
      <c r="E25" s="213" t="str">
        <f>equal1!F25</f>
        <v>หญิง</v>
      </c>
      <c r="F25" s="214" t="str">
        <f>IF(equal3!H25="-","ไม่มีข้อมูล",equal3!I25)</f>
        <v>ปกติ</v>
      </c>
      <c r="G25" s="214" t="str">
        <f>IF(equal3!K25="-","ไม่มีข้อมูล",equal3!L25)</f>
        <v>ปกติ</v>
      </c>
      <c r="H25" s="214" t="str">
        <f>IF(equal3!N25="-","ไม่มีข้อมูล",equal3!O25)</f>
        <v>ปกติ</v>
      </c>
      <c r="I25" s="214" t="str">
        <f>IF(equal3!Q25="-","ไม่มีข้อมูล",equal3!R25)</f>
        <v>ปกติ</v>
      </c>
      <c r="J25" s="213" t="str">
        <f>equal3!U25</f>
        <v>มีจุดแข็ง</v>
      </c>
      <c r="L25" s="22"/>
      <c r="N25" s="22"/>
      <c r="P25" s="22"/>
      <c r="R25" s="22"/>
    </row>
    <row r="26" spans="1:18" s="21" customFormat="1" ht="15.75" customHeight="1" x14ac:dyDescent="0.6">
      <c r="A26" s="39">
        <f>input1!A62</f>
        <v>0</v>
      </c>
      <c r="B26" s="39">
        <f>input1!B62</f>
        <v>0</v>
      </c>
      <c r="C26" s="166">
        <f>input1!C62</f>
        <v>0</v>
      </c>
      <c r="D26" s="64">
        <f>input1!D62</f>
        <v>0</v>
      </c>
      <c r="E26" s="179" t="str">
        <f>equal1!F26</f>
        <v>-</v>
      </c>
      <c r="F26" s="123">
        <f>equal3!I26</f>
        <v>0</v>
      </c>
      <c r="G26" s="119">
        <f>equal3!L26</f>
        <v>0</v>
      </c>
      <c r="H26" s="119">
        <f>equal3!O26</f>
        <v>0</v>
      </c>
      <c r="I26" s="119">
        <f>equal3!R26</f>
        <v>0</v>
      </c>
      <c r="J26" s="119">
        <f>equal3!U26</f>
        <v>0</v>
      </c>
      <c r="L26" s="22"/>
      <c r="N26" s="22"/>
      <c r="P26" s="22"/>
      <c r="R26" s="22"/>
    </row>
    <row r="27" spans="1:18" s="21" customFormat="1" ht="15.75" customHeight="1" x14ac:dyDescent="0.6">
      <c r="A27" s="44">
        <f>input1!A63</f>
        <v>0</v>
      </c>
      <c r="B27" s="44">
        <f>input1!B63</f>
        <v>0</v>
      </c>
      <c r="C27" s="39">
        <f>input1!C63</f>
        <v>0</v>
      </c>
      <c r="D27" s="63">
        <f>input1!D63</f>
        <v>0</v>
      </c>
      <c r="E27" s="177" t="str">
        <f>equal1!F27</f>
        <v>-</v>
      </c>
      <c r="F27" s="123">
        <f>equal3!I27</f>
        <v>0</v>
      </c>
      <c r="G27" s="119">
        <f>equal3!L27</f>
        <v>0</v>
      </c>
      <c r="H27" s="119">
        <f>equal3!O27</f>
        <v>0</v>
      </c>
      <c r="I27" s="119">
        <f>equal3!R27</f>
        <v>0</v>
      </c>
      <c r="J27" s="119">
        <f>equal3!U27</f>
        <v>0</v>
      </c>
      <c r="L27" s="22"/>
      <c r="N27" s="22"/>
      <c r="P27" s="22"/>
      <c r="R27" s="22"/>
    </row>
    <row r="28" spans="1:18" s="21" customFormat="1" ht="15.75" customHeight="1" x14ac:dyDescent="0.6">
      <c r="A28" s="39">
        <f>input1!A64</f>
        <v>0</v>
      </c>
      <c r="B28" s="39">
        <f>input1!B64</f>
        <v>0</v>
      </c>
      <c r="C28" s="44">
        <f>input1!C65</f>
        <v>0</v>
      </c>
      <c r="D28" s="64">
        <f>input1!D64</f>
        <v>0</v>
      </c>
      <c r="E28" s="177" t="str">
        <f>equal1!F28</f>
        <v>-</v>
      </c>
      <c r="F28" s="123">
        <f>equal3!I28</f>
        <v>0</v>
      </c>
      <c r="G28" s="119">
        <f>equal3!L28</f>
        <v>0</v>
      </c>
      <c r="H28" s="119">
        <f>equal3!O28</f>
        <v>0</v>
      </c>
      <c r="I28" s="119">
        <f>equal3!R28</f>
        <v>0</v>
      </c>
      <c r="J28" s="119">
        <f>equal3!U28</f>
        <v>0</v>
      </c>
      <c r="L28" s="22"/>
      <c r="N28" s="22"/>
      <c r="P28" s="22"/>
      <c r="R28" s="22"/>
    </row>
    <row r="29" spans="1:18" s="21" customFormat="1" ht="15.75" customHeight="1" x14ac:dyDescent="0.6">
      <c r="A29" s="44">
        <f>input1!A65</f>
        <v>0</v>
      </c>
      <c r="B29" s="44">
        <f>input1!B65</f>
        <v>0</v>
      </c>
      <c r="C29" s="39">
        <f>input1!C66</f>
        <v>0</v>
      </c>
      <c r="D29" s="63">
        <f>input1!D65</f>
        <v>0</v>
      </c>
      <c r="E29" s="177" t="str">
        <f>equal1!F29</f>
        <v>-</v>
      </c>
      <c r="F29" s="123">
        <f>equal3!I29</f>
        <v>0</v>
      </c>
      <c r="G29" s="119">
        <f>equal3!L29</f>
        <v>0</v>
      </c>
      <c r="H29" s="119">
        <f>equal3!O29</f>
        <v>0</v>
      </c>
      <c r="I29" s="119">
        <f>equal3!R29</f>
        <v>0</v>
      </c>
      <c r="J29" s="119">
        <f>equal3!U29</f>
        <v>0</v>
      </c>
      <c r="L29" s="22"/>
      <c r="N29" s="22"/>
      <c r="P29" s="22"/>
      <c r="R29" s="22"/>
    </row>
    <row r="30" spans="1:18" s="21" customFormat="1" ht="15.75" customHeight="1" thickBot="1" x14ac:dyDescent="0.65">
      <c r="A30" s="43">
        <f>input1!A66</f>
        <v>0</v>
      </c>
      <c r="B30" s="43">
        <f>input1!B66</f>
        <v>0</v>
      </c>
      <c r="C30" s="125"/>
      <c r="D30" s="65">
        <f>input1!D66</f>
        <v>0</v>
      </c>
      <c r="E30" s="178" t="str">
        <f>equal1!F30</f>
        <v>-</v>
      </c>
      <c r="F30" s="123">
        <f>equal3!I30</f>
        <v>0</v>
      </c>
      <c r="G30" s="119">
        <f>equal3!L30</f>
        <v>0</v>
      </c>
      <c r="H30" s="119">
        <f>equal3!O30</f>
        <v>0</v>
      </c>
      <c r="I30" s="119">
        <f>equal3!R30</f>
        <v>0</v>
      </c>
      <c r="J30" s="119">
        <f>equal3!U30</f>
        <v>0</v>
      </c>
      <c r="L30" s="22"/>
      <c r="N30" s="22"/>
      <c r="P30" s="22"/>
      <c r="R30" s="22"/>
    </row>
    <row r="31" spans="1:18" s="21" customFormat="1" ht="15.75" customHeight="1" x14ac:dyDescent="0.6">
      <c r="A31" s="105"/>
      <c r="B31" s="105"/>
      <c r="C31" s="105"/>
      <c r="D31" s="106"/>
      <c r="E31" s="119"/>
      <c r="F31" s="123"/>
      <c r="G31" s="119"/>
      <c r="H31" s="119"/>
      <c r="I31" s="119"/>
      <c r="J31" s="119"/>
      <c r="L31" s="22"/>
      <c r="N31" s="22"/>
      <c r="P31" s="22"/>
      <c r="R31" s="22"/>
    </row>
    <row r="32" spans="1:18" s="21" customFormat="1" ht="15.75" customHeight="1" x14ac:dyDescent="0.6">
      <c r="A32" s="105"/>
      <c r="B32" s="105"/>
      <c r="C32" s="105"/>
      <c r="D32" s="106"/>
      <c r="E32" s="119"/>
      <c r="F32" s="123"/>
      <c r="G32" s="119"/>
      <c r="H32" s="119"/>
      <c r="I32" s="119"/>
      <c r="J32" s="119"/>
      <c r="L32" s="22"/>
      <c r="N32" s="22"/>
      <c r="P32" s="22"/>
      <c r="R32" s="22"/>
    </row>
    <row r="33" spans="1:18" s="21" customFormat="1" ht="15.75" customHeight="1" x14ac:dyDescent="0.6">
      <c r="A33" s="105"/>
      <c r="B33" s="105"/>
      <c r="C33" s="105"/>
      <c r="D33" s="106"/>
      <c r="E33" s="119"/>
      <c r="F33" s="123"/>
      <c r="G33" s="119"/>
      <c r="H33" s="119"/>
      <c r="I33" s="119"/>
      <c r="J33" s="119"/>
      <c r="L33" s="22"/>
      <c r="N33" s="22"/>
      <c r="P33" s="22"/>
      <c r="R33" s="22"/>
    </row>
    <row r="34" spans="1:18" s="21" customFormat="1" ht="15.75" customHeight="1" x14ac:dyDescent="0.6">
      <c r="A34" s="105"/>
      <c r="B34" s="105"/>
      <c r="C34" s="105"/>
      <c r="D34" s="106"/>
      <c r="E34" s="119"/>
      <c r="F34" s="123"/>
      <c r="G34" s="119"/>
      <c r="H34" s="119"/>
      <c r="I34" s="119"/>
      <c r="J34" s="119"/>
      <c r="L34" s="22"/>
      <c r="N34" s="22"/>
      <c r="P34" s="22"/>
      <c r="R34" s="22"/>
    </row>
    <row r="35" spans="1:18" s="21" customFormat="1" ht="15.75" customHeight="1" x14ac:dyDescent="0.6">
      <c r="A35" s="105"/>
      <c r="B35" s="105"/>
      <c r="C35" s="105"/>
      <c r="D35" s="106"/>
      <c r="E35" s="119"/>
      <c r="F35" s="123"/>
      <c r="G35" s="119"/>
      <c r="H35" s="119"/>
      <c r="I35" s="119"/>
      <c r="J35" s="119"/>
      <c r="L35" s="22"/>
      <c r="N35" s="22"/>
      <c r="P35" s="22"/>
      <c r="R35" s="22"/>
    </row>
    <row r="36" spans="1:18" s="21" customFormat="1" ht="15.75" customHeight="1" x14ac:dyDescent="0.6">
      <c r="A36" s="105"/>
      <c r="B36" s="105"/>
      <c r="C36" s="105"/>
      <c r="D36" s="106"/>
      <c r="E36" s="119"/>
      <c r="F36" s="123"/>
      <c r="G36" s="119"/>
      <c r="H36" s="119"/>
      <c r="I36" s="119"/>
      <c r="J36" s="119"/>
      <c r="L36" s="22"/>
      <c r="N36" s="22"/>
      <c r="P36" s="22"/>
      <c r="R36" s="22"/>
    </row>
    <row r="37" spans="1:18" s="21" customFormat="1" ht="15.75" customHeight="1" x14ac:dyDescent="0.6">
      <c r="A37" s="105"/>
      <c r="B37" s="105"/>
      <c r="C37" s="105"/>
      <c r="D37" s="106"/>
      <c r="E37" s="119"/>
      <c r="F37" s="123"/>
      <c r="G37" s="119"/>
      <c r="H37" s="119"/>
      <c r="I37" s="119"/>
      <c r="J37" s="119"/>
      <c r="L37" s="22"/>
      <c r="N37" s="22"/>
      <c r="P37" s="22"/>
      <c r="R37" s="22"/>
    </row>
    <row r="38" spans="1:18" s="21" customFormat="1" ht="15.75" customHeight="1" x14ac:dyDescent="0.6">
      <c r="A38" s="105"/>
      <c r="B38" s="105"/>
      <c r="C38" s="105"/>
      <c r="D38" s="106"/>
      <c r="E38" s="119"/>
      <c r="F38" s="123"/>
      <c r="G38" s="119"/>
      <c r="H38" s="119"/>
      <c r="I38" s="119"/>
      <c r="J38" s="119"/>
      <c r="L38" s="22"/>
      <c r="N38" s="22"/>
      <c r="P38" s="22"/>
      <c r="R38" s="22"/>
    </row>
    <row r="39" spans="1:18" s="21" customFormat="1" ht="15.75" customHeight="1" x14ac:dyDescent="0.6">
      <c r="A39" s="105"/>
      <c r="B39" s="105"/>
      <c r="C39" s="105"/>
      <c r="D39" s="106"/>
      <c r="E39" s="119"/>
      <c r="F39" s="123"/>
      <c r="G39" s="119"/>
      <c r="H39" s="119"/>
      <c r="I39" s="119"/>
      <c r="J39" s="119"/>
      <c r="L39" s="22"/>
      <c r="N39" s="22"/>
      <c r="P39" s="22"/>
      <c r="R39" s="22"/>
    </row>
    <row r="40" spans="1:18" s="21" customFormat="1" ht="15.75" customHeight="1" x14ac:dyDescent="0.6">
      <c r="A40" s="105"/>
      <c r="B40" s="105"/>
      <c r="C40" s="105"/>
      <c r="D40" s="106"/>
      <c r="E40" s="119"/>
      <c r="F40" s="123"/>
      <c r="G40" s="119"/>
      <c r="H40" s="119"/>
      <c r="I40" s="119"/>
      <c r="J40" s="119"/>
      <c r="L40" s="22"/>
      <c r="N40" s="22"/>
      <c r="P40" s="22"/>
      <c r="R40" s="22"/>
    </row>
    <row r="41" spans="1:18" s="21" customFormat="1" ht="15.75" customHeight="1" x14ac:dyDescent="0.6">
      <c r="A41" s="105"/>
      <c r="B41" s="105"/>
      <c r="C41" s="105"/>
      <c r="D41" s="106"/>
      <c r="E41" s="119"/>
      <c r="F41" s="123"/>
      <c r="G41" s="119"/>
      <c r="H41" s="119"/>
      <c r="I41" s="119"/>
      <c r="J41" s="119"/>
      <c r="L41" s="22"/>
      <c r="N41" s="22"/>
      <c r="P41" s="22"/>
      <c r="R41" s="22"/>
    </row>
    <row r="42" spans="1:18" s="21" customFormat="1" ht="15.75" customHeight="1" x14ac:dyDescent="0.6">
      <c r="A42" s="105"/>
      <c r="B42" s="105"/>
      <c r="C42" s="105"/>
      <c r="D42" s="106"/>
      <c r="E42" s="119"/>
      <c r="F42" s="123"/>
      <c r="G42" s="119"/>
      <c r="H42" s="119"/>
      <c r="I42" s="119"/>
      <c r="J42" s="119"/>
      <c r="L42" s="22"/>
      <c r="N42" s="22"/>
      <c r="P42" s="22"/>
      <c r="R42" s="22"/>
    </row>
    <row r="43" spans="1:18" s="21" customFormat="1" ht="15.75" customHeight="1" x14ac:dyDescent="0.6">
      <c r="A43" s="105"/>
      <c r="B43" s="105"/>
      <c r="C43" s="105"/>
      <c r="D43" s="106"/>
      <c r="E43" s="119"/>
      <c r="F43" s="123"/>
      <c r="G43" s="119"/>
      <c r="H43" s="119"/>
      <c r="I43" s="119"/>
      <c r="J43" s="119"/>
      <c r="L43" s="22"/>
      <c r="N43" s="22"/>
      <c r="P43" s="22"/>
      <c r="R43" s="22"/>
    </row>
    <row r="44" spans="1:18" s="21" customFormat="1" ht="15.75" customHeight="1" x14ac:dyDescent="0.6">
      <c r="A44" s="105"/>
      <c r="B44" s="105"/>
      <c r="C44" s="105"/>
      <c r="D44" s="106"/>
      <c r="E44" s="119"/>
      <c r="F44" s="123"/>
      <c r="G44" s="119"/>
      <c r="H44" s="119"/>
      <c r="I44" s="119"/>
      <c r="J44" s="119"/>
      <c r="L44" s="22"/>
      <c r="N44" s="22"/>
      <c r="P44" s="22"/>
      <c r="R44" s="22"/>
    </row>
    <row r="45" spans="1:18" s="21" customFormat="1" ht="15.75" customHeight="1" x14ac:dyDescent="0.6">
      <c r="A45" s="105"/>
      <c r="B45" s="105"/>
      <c r="C45" s="105"/>
      <c r="D45" s="106"/>
      <c r="E45" s="119"/>
      <c r="F45" s="123"/>
      <c r="G45" s="119"/>
      <c r="H45" s="119"/>
      <c r="I45" s="119"/>
      <c r="J45" s="119"/>
      <c r="L45" s="22"/>
      <c r="N45" s="22"/>
      <c r="P45" s="22"/>
      <c r="R45" s="22"/>
    </row>
    <row r="46" spans="1:18" s="21" customFormat="1" ht="15.75" customHeight="1" x14ac:dyDescent="0.6">
      <c r="A46" s="105"/>
      <c r="B46" s="105"/>
      <c r="C46" s="105"/>
      <c r="D46" s="106"/>
      <c r="E46" s="119"/>
      <c r="F46" s="123"/>
      <c r="G46" s="119"/>
      <c r="H46" s="119"/>
      <c r="I46" s="119"/>
      <c r="J46" s="119"/>
      <c r="L46" s="22"/>
      <c r="N46" s="22"/>
      <c r="P46" s="22"/>
      <c r="R46" s="22"/>
    </row>
    <row r="47" spans="1:18" s="21" customFormat="1" ht="15.75" customHeight="1" x14ac:dyDescent="0.6">
      <c r="A47" s="105"/>
      <c r="B47" s="105"/>
      <c r="C47" s="105"/>
      <c r="D47" s="106"/>
      <c r="E47" s="119"/>
      <c r="F47" s="123"/>
      <c r="G47" s="119"/>
      <c r="H47" s="119"/>
      <c r="I47" s="119"/>
      <c r="J47" s="119"/>
      <c r="L47" s="22"/>
      <c r="N47" s="22"/>
      <c r="P47" s="22"/>
      <c r="R47" s="22"/>
    </row>
    <row r="48" spans="1:18" s="21" customFormat="1" ht="15.75" customHeight="1" x14ac:dyDescent="0.6">
      <c r="A48" s="105"/>
      <c r="B48" s="105"/>
      <c r="C48" s="105"/>
      <c r="D48" s="106"/>
      <c r="E48" s="119"/>
      <c r="F48" s="123"/>
      <c r="G48" s="119"/>
      <c r="H48" s="119"/>
      <c r="I48" s="119"/>
      <c r="J48" s="119"/>
      <c r="L48" s="22"/>
      <c r="N48" s="22"/>
      <c r="P48" s="22"/>
      <c r="R48" s="22"/>
    </row>
    <row r="49" spans="1:31" s="21" customFormat="1" ht="15.75" customHeight="1" x14ac:dyDescent="0.6">
      <c r="A49" s="105"/>
      <c r="B49" s="105"/>
      <c r="C49" s="67"/>
      <c r="D49" s="106"/>
      <c r="E49" s="119"/>
      <c r="F49" s="123"/>
      <c r="G49" s="119"/>
      <c r="H49" s="119"/>
      <c r="I49" s="119"/>
      <c r="J49" s="119"/>
      <c r="L49" s="22"/>
      <c r="N49" s="22"/>
      <c r="P49" s="22"/>
      <c r="R49" s="22"/>
    </row>
    <row r="50" spans="1:31" ht="28.8" x14ac:dyDescent="0.75">
      <c r="A50" s="67"/>
      <c r="B50" s="67"/>
      <c r="C50" s="121" t="s">
        <v>33</v>
      </c>
      <c r="D50" s="120"/>
      <c r="E50" s="120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</row>
    <row r="51" spans="1:31" ht="28.8" x14ac:dyDescent="0.75">
      <c r="A51" s="67"/>
      <c r="B51" s="67"/>
      <c r="C51" s="121" t="s">
        <v>33</v>
      </c>
      <c r="D51" s="120"/>
      <c r="E51" s="120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</row>
    <row r="52" spans="1:31" x14ac:dyDescent="0.6">
      <c r="A52" s="67"/>
      <c r="B52" s="67"/>
      <c r="C52" s="67"/>
      <c r="D52" s="120"/>
      <c r="E52" s="120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</row>
    <row r="53" spans="1:31" x14ac:dyDescent="0.6">
      <c r="A53" s="67"/>
      <c r="B53" s="67"/>
      <c r="C53" s="67"/>
      <c r="D53" s="120"/>
      <c r="E53" s="120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</row>
    <row r="54" spans="1:31" x14ac:dyDescent="0.6">
      <c r="A54" s="67"/>
      <c r="B54" s="67"/>
      <c r="C54" s="67"/>
      <c r="D54" s="120"/>
      <c r="E54" s="120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</row>
    <row r="55" spans="1:31" x14ac:dyDescent="0.6">
      <c r="A55" s="67"/>
      <c r="B55" s="67"/>
      <c r="C55" s="67"/>
      <c r="D55" s="120"/>
      <c r="E55" s="120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</row>
    <row r="56" spans="1:31" x14ac:dyDescent="0.6">
      <c r="A56" s="67"/>
      <c r="B56" s="67"/>
      <c r="C56" s="67"/>
      <c r="D56" s="120"/>
      <c r="E56" s="120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</row>
    <row r="57" spans="1:31" x14ac:dyDescent="0.6">
      <c r="A57" s="67"/>
      <c r="B57" s="67"/>
      <c r="C57" s="67"/>
      <c r="D57" s="120"/>
      <c r="E57" s="120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</row>
    <row r="58" spans="1:31" x14ac:dyDescent="0.6">
      <c r="A58" s="67"/>
      <c r="B58" s="67"/>
      <c r="C58" s="67"/>
      <c r="D58" s="120"/>
      <c r="E58" s="120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</row>
    <row r="59" spans="1:31" x14ac:dyDescent="0.6">
      <c r="A59" s="67"/>
      <c r="B59" s="67"/>
      <c r="C59" s="70"/>
      <c r="D59" s="120"/>
      <c r="E59" s="120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</row>
    <row r="60" spans="1:31" x14ac:dyDescent="0.6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69"/>
      <c r="L60" s="67"/>
      <c r="M60" s="69"/>
      <c r="N60" s="67"/>
      <c r="O60" s="69"/>
      <c r="P60" s="67"/>
      <c r="Q60" s="69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</row>
    <row r="61" spans="1:31" x14ac:dyDescent="0.6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69"/>
      <c r="L61" s="67"/>
      <c r="M61" s="69"/>
      <c r="N61" s="67"/>
      <c r="O61" s="69"/>
      <c r="P61" s="67"/>
      <c r="Q61" s="69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</row>
    <row r="62" spans="1:31" x14ac:dyDescent="0.6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69"/>
      <c r="L62" s="67"/>
      <c r="M62" s="69"/>
      <c r="N62" s="67"/>
      <c r="O62" s="69"/>
      <c r="P62" s="67"/>
      <c r="Q62" s="69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</row>
    <row r="63" spans="1:31" x14ac:dyDescent="0.6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69"/>
      <c r="L63" s="67"/>
      <c r="M63" s="69"/>
      <c r="N63" s="67"/>
      <c r="O63" s="69"/>
      <c r="P63" s="67"/>
      <c r="Q63" s="69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</row>
    <row r="64" spans="1:31" x14ac:dyDescent="0.6">
      <c r="A64" s="67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69"/>
      <c r="M64" s="67"/>
      <c r="N64" s="69"/>
      <c r="O64" s="67"/>
      <c r="P64" s="69"/>
      <c r="Q64" s="67"/>
      <c r="R64" s="69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</row>
    <row r="65" spans="1:31" x14ac:dyDescent="0.6">
      <c r="A65" s="67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69"/>
      <c r="M65" s="67"/>
      <c r="N65" s="69"/>
      <c r="O65" s="67"/>
      <c r="P65" s="69"/>
      <c r="Q65" s="67"/>
      <c r="R65" s="69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</row>
    <row r="66" spans="1:31" x14ac:dyDescent="0.6">
      <c r="A66" s="67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69"/>
      <c r="M66" s="67"/>
      <c r="N66" s="69"/>
      <c r="O66" s="67"/>
      <c r="P66" s="69"/>
      <c r="Q66" s="67"/>
      <c r="R66" s="69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</row>
    <row r="67" spans="1:31" x14ac:dyDescent="0.6">
      <c r="A67" s="67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69"/>
      <c r="M67" s="67"/>
      <c r="N67" s="69"/>
      <c r="O67" s="67"/>
      <c r="P67" s="69"/>
      <c r="Q67" s="67"/>
      <c r="R67" s="69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</row>
    <row r="68" spans="1:31" x14ac:dyDescent="0.6">
      <c r="A68" s="67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69"/>
      <c r="M68" s="67"/>
      <c r="N68" s="69"/>
      <c r="O68" s="67"/>
      <c r="P68" s="69"/>
      <c r="Q68" s="67"/>
      <c r="R68" s="69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</row>
    <row r="69" spans="1:31" x14ac:dyDescent="0.6">
      <c r="A69" s="67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69"/>
      <c r="M69" s="67"/>
      <c r="N69" s="69"/>
      <c r="O69" s="67"/>
      <c r="P69" s="69"/>
      <c r="Q69" s="67"/>
      <c r="R69" s="69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</row>
    <row r="70" spans="1:31" x14ac:dyDescent="0.6">
      <c r="A70" s="67"/>
      <c r="B70" s="70"/>
      <c r="C70" s="70"/>
      <c r="D70" s="70"/>
      <c r="E70" s="70"/>
      <c r="F70" s="70"/>
      <c r="G70" s="70"/>
      <c r="H70" s="70"/>
      <c r="I70" s="70"/>
      <c r="J70" s="70"/>
    </row>
    <row r="71" spans="1:31" x14ac:dyDescent="0.6">
      <c r="A71" s="67"/>
      <c r="B71" s="70"/>
      <c r="C71" s="70"/>
      <c r="D71" s="70"/>
      <c r="E71" s="70"/>
      <c r="F71" s="70"/>
      <c r="G71" s="70"/>
      <c r="H71" s="70"/>
      <c r="I71" s="70"/>
      <c r="J71" s="70"/>
    </row>
    <row r="72" spans="1:31" x14ac:dyDescent="0.6">
      <c r="A72" s="67"/>
      <c r="B72" s="70"/>
      <c r="C72" s="70"/>
      <c r="D72" s="70"/>
      <c r="E72" s="70"/>
      <c r="F72" s="70"/>
      <c r="G72" s="70"/>
      <c r="H72" s="70"/>
      <c r="I72" s="70"/>
      <c r="J72" s="70"/>
    </row>
    <row r="73" spans="1:31" x14ac:dyDescent="0.6">
      <c r="A73" s="67"/>
      <c r="B73" s="70"/>
      <c r="C73" s="70"/>
      <c r="D73" s="70"/>
      <c r="E73" s="70"/>
      <c r="F73" s="70"/>
      <c r="G73" s="70"/>
      <c r="H73" s="70"/>
      <c r="I73" s="70"/>
      <c r="J73" s="70"/>
    </row>
    <row r="74" spans="1:31" x14ac:dyDescent="0.6">
      <c r="A74" s="67"/>
      <c r="B74" s="70"/>
      <c r="D74" s="70"/>
      <c r="E74" s="70"/>
      <c r="F74" s="70"/>
      <c r="G74" s="70"/>
      <c r="H74" s="70"/>
      <c r="I74" s="70"/>
      <c r="J74" s="70"/>
    </row>
  </sheetData>
  <sheetProtection password="C681" objects="1" scenarios="1"/>
  <customSheetViews>
    <customSheetView guid="{3A6270CC-3E98-11D7-A05D-00045A745B3F}" showGridLines="0" outlineSymbols="0" zeroValues="0" showRuler="0">
      <selection activeCell="F7" sqref="F7"/>
      <pageMargins left="0.74803149606299213" right="0.74803149606299213" top="0.39370078740157483" bottom="0.39370078740157483" header="0" footer="0"/>
      <pageSetup paperSize="9" orientation="landscape" r:id="rId1"/>
      <headerFooter alignWithMargins="0"/>
    </customSheetView>
  </customSheetViews>
  <mergeCells count="5">
    <mergeCell ref="A2:A3"/>
    <mergeCell ref="D2:D3"/>
    <mergeCell ref="E2:E3"/>
    <mergeCell ref="A1:J1"/>
    <mergeCell ref="F2:F3"/>
  </mergeCells>
  <phoneticPr fontId="0" type="noConversion"/>
  <conditionalFormatting sqref="J3">
    <cfRule type="cellIs" dxfId="4" priority="1" stopIfTrue="1" operator="lessThan">
      <formula>4</formula>
    </cfRule>
  </conditionalFormatting>
  <conditionalFormatting sqref="E4:J49">
    <cfRule type="cellIs" dxfId="3" priority="2" stopIfTrue="1" operator="greaterThanOrEqual">
      <formula>5</formula>
    </cfRule>
  </conditionalFormatting>
  <pageMargins left="0.74803149606299213" right="0.74803149606299213" top="0.39370078740157483" bottom="0.19685039370078741" header="0" footer="0"/>
  <pageSetup paperSize="9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9" r:id="rId5" name="Button 5">
              <controlPr defaultSize="0" print="0" autoFill="0" autoPict="0" macro="[0]!report3_ปุ่ม5_คลิก">
                <anchor moveWithCells="1" sizeWithCells="1">
                  <from>
                    <xdr:col>0</xdr:col>
                    <xdr:colOff>220980</xdr:colOff>
                    <xdr:row>32</xdr:row>
                    <xdr:rowOff>22860</xdr:rowOff>
                  </from>
                  <to>
                    <xdr:col>3</xdr:col>
                    <xdr:colOff>213360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6" name="Button 6">
              <controlPr defaultSize="0" print="0" autoFill="0" autoPict="0" macro="[0]!report3_ปุ่ม6_คลิก">
                <anchor moveWithCells="1" sizeWithCells="1">
                  <from>
                    <xdr:col>4</xdr:col>
                    <xdr:colOff>114300</xdr:colOff>
                    <xdr:row>32</xdr:row>
                    <xdr:rowOff>38100</xdr:rowOff>
                  </from>
                  <to>
                    <xdr:col>5</xdr:col>
                    <xdr:colOff>906780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7" name="Button 10">
              <controlPr defaultSize="0" print="0" autoFill="0" autoPict="0" macro="[0]!report3_ปุ่ม10_คลิก">
                <anchor moveWithCells="1" sizeWithCells="1">
                  <from>
                    <xdr:col>3</xdr:col>
                    <xdr:colOff>373380</xdr:colOff>
                    <xdr:row>32</xdr:row>
                    <xdr:rowOff>30480</xdr:rowOff>
                  </from>
                  <to>
                    <xdr:col>3</xdr:col>
                    <xdr:colOff>1737360</xdr:colOff>
                    <xdr:row>33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G74"/>
  <sheetViews>
    <sheetView showGridLines="0" showZeros="0" showOutlineSymbols="0" topLeftCell="G1" workbookViewId="0">
      <selection activeCell="I13" sqref="I13"/>
    </sheetView>
  </sheetViews>
  <sheetFormatPr defaultRowHeight="21" x14ac:dyDescent="0.6"/>
  <cols>
    <col min="1" max="1" width="5" customWidth="1"/>
    <col min="2" max="2" width="4.75" style="2" customWidth="1"/>
    <col min="3" max="3" width="8.375" style="2" customWidth="1"/>
    <col min="4" max="4" width="27" style="2" customWidth="1"/>
    <col min="5" max="5" width="5.25" style="2" customWidth="1"/>
    <col min="6" max="9" width="18" style="2" customWidth="1"/>
    <col min="10" max="10" width="5.625" style="2" hidden="1" customWidth="1"/>
    <col min="11" max="11" width="19.125" style="2" customWidth="1"/>
    <col min="12" max="12" width="9.125" style="7" hidden="1" customWidth="1"/>
    <col min="13" max="13" width="9.125" hidden="1" customWidth="1"/>
    <col min="14" max="14" width="9.125" style="7" hidden="1" customWidth="1"/>
    <col min="15" max="15" width="9.125" hidden="1" customWidth="1"/>
    <col min="16" max="16" width="9.125" style="7" hidden="1" customWidth="1"/>
    <col min="18" max="18" width="9.125" style="7"/>
    <col min="31" max="31" width="7.625" customWidth="1"/>
    <col min="32" max="32" width="8.125" customWidth="1"/>
  </cols>
  <sheetData>
    <row r="1" spans="1:33" ht="38.25" customHeight="1" thickBot="1" x14ac:dyDescent="0.65">
      <c r="A1" s="268" t="s">
        <v>43</v>
      </c>
      <c r="B1" s="223"/>
      <c r="C1" s="223"/>
      <c r="D1" s="223"/>
      <c r="E1" s="223"/>
      <c r="F1" s="223"/>
      <c r="G1" s="223"/>
      <c r="H1" s="223"/>
      <c r="I1" s="223"/>
      <c r="J1" s="223"/>
      <c r="K1" s="224"/>
      <c r="L1" s="94" t="s">
        <v>44</v>
      </c>
      <c r="M1" s="94">
        <f>COUNTIF(F4:F25,"ปกติ")</f>
        <v>22</v>
      </c>
      <c r="N1" s="94">
        <f>COUNTIF(G4:G25,"ปกติ")</f>
        <v>22</v>
      </c>
      <c r="O1" s="94">
        <f>COUNTIF(H4:H25,"ปกติ")</f>
        <v>22</v>
      </c>
      <c r="P1" s="94">
        <f>COUNTIF(I4:I25,"ปกติ")</f>
        <v>20</v>
      </c>
      <c r="R1"/>
      <c r="U1" s="21"/>
    </row>
    <row r="2" spans="1:33" ht="21.6" thickBot="1" x14ac:dyDescent="0.65">
      <c r="A2" s="257" t="s">
        <v>9</v>
      </c>
      <c r="B2" s="26" t="s">
        <v>4</v>
      </c>
      <c r="C2" s="26" t="s">
        <v>4</v>
      </c>
      <c r="D2" s="272" t="s">
        <v>0</v>
      </c>
      <c r="E2" s="250" t="s">
        <v>26</v>
      </c>
      <c r="F2" s="250" t="s">
        <v>1</v>
      </c>
      <c r="G2" s="28" t="s">
        <v>10</v>
      </c>
      <c r="H2" s="29" t="s">
        <v>12</v>
      </c>
      <c r="I2" s="29" t="s">
        <v>15</v>
      </c>
      <c r="J2" s="29"/>
      <c r="K2" s="29" t="s">
        <v>38</v>
      </c>
      <c r="L2" s="94" t="s">
        <v>45</v>
      </c>
      <c r="M2" s="94">
        <f>COUNTIF(F4:F25,"เสี่ยง/มีปัญหา")</f>
        <v>0</v>
      </c>
      <c r="N2" s="94">
        <f>COUNTIF(G4:G25,"เสี่ยง/มีปัญหา")</f>
        <v>0</v>
      </c>
      <c r="O2" s="94">
        <f>COUNTIF(H4:H25,"เสี่ยง/มีปัญหา")</f>
        <v>0</v>
      </c>
      <c r="P2" s="94">
        <f>COUNTIF(I4:I25,"เสี่ยง/มีปัญหา")</f>
        <v>2</v>
      </c>
      <c r="R2"/>
      <c r="AC2" s="124" t="s">
        <v>21</v>
      </c>
      <c r="AD2" s="124" t="s">
        <v>35</v>
      </c>
      <c r="AE2" s="124" t="s">
        <v>23</v>
      </c>
      <c r="AF2" s="124" t="s">
        <v>37</v>
      </c>
    </row>
    <row r="3" spans="1:33" ht="21.6" thickBot="1" x14ac:dyDescent="0.65">
      <c r="A3" s="271"/>
      <c r="B3" s="27" t="s">
        <v>5</v>
      </c>
      <c r="C3" s="27" t="s">
        <v>6</v>
      </c>
      <c r="D3" s="273"/>
      <c r="E3" s="237"/>
      <c r="F3" s="241"/>
      <c r="G3" s="27" t="s">
        <v>11</v>
      </c>
      <c r="H3" s="27" t="s">
        <v>13</v>
      </c>
      <c r="I3" s="27" t="s">
        <v>14</v>
      </c>
      <c r="J3" s="27"/>
      <c r="K3" s="27" t="s">
        <v>39</v>
      </c>
      <c r="L3" s="15"/>
      <c r="N3"/>
      <c r="P3"/>
      <c r="R3"/>
      <c r="AA3" t="s">
        <v>44</v>
      </c>
      <c r="AB3">
        <f>COUNTIF(K4:K25,"ปกติ")</f>
        <v>22</v>
      </c>
      <c r="AC3">
        <f>COUNTIF(K4:K25,"ปกติ")</f>
        <v>22</v>
      </c>
      <c r="AD3">
        <f>COUNTIF(K4:K25,"ปกติ")</f>
        <v>22</v>
      </c>
      <c r="AE3">
        <f>COUNTIF(K4:K25,"ปกติ")</f>
        <v>22</v>
      </c>
      <c r="AF3" s="21"/>
      <c r="AG3" s="21"/>
    </row>
    <row r="4" spans="1:33" s="21" customFormat="1" ht="15.75" customHeight="1" x14ac:dyDescent="0.6">
      <c r="A4" s="206" t="str">
        <f>input1!A4</f>
        <v>ม.1/1</v>
      </c>
      <c r="B4" s="40">
        <f>input1!B4</f>
        <v>1</v>
      </c>
      <c r="C4" s="40">
        <f>input1!C4</f>
        <v>6517</v>
      </c>
      <c r="D4" s="41" t="str">
        <f>input1!D4</f>
        <v>เด็กชาย</v>
      </c>
      <c r="E4" s="71" t="str">
        <f>equal1!F4</f>
        <v>ชาย</v>
      </c>
      <c r="F4" s="212" t="str">
        <f>equal3!I4</f>
        <v>ปกติ</v>
      </c>
      <c r="G4" s="212" t="str">
        <f>equal3!L4</f>
        <v>ปกติ</v>
      </c>
      <c r="H4" s="71" t="str">
        <f>equal3!O4</f>
        <v>ปกติ</v>
      </c>
      <c r="I4" s="71" t="str">
        <f>equal3!R4</f>
        <v>ปกติ</v>
      </c>
      <c r="J4" s="71">
        <f>equal1!V4+equal2!V4+equal3!V4</f>
        <v>15</v>
      </c>
      <c r="K4" s="216" t="str">
        <f>IF(J4&lt;1,"-",IF(J4&lt;49,"ปกติ","เสี่ยง/มีปัญหา"))</f>
        <v>ปกติ</v>
      </c>
      <c r="L4" s="15"/>
      <c r="M4"/>
      <c r="N4"/>
      <c r="O4"/>
      <c r="P4"/>
      <c r="Q4"/>
      <c r="R4"/>
      <c r="S4"/>
      <c r="T4"/>
      <c r="U4"/>
      <c r="V4"/>
      <c r="W4"/>
      <c r="X4"/>
      <c r="Y4"/>
      <c r="Z4"/>
      <c r="AA4" t="s">
        <v>45</v>
      </c>
      <c r="AB4">
        <f>COUNTIF(K25,"เสี่ยง/มีปัญหา")</f>
        <v>0</v>
      </c>
      <c r="AC4">
        <f>COUNTIF(K4:K25,"เสี่ยง/มีปัญหา")</f>
        <v>0</v>
      </c>
      <c r="AD4">
        <f>COUNTIF(K4:K25,"เสี่ยง/มีปัญหา")</f>
        <v>0</v>
      </c>
      <c r="AE4">
        <f>COUNTIF(K4:K25,"เสี่ยง/มีปัญหา")</f>
        <v>0</v>
      </c>
    </row>
    <row r="5" spans="1:33" s="21" customFormat="1" ht="15.75" customHeight="1" x14ac:dyDescent="0.6">
      <c r="A5" s="206" t="str">
        <f>input1!A5</f>
        <v>ม.1/1</v>
      </c>
      <c r="B5" s="44">
        <f>input1!B5</f>
        <v>2</v>
      </c>
      <c r="C5" s="44">
        <f>input1!C5</f>
        <v>6518</v>
      </c>
      <c r="D5" s="207">
        <f>input1!D5</f>
        <v>0</v>
      </c>
      <c r="E5" s="213" t="str">
        <f>equal1!F5</f>
        <v>ชาย</v>
      </c>
      <c r="F5" s="214" t="str">
        <f>equal3!I5</f>
        <v>ปกติ</v>
      </c>
      <c r="G5" s="214" t="str">
        <f>equal3!L5</f>
        <v>ปกติ</v>
      </c>
      <c r="H5" s="213" t="str">
        <f>equal3!O5</f>
        <v>ปกติ</v>
      </c>
      <c r="I5" s="213" t="str">
        <f>equal3!R5</f>
        <v>เสี่ยง/มีปัญหา</v>
      </c>
      <c r="J5" s="213">
        <f>equal1!V5+equal2!V5+equal3!V5</f>
        <v>40</v>
      </c>
      <c r="K5" s="217" t="str">
        <f t="shared" ref="K5:K25" si="0">IF(J5&lt;1,"-",IF(J5&lt;49,"ปกติ","เสี่ยง/มีปัญหา"))</f>
        <v>ปกติ</v>
      </c>
      <c r="L5" s="22"/>
      <c r="N5" s="22"/>
      <c r="P5" s="22"/>
      <c r="R5" s="22"/>
    </row>
    <row r="6" spans="1:33" s="21" customFormat="1" ht="15.75" customHeight="1" x14ac:dyDescent="0.6">
      <c r="A6" s="206" t="str">
        <f>input1!A6</f>
        <v>ม.1/1</v>
      </c>
      <c r="B6" s="44">
        <f>input1!B6</f>
        <v>3</v>
      </c>
      <c r="C6" s="44">
        <f>input1!C6</f>
        <v>6519</v>
      </c>
      <c r="D6" s="207">
        <f>input1!D6</f>
        <v>0</v>
      </c>
      <c r="E6" s="213" t="str">
        <f>equal1!F6</f>
        <v>ชาย</v>
      </c>
      <c r="F6" s="214" t="str">
        <f>equal3!I6</f>
        <v>ปกติ</v>
      </c>
      <c r="G6" s="214" t="str">
        <f>equal3!L6</f>
        <v>ปกติ</v>
      </c>
      <c r="H6" s="213" t="str">
        <f>equal3!O6</f>
        <v>ปกติ</v>
      </c>
      <c r="I6" s="213" t="str">
        <f>equal3!R6</f>
        <v>ปกติ</v>
      </c>
      <c r="J6" s="213">
        <f>equal1!V6+equal2!V6+equal3!V6</f>
        <v>26</v>
      </c>
      <c r="K6" s="217" t="str">
        <f t="shared" si="0"/>
        <v>ปกติ</v>
      </c>
      <c r="L6" s="22"/>
      <c r="N6" s="22"/>
      <c r="P6" s="22"/>
      <c r="R6" s="22"/>
    </row>
    <row r="7" spans="1:33" s="21" customFormat="1" ht="15.75" customHeight="1" x14ac:dyDescent="0.6">
      <c r="A7" s="206" t="str">
        <f>input1!A7</f>
        <v>ม.1/1</v>
      </c>
      <c r="B7" s="44">
        <f>input1!B7</f>
        <v>4</v>
      </c>
      <c r="C7" s="44">
        <f>input1!C7</f>
        <v>6520</v>
      </c>
      <c r="D7" s="207">
        <f>input1!D7</f>
        <v>0</v>
      </c>
      <c r="E7" s="213" t="str">
        <f>equal1!F7</f>
        <v>ชาย</v>
      </c>
      <c r="F7" s="214" t="str">
        <f>equal3!I7</f>
        <v>ปกติ</v>
      </c>
      <c r="G7" s="214" t="str">
        <f>equal3!L7</f>
        <v>ปกติ</v>
      </c>
      <c r="H7" s="213" t="str">
        <f>equal3!O7</f>
        <v>ปกติ</v>
      </c>
      <c r="I7" s="213" t="str">
        <f>equal3!R7</f>
        <v>ปกติ</v>
      </c>
      <c r="J7" s="213">
        <f>equal1!V7+equal2!V7+equal3!V7</f>
        <v>21</v>
      </c>
      <c r="K7" s="217" t="str">
        <f t="shared" si="0"/>
        <v>ปกติ</v>
      </c>
      <c r="L7" s="22"/>
      <c r="N7" s="22"/>
      <c r="P7" s="22"/>
      <c r="R7" s="22"/>
    </row>
    <row r="8" spans="1:33" s="21" customFormat="1" ht="15.75" customHeight="1" x14ac:dyDescent="0.6">
      <c r="A8" s="206" t="str">
        <f>input1!A8</f>
        <v>ม.1/1</v>
      </c>
      <c r="B8" s="44">
        <f>input1!B8</f>
        <v>5</v>
      </c>
      <c r="C8" s="44">
        <f>input1!C8</f>
        <v>6521</v>
      </c>
      <c r="D8" s="207">
        <f>input1!D8</f>
        <v>0</v>
      </c>
      <c r="E8" s="213" t="str">
        <f>equal1!F8</f>
        <v>ชาย</v>
      </c>
      <c r="F8" s="214" t="str">
        <f>equal3!I8</f>
        <v>ปกติ</v>
      </c>
      <c r="G8" s="214" t="str">
        <f>equal3!L8</f>
        <v>ปกติ</v>
      </c>
      <c r="H8" s="213" t="str">
        <f>equal3!O8</f>
        <v>ปกติ</v>
      </c>
      <c r="I8" s="213" t="str">
        <f>equal3!R8</f>
        <v>ปกติ</v>
      </c>
      <c r="J8" s="213">
        <f>equal1!V8+equal2!V8+equal3!V8</f>
        <v>27</v>
      </c>
      <c r="K8" s="217" t="str">
        <f t="shared" si="0"/>
        <v>ปกติ</v>
      </c>
      <c r="L8" s="22"/>
      <c r="N8" s="22"/>
      <c r="P8" s="22"/>
      <c r="R8" s="22"/>
    </row>
    <row r="9" spans="1:33" s="21" customFormat="1" ht="15.75" customHeight="1" x14ac:dyDescent="0.6">
      <c r="A9" s="206" t="str">
        <f>input1!A9</f>
        <v>ม.1/1</v>
      </c>
      <c r="B9" s="44">
        <f>input1!B9</f>
        <v>6</v>
      </c>
      <c r="C9" s="44">
        <f>input1!C9</f>
        <v>6522</v>
      </c>
      <c r="D9" s="207">
        <f>input1!D9</f>
        <v>0</v>
      </c>
      <c r="E9" s="213" t="str">
        <f>equal1!F9</f>
        <v>ชาย</v>
      </c>
      <c r="F9" s="214" t="str">
        <f>equal3!I9</f>
        <v>ปกติ</v>
      </c>
      <c r="G9" s="214" t="str">
        <f>equal3!L9</f>
        <v>ปกติ</v>
      </c>
      <c r="H9" s="213" t="str">
        <f>equal3!O9</f>
        <v>ปกติ</v>
      </c>
      <c r="I9" s="213" t="str">
        <f>equal3!R9</f>
        <v>ปกติ</v>
      </c>
      <c r="J9" s="213">
        <f>equal1!V9+equal2!V9+equal3!V9</f>
        <v>15</v>
      </c>
      <c r="K9" s="217" t="str">
        <f t="shared" si="0"/>
        <v>ปกติ</v>
      </c>
      <c r="L9" s="22"/>
      <c r="N9" s="22"/>
      <c r="P9" s="22"/>
      <c r="R9" s="22"/>
    </row>
    <row r="10" spans="1:33" s="21" customFormat="1" ht="15.75" customHeight="1" x14ac:dyDescent="0.6">
      <c r="A10" s="206" t="str">
        <f>input1!A10</f>
        <v>ม.1/1</v>
      </c>
      <c r="B10" s="44">
        <f>input1!B10</f>
        <v>7</v>
      </c>
      <c r="C10" s="44">
        <f>input1!C10</f>
        <v>6523</v>
      </c>
      <c r="D10" s="207">
        <f>input1!D10</f>
        <v>0</v>
      </c>
      <c r="E10" s="213" t="str">
        <f>equal1!F10</f>
        <v>ชาย</v>
      </c>
      <c r="F10" s="214" t="str">
        <f>equal3!I10</f>
        <v>ปกติ</v>
      </c>
      <c r="G10" s="214" t="str">
        <f>equal3!L10</f>
        <v>ปกติ</v>
      </c>
      <c r="H10" s="213" t="str">
        <f>equal3!O10</f>
        <v>ปกติ</v>
      </c>
      <c r="I10" s="213" t="str">
        <f>equal3!R10</f>
        <v>ปกติ</v>
      </c>
      <c r="J10" s="213">
        <f>equal1!V10+equal2!V10+equal3!V10</f>
        <v>32</v>
      </c>
      <c r="K10" s="217" t="str">
        <f t="shared" si="0"/>
        <v>ปกติ</v>
      </c>
      <c r="L10" s="22"/>
      <c r="N10" s="22"/>
      <c r="P10" s="22"/>
      <c r="R10" s="22"/>
    </row>
    <row r="11" spans="1:33" s="21" customFormat="1" ht="15.75" customHeight="1" x14ac:dyDescent="0.6">
      <c r="A11" s="206" t="str">
        <f>input1!A11</f>
        <v>ม.1/1</v>
      </c>
      <c r="B11" s="44">
        <f>input1!B11</f>
        <v>8</v>
      </c>
      <c r="C11" s="44">
        <f>input1!C11</f>
        <v>6524</v>
      </c>
      <c r="D11" s="207">
        <f>input1!D11</f>
        <v>0</v>
      </c>
      <c r="E11" s="213" t="str">
        <f>equal1!F11</f>
        <v>ชาย</v>
      </c>
      <c r="F11" s="214" t="str">
        <f>equal3!I11</f>
        <v>ปกติ</v>
      </c>
      <c r="G11" s="214" t="str">
        <f>equal3!L11</f>
        <v>ปกติ</v>
      </c>
      <c r="H11" s="213" t="str">
        <f>equal3!O11</f>
        <v>ปกติ</v>
      </c>
      <c r="I11" s="213" t="str">
        <f>equal3!R11</f>
        <v>เสี่ยง/มีปัญหา</v>
      </c>
      <c r="J11" s="213">
        <f>equal1!V11+equal2!V11+equal3!V11</f>
        <v>24</v>
      </c>
      <c r="K11" s="217" t="str">
        <f t="shared" si="0"/>
        <v>ปกติ</v>
      </c>
      <c r="L11" s="22"/>
      <c r="N11" s="22"/>
      <c r="P11" s="22"/>
      <c r="R11" s="22"/>
    </row>
    <row r="12" spans="1:33" s="21" customFormat="1" ht="15.75" customHeight="1" x14ac:dyDescent="0.6">
      <c r="A12" s="206" t="str">
        <f>input1!A12</f>
        <v>ม.1/1</v>
      </c>
      <c r="B12" s="44">
        <f>input1!B12</f>
        <v>9</v>
      </c>
      <c r="C12" s="44">
        <f>input1!C12</f>
        <v>6525</v>
      </c>
      <c r="D12" s="207">
        <f>input1!D12</f>
        <v>0</v>
      </c>
      <c r="E12" s="213" t="str">
        <f>equal1!F12</f>
        <v>หญิง</v>
      </c>
      <c r="F12" s="214" t="str">
        <f>equal3!I12</f>
        <v>ปกติ</v>
      </c>
      <c r="G12" s="214" t="str">
        <f>equal3!L12</f>
        <v>ปกติ</v>
      </c>
      <c r="H12" s="213" t="str">
        <f>equal3!O12</f>
        <v>ปกติ</v>
      </c>
      <c r="I12" s="213" t="str">
        <f>equal3!R12</f>
        <v>ปกติ</v>
      </c>
      <c r="J12" s="213">
        <f>equal1!V12+equal2!V12+equal3!V12</f>
        <v>25</v>
      </c>
      <c r="K12" s="217" t="str">
        <f t="shared" si="0"/>
        <v>ปกติ</v>
      </c>
      <c r="L12" s="22"/>
      <c r="N12" s="22"/>
      <c r="P12" s="22"/>
      <c r="R12" s="22"/>
    </row>
    <row r="13" spans="1:33" s="21" customFormat="1" ht="15.75" customHeight="1" x14ac:dyDescent="0.6">
      <c r="A13" s="206" t="str">
        <f>input1!A13</f>
        <v>ม.1/1</v>
      </c>
      <c r="B13" s="44">
        <f>input1!B13</f>
        <v>10</v>
      </c>
      <c r="C13" s="44">
        <f>input1!C13</f>
        <v>6526</v>
      </c>
      <c r="D13" s="207">
        <f>input1!D13</f>
        <v>0</v>
      </c>
      <c r="E13" s="213" t="str">
        <f>equal1!F13</f>
        <v>หญิง</v>
      </c>
      <c r="F13" s="214" t="str">
        <f>equal3!I13</f>
        <v>ปกติ</v>
      </c>
      <c r="G13" s="214" t="str">
        <f>equal3!L13</f>
        <v>ปกติ</v>
      </c>
      <c r="H13" s="213" t="str">
        <f>equal3!O13</f>
        <v>ปกติ</v>
      </c>
      <c r="I13" s="213" t="str">
        <f>equal3!R13</f>
        <v>ปกติ</v>
      </c>
      <c r="J13" s="213">
        <f>equal1!V13+equal2!V13+equal3!V13</f>
        <v>19</v>
      </c>
      <c r="K13" s="217" t="str">
        <f t="shared" si="0"/>
        <v>ปกติ</v>
      </c>
      <c r="L13" s="22"/>
      <c r="N13" s="22"/>
      <c r="P13" s="22"/>
      <c r="R13" s="22"/>
    </row>
    <row r="14" spans="1:33" s="21" customFormat="1" ht="15.75" customHeight="1" x14ac:dyDescent="0.6">
      <c r="A14" s="206" t="str">
        <f>input1!A14</f>
        <v>ม.1/1</v>
      </c>
      <c r="B14" s="44">
        <f>input1!B14</f>
        <v>11</v>
      </c>
      <c r="C14" s="44">
        <f>input1!C14</f>
        <v>6527</v>
      </c>
      <c r="D14" s="207">
        <f>input1!D14</f>
        <v>0</v>
      </c>
      <c r="E14" s="213" t="str">
        <f>equal1!F14</f>
        <v>หญิง</v>
      </c>
      <c r="F14" s="214" t="str">
        <f>equal3!I14</f>
        <v>ปกติ</v>
      </c>
      <c r="G14" s="214" t="str">
        <f>equal3!L14</f>
        <v>ปกติ</v>
      </c>
      <c r="H14" s="213" t="str">
        <f>equal3!O14</f>
        <v>ปกติ</v>
      </c>
      <c r="I14" s="213" t="str">
        <f>equal3!R14</f>
        <v>ปกติ</v>
      </c>
      <c r="J14" s="213">
        <f>equal1!V14+equal2!V14+equal3!V14</f>
        <v>16</v>
      </c>
      <c r="K14" s="217" t="str">
        <f t="shared" si="0"/>
        <v>ปกติ</v>
      </c>
      <c r="L14" s="22"/>
      <c r="N14" s="22"/>
      <c r="P14" s="22"/>
      <c r="R14" s="22"/>
    </row>
    <row r="15" spans="1:33" s="21" customFormat="1" ht="15.75" customHeight="1" x14ac:dyDescent="0.6">
      <c r="A15" s="206" t="str">
        <f>input1!A15</f>
        <v>ม.1/1</v>
      </c>
      <c r="B15" s="44">
        <f>input1!B15</f>
        <v>12</v>
      </c>
      <c r="C15" s="44">
        <f>input1!C15</f>
        <v>6528</v>
      </c>
      <c r="D15" s="207">
        <f>input1!D15</f>
        <v>0</v>
      </c>
      <c r="E15" s="213" t="str">
        <f>equal1!F15</f>
        <v>หญิง</v>
      </c>
      <c r="F15" s="214" t="str">
        <f>equal3!I15</f>
        <v>ปกติ</v>
      </c>
      <c r="G15" s="214" t="str">
        <f>equal3!L15</f>
        <v>ปกติ</v>
      </c>
      <c r="H15" s="213" t="str">
        <f>equal3!O15</f>
        <v>ปกติ</v>
      </c>
      <c r="I15" s="213" t="str">
        <f>equal3!R15</f>
        <v>ปกติ</v>
      </c>
      <c r="J15" s="213">
        <f>equal1!V15+equal2!V15+equal3!V15</f>
        <v>24</v>
      </c>
      <c r="K15" s="217" t="str">
        <f t="shared" si="0"/>
        <v>ปกติ</v>
      </c>
      <c r="L15" s="22"/>
      <c r="N15" s="22"/>
      <c r="P15" s="22"/>
      <c r="R15" s="22"/>
    </row>
    <row r="16" spans="1:33" s="21" customFormat="1" ht="15.75" customHeight="1" x14ac:dyDescent="0.6">
      <c r="A16" s="206" t="str">
        <f>input1!A16</f>
        <v>ม.1/1</v>
      </c>
      <c r="B16" s="44">
        <f>input1!B16</f>
        <v>13</v>
      </c>
      <c r="C16" s="44">
        <f>input1!C16</f>
        <v>6529</v>
      </c>
      <c r="D16" s="207">
        <f>input1!D16</f>
        <v>0</v>
      </c>
      <c r="E16" s="213" t="str">
        <f>equal1!F16</f>
        <v>หญิง</v>
      </c>
      <c r="F16" s="214" t="str">
        <f>equal3!I16</f>
        <v>ปกติ</v>
      </c>
      <c r="G16" s="214" t="str">
        <f>equal3!L16</f>
        <v>ปกติ</v>
      </c>
      <c r="H16" s="213" t="str">
        <f>equal3!O16</f>
        <v>ปกติ</v>
      </c>
      <c r="I16" s="213" t="str">
        <f>equal3!R16</f>
        <v>ปกติ</v>
      </c>
      <c r="J16" s="213">
        <f>equal1!V16+equal2!V16+equal3!V16</f>
        <v>23</v>
      </c>
      <c r="K16" s="217" t="str">
        <f t="shared" si="0"/>
        <v>ปกติ</v>
      </c>
      <c r="L16" s="22"/>
      <c r="N16" s="22"/>
      <c r="P16" s="22"/>
      <c r="R16" s="22"/>
    </row>
    <row r="17" spans="1:32" s="21" customFormat="1" ht="15.75" customHeight="1" x14ac:dyDescent="0.6">
      <c r="A17" s="206" t="str">
        <f>input1!A17</f>
        <v>ม.1/1</v>
      </c>
      <c r="B17" s="44">
        <f>input1!B17</f>
        <v>14</v>
      </c>
      <c r="C17" s="44">
        <f>input1!C17</f>
        <v>6530</v>
      </c>
      <c r="D17" s="207">
        <f>input1!D17</f>
        <v>0</v>
      </c>
      <c r="E17" s="213" t="str">
        <f>equal1!F17</f>
        <v>หญิง</v>
      </c>
      <c r="F17" s="214" t="str">
        <f>equal3!I17</f>
        <v>ปกติ</v>
      </c>
      <c r="G17" s="214" t="str">
        <f>equal3!L17</f>
        <v>ปกติ</v>
      </c>
      <c r="H17" s="213" t="str">
        <f>equal3!O17</f>
        <v>ปกติ</v>
      </c>
      <c r="I17" s="213" t="str">
        <f>equal3!R17</f>
        <v>ปกติ</v>
      </c>
      <c r="J17" s="213">
        <f>equal1!V17+equal2!V17+equal3!V17</f>
        <v>15</v>
      </c>
      <c r="K17" s="217" t="str">
        <f t="shared" si="0"/>
        <v>ปกติ</v>
      </c>
      <c r="L17" s="22"/>
      <c r="N17" s="22"/>
      <c r="P17" s="22"/>
      <c r="R17" s="22"/>
    </row>
    <row r="18" spans="1:32" s="21" customFormat="1" ht="15.75" customHeight="1" x14ac:dyDescent="0.6">
      <c r="A18" s="206" t="str">
        <f>input1!A18</f>
        <v>ม.1/1</v>
      </c>
      <c r="B18" s="44">
        <f>input1!B18</f>
        <v>15</v>
      </c>
      <c r="C18" s="44">
        <f>input1!C18</f>
        <v>6531</v>
      </c>
      <c r="D18" s="207">
        <f>input1!D18</f>
        <v>0</v>
      </c>
      <c r="E18" s="213" t="str">
        <f>equal1!F18</f>
        <v>หญิง</v>
      </c>
      <c r="F18" s="214" t="str">
        <f>equal3!I18</f>
        <v>ปกติ</v>
      </c>
      <c r="G18" s="214" t="str">
        <f>equal3!L18</f>
        <v>ปกติ</v>
      </c>
      <c r="H18" s="213" t="str">
        <f>equal3!O18</f>
        <v>ปกติ</v>
      </c>
      <c r="I18" s="213" t="str">
        <f>equal3!R18</f>
        <v>ปกติ</v>
      </c>
      <c r="J18" s="213">
        <f>equal1!V18+equal2!V18+equal3!V18</f>
        <v>24</v>
      </c>
      <c r="K18" s="217" t="str">
        <f t="shared" si="0"/>
        <v>ปกติ</v>
      </c>
      <c r="L18" s="22"/>
      <c r="N18" s="22"/>
      <c r="P18" s="22"/>
      <c r="R18" s="22"/>
      <c r="AF18"/>
    </row>
    <row r="19" spans="1:32" s="21" customFormat="1" ht="15.75" customHeight="1" x14ac:dyDescent="0.6">
      <c r="A19" s="206" t="str">
        <f>input1!A19</f>
        <v>ม.1/1</v>
      </c>
      <c r="B19" s="44">
        <f>input1!B19</f>
        <v>16</v>
      </c>
      <c r="C19" s="44">
        <f>input1!C19</f>
        <v>6532</v>
      </c>
      <c r="D19" s="207">
        <f>input1!D19</f>
        <v>0</v>
      </c>
      <c r="E19" s="213" t="str">
        <f>equal1!F19</f>
        <v>หญิง</v>
      </c>
      <c r="F19" s="214" t="str">
        <f>equal3!I19</f>
        <v>ปกติ</v>
      </c>
      <c r="G19" s="214" t="str">
        <f>equal3!L19</f>
        <v>ปกติ</v>
      </c>
      <c r="H19" s="213" t="str">
        <f>equal3!O19</f>
        <v>ปกติ</v>
      </c>
      <c r="I19" s="213" t="str">
        <f>equal3!R19</f>
        <v>ปกติ</v>
      </c>
      <c r="J19" s="213">
        <f>equal1!V19+equal2!V19+equal3!V19</f>
        <v>23</v>
      </c>
      <c r="K19" s="217" t="str">
        <f t="shared" si="0"/>
        <v>ปกติ</v>
      </c>
      <c r="L19" s="22"/>
      <c r="N19" s="22"/>
      <c r="P19" s="22"/>
      <c r="R19" s="22"/>
      <c r="AF19"/>
    </row>
    <row r="20" spans="1:32" s="21" customFormat="1" ht="15.75" customHeight="1" x14ac:dyDescent="0.6">
      <c r="A20" s="206" t="str">
        <f>input1!A20</f>
        <v>ม.1/1</v>
      </c>
      <c r="B20" s="44">
        <f>input1!B20</f>
        <v>17</v>
      </c>
      <c r="C20" s="44">
        <f>input1!C20</f>
        <v>6533</v>
      </c>
      <c r="D20" s="207">
        <f>input1!D20</f>
        <v>0</v>
      </c>
      <c r="E20" s="213" t="str">
        <f>equal1!F20</f>
        <v>หญิง</v>
      </c>
      <c r="F20" s="214" t="str">
        <f>equal3!I20</f>
        <v>ปกติ</v>
      </c>
      <c r="G20" s="214" t="str">
        <f>equal3!L20</f>
        <v>ปกติ</v>
      </c>
      <c r="H20" s="213" t="str">
        <f>equal3!O20</f>
        <v>ปกติ</v>
      </c>
      <c r="I20" s="213" t="str">
        <f>equal3!R20</f>
        <v>ปกติ</v>
      </c>
      <c r="J20" s="213">
        <f>equal1!V20+equal2!V20+equal3!V20</f>
        <v>24</v>
      </c>
      <c r="K20" s="217" t="str">
        <f t="shared" si="0"/>
        <v>ปกติ</v>
      </c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/>
    </row>
    <row r="21" spans="1:32" s="21" customFormat="1" ht="15.75" customHeight="1" x14ac:dyDescent="0.6">
      <c r="A21" s="206" t="str">
        <f>input1!A21</f>
        <v>ม.1/1</v>
      </c>
      <c r="B21" s="44">
        <f>input1!B21</f>
        <v>18</v>
      </c>
      <c r="C21" s="44">
        <f>input1!C21</f>
        <v>6534</v>
      </c>
      <c r="D21" s="207">
        <f>input1!D21</f>
        <v>0</v>
      </c>
      <c r="E21" s="213" t="str">
        <f>equal1!F21</f>
        <v>หญิง</v>
      </c>
      <c r="F21" s="214" t="str">
        <f>equal3!I21</f>
        <v>ปกติ</v>
      </c>
      <c r="G21" s="214" t="str">
        <f>equal3!L21</f>
        <v>ปกติ</v>
      </c>
      <c r="H21" s="213" t="str">
        <f>equal3!O21</f>
        <v>ปกติ</v>
      </c>
      <c r="I21" s="213" t="str">
        <f>equal3!R21</f>
        <v>ปกติ</v>
      </c>
      <c r="J21" s="213">
        <f>equal1!V21+equal2!V21+equal3!V21</f>
        <v>28</v>
      </c>
      <c r="K21" s="217" t="str">
        <f t="shared" si="0"/>
        <v>ปกติ</v>
      </c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/>
    </row>
    <row r="22" spans="1:32" s="21" customFormat="1" ht="15.75" customHeight="1" x14ac:dyDescent="0.6">
      <c r="A22" s="206" t="str">
        <f>input1!A22</f>
        <v>ม.1/1</v>
      </c>
      <c r="B22" s="44">
        <f>input1!B22</f>
        <v>19</v>
      </c>
      <c r="C22" s="44">
        <f>input1!C22</f>
        <v>6535</v>
      </c>
      <c r="D22" s="207">
        <f>input1!D22</f>
        <v>0</v>
      </c>
      <c r="E22" s="213" t="str">
        <f>equal1!F22</f>
        <v>หญิง</v>
      </c>
      <c r="F22" s="214" t="str">
        <f>equal3!I22</f>
        <v>ปกติ</v>
      </c>
      <c r="G22" s="214" t="str">
        <f>equal3!L22</f>
        <v>ปกติ</v>
      </c>
      <c r="H22" s="213" t="str">
        <f>equal3!O22</f>
        <v>ปกติ</v>
      </c>
      <c r="I22" s="213" t="str">
        <f>equal3!R22</f>
        <v>ปกติ</v>
      </c>
      <c r="J22" s="213">
        <f>equal1!V22+equal2!V22+equal3!V22</f>
        <v>32</v>
      </c>
      <c r="K22" s="217" t="str">
        <f t="shared" si="0"/>
        <v>ปกติ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/>
    </row>
    <row r="23" spans="1:32" s="21" customFormat="1" ht="15.75" customHeight="1" x14ac:dyDescent="0.6">
      <c r="A23" s="206" t="str">
        <f>input1!A23</f>
        <v>ม.1/1</v>
      </c>
      <c r="B23" s="44">
        <f>input1!B23</f>
        <v>20</v>
      </c>
      <c r="C23" s="44">
        <f>input1!C23</f>
        <v>6536</v>
      </c>
      <c r="D23" s="207">
        <f>input1!D23</f>
        <v>0</v>
      </c>
      <c r="E23" s="213" t="str">
        <f>equal1!F23</f>
        <v>หญิง</v>
      </c>
      <c r="F23" s="214" t="str">
        <f>equal3!I23</f>
        <v>ปกติ</v>
      </c>
      <c r="G23" s="214" t="str">
        <f>equal3!L23</f>
        <v>ปกติ</v>
      </c>
      <c r="H23" s="213" t="str">
        <f>equal3!O23</f>
        <v>ปกติ</v>
      </c>
      <c r="I23" s="213" t="str">
        <f>equal3!R23</f>
        <v>ปกติ</v>
      </c>
      <c r="J23" s="213">
        <f>equal1!V23+equal2!V23+equal3!V23</f>
        <v>15</v>
      </c>
      <c r="K23" s="217" t="str">
        <f t="shared" si="0"/>
        <v>ปกติ</v>
      </c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/>
    </row>
    <row r="24" spans="1:32" s="21" customFormat="1" ht="15.75" customHeight="1" x14ac:dyDescent="0.6">
      <c r="A24" s="206" t="str">
        <f>input1!A24</f>
        <v>ม.1/1</v>
      </c>
      <c r="B24" s="44">
        <f>input1!B24</f>
        <v>21</v>
      </c>
      <c r="C24" s="44">
        <f>input1!C24</f>
        <v>6537</v>
      </c>
      <c r="D24" s="207">
        <f>input1!D24</f>
        <v>0</v>
      </c>
      <c r="E24" s="213" t="str">
        <f>equal1!F24</f>
        <v>หญิง</v>
      </c>
      <c r="F24" s="214" t="str">
        <f>equal3!I24</f>
        <v>ปกติ</v>
      </c>
      <c r="G24" s="214" t="str">
        <f>equal3!L24</f>
        <v>ปกติ</v>
      </c>
      <c r="H24" s="213" t="str">
        <f>equal3!O24</f>
        <v>ปกติ</v>
      </c>
      <c r="I24" s="213" t="str">
        <f>equal3!R24</f>
        <v>ปกติ</v>
      </c>
      <c r="J24" s="213">
        <f>equal1!V24+equal2!V24+equal3!V24</f>
        <v>17</v>
      </c>
      <c r="K24" s="217" t="str">
        <f t="shared" si="0"/>
        <v>ปกติ</v>
      </c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/>
    </row>
    <row r="25" spans="1:32" s="21" customFormat="1" ht="15.75" customHeight="1" x14ac:dyDescent="0.6">
      <c r="A25" s="206" t="str">
        <f>input1!A25</f>
        <v>ม.1/1</v>
      </c>
      <c r="B25" s="44">
        <f>input1!B25</f>
        <v>22</v>
      </c>
      <c r="C25" s="44">
        <f>input1!C25</f>
        <v>6538</v>
      </c>
      <c r="D25" s="207">
        <f>input1!D25</f>
        <v>0</v>
      </c>
      <c r="E25" s="213" t="str">
        <f>equal1!F25</f>
        <v>หญิง</v>
      </c>
      <c r="F25" s="214" t="str">
        <f>equal3!I25</f>
        <v>ปกติ</v>
      </c>
      <c r="G25" s="214" t="str">
        <f>equal3!L25</f>
        <v>ปกติ</v>
      </c>
      <c r="H25" s="213" t="str">
        <f>equal3!O25</f>
        <v>ปกติ</v>
      </c>
      <c r="I25" s="213" t="str">
        <f>equal3!R25</f>
        <v>ปกติ</v>
      </c>
      <c r="J25" s="213">
        <f>equal1!V25+equal2!V25+equal3!V25</f>
        <v>26</v>
      </c>
      <c r="K25" s="217" t="str">
        <f t="shared" si="0"/>
        <v>ปกติ</v>
      </c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/>
    </row>
    <row r="26" spans="1:32" s="21" customFormat="1" ht="15.75" customHeight="1" x14ac:dyDescent="0.6">
      <c r="A26" s="39">
        <f>input1!A62</f>
        <v>0</v>
      </c>
      <c r="B26" s="39">
        <f>input1!B62</f>
        <v>0</v>
      </c>
      <c r="C26" s="166">
        <f>input1!C62</f>
        <v>0</v>
      </c>
      <c r="D26" s="64">
        <f>input1!D62</f>
        <v>0</v>
      </c>
      <c r="E26" s="179" t="str">
        <f>equal1!F26</f>
        <v>-</v>
      </c>
      <c r="F26" s="123"/>
      <c r="G26" s="123"/>
      <c r="H26" s="119"/>
      <c r="I26" s="119"/>
      <c r="J26" s="119"/>
      <c r="K26" s="119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/>
    </row>
    <row r="27" spans="1:32" s="21" customFormat="1" ht="15.75" customHeight="1" x14ac:dyDescent="0.6">
      <c r="A27" s="44">
        <f>input1!A63</f>
        <v>0</v>
      </c>
      <c r="B27" s="44">
        <f>input1!B63</f>
        <v>0</v>
      </c>
      <c r="C27" s="39">
        <f>input1!C63</f>
        <v>0</v>
      </c>
      <c r="D27" s="63">
        <f>input1!D63</f>
        <v>0</v>
      </c>
      <c r="E27" s="177" t="str">
        <f>equal1!F27</f>
        <v>-</v>
      </c>
      <c r="F27" s="123"/>
      <c r="G27" s="123"/>
      <c r="H27" s="119"/>
      <c r="I27" s="119"/>
      <c r="J27" s="119"/>
      <c r="K27" s="119"/>
      <c r="L27" s="67"/>
      <c r="M27" s="69"/>
      <c r="N27" s="67"/>
      <c r="O27" s="69"/>
      <c r="P27" s="67"/>
      <c r="Q27" s="6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/>
    </row>
    <row r="28" spans="1:32" s="21" customFormat="1" ht="15.75" customHeight="1" x14ac:dyDescent="0.6">
      <c r="A28" s="39">
        <f>input1!A64</f>
        <v>0</v>
      </c>
      <c r="B28" s="39">
        <f>input1!B64</f>
        <v>0</v>
      </c>
      <c r="C28" s="44">
        <f>input1!C65</f>
        <v>0</v>
      </c>
      <c r="D28" s="64">
        <f>input1!D64</f>
        <v>0</v>
      </c>
      <c r="E28" s="177" t="str">
        <f>equal1!F28</f>
        <v>-</v>
      </c>
      <c r="F28" s="123"/>
      <c r="G28" s="123"/>
      <c r="H28" s="119"/>
      <c r="I28" s="119"/>
      <c r="J28" s="119"/>
      <c r="K28" s="119"/>
      <c r="L28" s="67"/>
      <c r="M28" s="69"/>
      <c r="N28" s="67"/>
      <c r="O28" s="69"/>
      <c r="P28" s="67"/>
      <c r="Q28" s="69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/>
    </row>
    <row r="29" spans="1:32" s="21" customFormat="1" ht="15.75" customHeight="1" x14ac:dyDescent="0.6">
      <c r="A29" s="44">
        <f>input1!A65</f>
        <v>0</v>
      </c>
      <c r="B29" s="44">
        <f>input1!B65</f>
        <v>0</v>
      </c>
      <c r="C29" s="39">
        <f>input1!C66</f>
        <v>0</v>
      </c>
      <c r="D29" s="63">
        <f>input1!D65</f>
        <v>0</v>
      </c>
      <c r="E29" s="177" t="str">
        <f>equal1!F29</f>
        <v>-</v>
      </c>
      <c r="F29" s="123"/>
      <c r="G29" s="123"/>
      <c r="H29" s="119"/>
      <c r="I29" s="119"/>
      <c r="J29" s="119"/>
      <c r="K29" s="119"/>
      <c r="L29" s="67"/>
      <c r="M29" s="69"/>
      <c r="N29" s="67"/>
      <c r="O29" s="69"/>
      <c r="P29" s="67"/>
      <c r="Q29" s="6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/>
    </row>
    <row r="30" spans="1:32" s="21" customFormat="1" ht="15.75" customHeight="1" thickBot="1" x14ac:dyDescent="0.65">
      <c r="A30" s="43">
        <f>input1!A66</f>
        <v>0</v>
      </c>
      <c r="B30" s="43">
        <f>input1!B66</f>
        <v>0</v>
      </c>
      <c r="C30" s="125"/>
      <c r="D30" s="65">
        <f>input1!D66</f>
        <v>0</v>
      </c>
      <c r="E30" s="178" t="str">
        <f>equal1!F30</f>
        <v>-</v>
      </c>
      <c r="F30" s="123"/>
      <c r="G30" s="123"/>
      <c r="H30" s="119"/>
      <c r="I30" s="119"/>
      <c r="J30" s="119"/>
      <c r="K30" s="119"/>
      <c r="L30" s="67"/>
      <c r="M30" s="69"/>
      <c r="N30" s="67"/>
      <c r="O30" s="69"/>
      <c r="P30" s="67"/>
      <c r="Q30" s="6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/>
    </row>
    <row r="31" spans="1:32" s="21" customFormat="1" ht="15.75" customHeight="1" x14ac:dyDescent="0.6">
      <c r="A31" s="105"/>
      <c r="B31" s="105"/>
      <c r="C31" s="105"/>
      <c r="D31" s="106"/>
      <c r="E31" s="119"/>
      <c r="F31" s="123"/>
      <c r="G31" s="123"/>
      <c r="H31" s="119"/>
      <c r="I31" s="119"/>
      <c r="J31" s="119"/>
      <c r="K31" s="119"/>
      <c r="L31" s="67"/>
      <c r="M31" s="69"/>
      <c r="N31" s="67"/>
      <c r="O31" s="69"/>
      <c r="P31" s="67"/>
      <c r="Q31" s="6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/>
    </row>
    <row r="32" spans="1:32" s="21" customFormat="1" ht="15.75" customHeight="1" x14ac:dyDescent="0.6">
      <c r="A32" s="105"/>
      <c r="B32" s="105"/>
      <c r="C32" s="105"/>
      <c r="D32" s="106"/>
      <c r="E32" s="119"/>
      <c r="F32" s="123"/>
      <c r="G32" s="123"/>
      <c r="H32" s="119"/>
      <c r="I32" s="119"/>
      <c r="J32" s="119"/>
      <c r="K32" s="119"/>
      <c r="L32" s="69"/>
      <c r="M32" s="67"/>
      <c r="N32" s="69"/>
      <c r="O32" s="67"/>
      <c r="P32" s="69"/>
      <c r="Q32" s="67"/>
      <c r="R32" s="69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/>
    </row>
    <row r="33" spans="1:32" s="21" customFormat="1" ht="15.75" customHeight="1" x14ac:dyDescent="0.6">
      <c r="A33" s="105"/>
      <c r="B33" s="105"/>
      <c r="C33" s="105"/>
      <c r="D33" s="106"/>
      <c r="E33" s="119"/>
      <c r="F33" s="123"/>
      <c r="G33" s="123"/>
      <c r="H33" s="119"/>
      <c r="I33" s="119"/>
      <c r="J33" s="119"/>
      <c r="K33" s="119"/>
      <c r="L33" s="69"/>
      <c r="M33" s="67"/>
      <c r="N33" s="69"/>
      <c r="O33" s="67"/>
      <c r="P33" s="69"/>
      <c r="Q33" s="67"/>
      <c r="R33" s="69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/>
    </row>
    <row r="34" spans="1:32" s="21" customFormat="1" ht="15.75" customHeight="1" x14ac:dyDescent="0.6">
      <c r="A34" s="105"/>
      <c r="B34" s="105"/>
      <c r="C34" s="105"/>
      <c r="D34" s="106"/>
      <c r="E34" s="119"/>
      <c r="F34" s="123"/>
      <c r="G34" s="123"/>
      <c r="H34" s="119"/>
      <c r="I34" s="119"/>
      <c r="J34" s="119"/>
      <c r="K34" s="119"/>
      <c r="L34" s="69"/>
      <c r="M34" s="67"/>
      <c r="N34" s="69"/>
      <c r="O34" s="67"/>
      <c r="P34" s="69"/>
      <c r="Q34" s="67"/>
      <c r="R34" s="69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/>
    </row>
    <row r="35" spans="1:32" s="21" customFormat="1" ht="15.75" customHeight="1" x14ac:dyDescent="0.6">
      <c r="A35" s="105"/>
      <c r="B35" s="105"/>
      <c r="C35" s="105"/>
      <c r="D35" s="106"/>
      <c r="E35" s="119"/>
      <c r="F35" s="123"/>
      <c r="G35" s="123"/>
      <c r="H35" s="119"/>
      <c r="I35" s="119"/>
      <c r="J35" s="119"/>
      <c r="K35" s="119"/>
      <c r="L35" s="69"/>
      <c r="M35" s="67"/>
      <c r="N35" s="69"/>
      <c r="O35" s="67"/>
      <c r="P35" s="69"/>
      <c r="Q35" s="67"/>
      <c r="R35" s="69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/>
    </row>
    <row r="36" spans="1:32" s="21" customFormat="1" ht="15.75" customHeight="1" x14ac:dyDescent="0.6">
      <c r="A36" s="105"/>
      <c r="B36" s="105"/>
      <c r="C36" s="105"/>
      <c r="D36" s="106"/>
      <c r="E36" s="119"/>
      <c r="F36" s="123"/>
      <c r="G36" s="123"/>
      <c r="H36" s="119"/>
      <c r="I36" s="119"/>
      <c r="J36" s="119"/>
      <c r="K36" s="119"/>
      <c r="L36" s="69"/>
      <c r="M36" s="67"/>
      <c r="N36" s="69"/>
      <c r="O36" s="67"/>
      <c r="P36" s="69"/>
      <c r="Q36" s="67"/>
      <c r="R36" s="69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/>
    </row>
    <row r="37" spans="1:32" s="21" customFormat="1" ht="15.75" customHeight="1" x14ac:dyDescent="0.6">
      <c r="A37" s="105"/>
      <c r="B37" s="105"/>
      <c r="C37" s="105"/>
      <c r="D37" s="106"/>
      <c r="E37" s="119"/>
      <c r="F37" s="123"/>
      <c r="G37" s="123"/>
      <c r="H37" s="119"/>
      <c r="I37" s="119"/>
      <c r="J37" s="119"/>
      <c r="K37" s="119"/>
      <c r="L37" s="69"/>
      <c r="M37" s="67"/>
      <c r="N37" s="69"/>
      <c r="O37" s="67"/>
      <c r="P37" s="69"/>
      <c r="Q37" s="67"/>
      <c r="R37" s="69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/>
    </row>
    <row r="38" spans="1:32" s="21" customFormat="1" ht="15.75" customHeight="1" x14ac:dyDescent="0.6">
      <c r="A38" s="105"/>
      <c r="B38" s="105"/>
      <c r="C38" s="105"/>
      <c r="D38" s="106"/>
      <c r="E38" s="119"/>
      <c r="F38" s="123"/>
      <c r="G38" s="123"/>
      <c r="H38" s="119"/>
      <c r="I38" s="119"/>
      <c r="J38" s="119"/>
      <c r="K38" s="119"/>
      <c r="L38" s="7"/>
      <c r="M38"/>
      <c r="N38" s="7"/>
      <c r="O38"/>
      <c r="P38" s="7"/>
      <c r="Q38"/>
      <c r="R38" s="7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s="21" customFormat="1" ht="15.75" customHeight="1" x14ac:dyDescent="0.6">
      <c r="A39" s="105"/>
      <c r="B39" s="105"/>
      <c r="C39" s="105"/>
      <c r="D39" s="106"/>
      <c r="E39" s="119"/>
      <c r="F39" s="123"/>
      <c r="G39" s="123"/>
      <c r="H39" s="119"/>
      <c r="I39" s="119"/>
      <c r="J39" s="119"/>
      <c r="K39" s="119"/>
      <c r="L39" s="7"/>
      <c r="M39"/>
      <c r="N39" s="7"/>
      <c r="O39"/>
      <c r="P39" s="7"/>
      <c r="Q39"/>
      <c r="R39" s="7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s="21" customFormat="1" ht="15.75" customHeight="1" x14ac:dyDescent="0.6">
      <c r="A40" s="105"/>
      <c r="B40" s="105"/>
      <c r="C40" s="105"/>
      <c r="D40" s="106"/>
      <c r="E40" s="119"/>
      <c r="F40" s="123"/>
      <c r="G40" s="123"/>
      <c r="H40" s="119"/>
      <c r="I40" s="119"/>
      <c r="J40" s="119"/>
      <c r="K40" s="119"/>
      <c r="L40" s="7"/>
      <c r="M40"/>
      <c r="N40" s="7"/>
      <c r="O40"/>
      <c r="P40" s="7"/>
      <c r="Q40"/>
      <c r="R40" s="7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s="21" customFormat="1" ht="15.75" customHeight="1" x14ac:dyDescent="0.6">
      <c r="A41" s="105"/>
      <c r="B41" s="105"/>
      <c r="C41" s="105"/>
      <c r="D41" s="106"/>
      <c r="E41" s="119"/>
      <c r="F41" s="123"/>
      <c r="G41" s="123"/>
      <c r="H41" s="119"/>
      <c r="I41" s="119"/>
      <c r="J41" s="119"/>
      <c r="K41" s="119"/>
      <c r="L41" s="7"/>
      <c r="M41"/>
      <c r="N41" s="7"/>
      <c r="O41"/>
      <c r="P41" s="7"/>
      <c r="Q41"/>
      <c r="R41" s="7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s="21" customFormat="1" ht="15.75" customHeight="1" x14ac:dyDescent="0.6">
      <c r="A42" s="105"/>
      <c r="B42" s="105"/>
      <c r="C42" s="105"/>
      <c r="D42" s="106"/>
      <c r="E42" s="119"/>
      <c r="F42" s="123"/>
      <c r="G42" s="123"/>
      <c r="H42" s="119"/>
      <c r="I42" s="119"/>
      <c r="J42" s="119"/>
      <c r="K42" s="119"/>
      <c r="L42" s="7"/>
      <c r="M42"/>
      <c r="N42" s="7"/>
      <c r="O42"/>
      <c r="P42" s="7"/>
      <c r="Q42"/>
      <c r="R42" s="7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s="21" customFormat="1" ht="15.75" customHeight="1" x14ac:dyDescent="0.6">
      <c r="A43" s="105"/>
      <c r="B43" s="105"/>
      <c r="C43" s="105"/>
      <c r="D43" s="106"/>
      <c r="E43" s="119"/>
      <c r="F43" s="123"/>
      <c r="G43" s="123"/>
      <c r="H43" s="119"/>
      <c r="I43" s="119"/>
      <c r="J43" s="119"/>
      <c r="K43" s="119"/>
      <c r="L43" s="7"/>
      <c r="M43"/>
      <c r="N43" s="7"/>
      <c r="O43"/>
      <c r="P43" s="7"/>
      <c r="Q43"/>
      <c r="R43" s="7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s="21" customFormat="1" ht="15.75" customHeight="1" x14ac:dyDescent="0.6">
      <c r="A44" s="105"/>
      <c r="B44" s="105"/>
      <c r="C44" s="105"/>
      <c r="D44" s="106"/>
      <c r="E44" s="119"/>
      <c r="F44" s="123"/>
      <c r="G44" s="123"/>
      <c r="H44" s="119"/>
      <c r="I44" s="119"/>
      <c r="J44" s="119"/>
      <c r="K44" s="119"/>
      <c r="L44" s="7"/>
      <c r="M44"/>
      <c r="N44" s="7"/>
      <c r="O44"/>
      <c r="P44" s="7"/>
      <c r="Q44"/>
      <c r="R44" s="7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s="21" customFormat="1" ht="15.75" customHeight="1" x14ac:dyDescent="0.6">
      <c r="A45" s="105"/>
      <c r="B45" s="105"/>
      <c r="C45" s="105"/>
      <c r="D45" s="106"/>
      <c r="E45" s="119"/>
      <c r="F45" s="123"/>
      <c r="G45" s="123"/>
      <c r="H45" s="119"/>
      <c r="I45" s="119"/>
      <c r="J45" s="119"/>
      <c r="K45" s="119"/>
      <c r="L45" s="7"/>
      <c r="M45"/>
      <c r="N45" s="7"/>
      <c r="O45"/>
      <c r="P45" s="7"/>
      <c r="Q45"/>
      <c r="R45" s="7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s="21" customFormat="1" ht="15.75" customHeight="1" x14ac:dyDescent="0.6">
      <c r="A46" s="105"/>
      <c r="B46" s="105"/>
      <c r="C46" s="105"/>
      <c r="D46" s="106"/>
      <c r="E46" s="119"/>
      <c r="F46" s="123"/>
      <c r="G46" s="123"/>
      <c r="H46" s="119"/>
      <c r="I46" s="119"/>
      <c r="J46" s="119"/>
      <c r="K46" s="119"/>
      <c r="L46" s="7"/>
      <c r="M46"/>
      <c r="N46" s="7"/>
      <c r="O46"/>
      <c r="P46" s="7"/>
      <c r="Q46"/>
      <c r="R46" s="7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s="21" customFormat="1" ht="15.75" customHeight="1" x14ac:dyDescent="0.6">
      <c r="A47" s="105"/>
      <c r="B47" s="105"/>
      <c r="C47" s="105"/>
      <c r="D47" s="106"/>
      <c r="E47" s="119"/>
      <c r="F47" s="123"/>
      <c r="G47" s="123"/>
      <c r="H47" s="119"/>
      <c r="I47" s="119"/>
      <c r="J47" s="119"/>
      <c r="K47" s="119"/>
      <c r="L47" s="7"/>
      <c r="M47"/>
      <c r="N47" s="7"/>
      <c r="O47"/>
      <c r="P47" s="7"/>
      <c r="Q47"/>
      <c r="R47" s="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s="21" customFormat="1" ht="15.75" customHeight="1" x14ac:dyDescent="0.6">
      <c r="A48" s="105"/>
      <c r="B48" s="105"/>
      <c r="C48" s="105"/>
      <c r="D48" s="106"/>
      <c r="E48" s="119"/>
      <c r="F48" s="123"/>
      <c r="G48" s="123"/>
      <c r="H48" s="119"/>
      <c r="I48" s="119"/>
      <c r="J48" s="119"/>
      <c r="K48" s="119"/>
      <c r="L48" s="7"/>
      <c r="M48"/>
      <c r="N48" s="7"/>
      <c r="O48"/>
      <c r="P48" s="7"/>
      <c r="Q48"/>
      <c r="R48" s="7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3" s="21" customFormat="1" ht="15.75" customHeight="1" x14ac:dyDescent="0.6">
      <c r="A49" s="105"/>
      <c r="B49" s="105"/>
      <c r="C49" s="67"/>
      <c r="D49" s="106"/>
      <c r="E49" s="119"/>
      <c r="F49" s="123"/>
      <c r="G49" s="123"/>
      <c r="H49" s="119"/>
      <c r="I49" s="119"/>
      <c r="J49" s="119"/>
      <c r="K49" s="119"/>
      <c r="L49" s="7"/>
      <c r="M49"/>
      <c r="N49" s="7"/>
      <c r="O49"/>
      <c r="P49" s="7"/>
      <c r="Q49"/>
      <c r="R49" s="7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ht="28.8" x14ac:dyDescent="0.75">
      <c r="A50" s="67"/>
      <c r="B50" s="67"/>
      <c r="C50" s="121" t="s">
        <v>33</v>
      </c>
      <c r="D50" s="120"/>
      <c r="E50" s="120"/>
      <c r="F50" s="120"/>
      <c r="G50" s="120"/>
      <c r="H50" s="67"/>
      <c r="I50" s="67"/>
      <c r="J50" s="67"/>
      <c r="K50" s="67"/>
    </row>
    <row r="51" spans="1:33" ht="28.8" x14ac:dyDescent="0.75">
      <c r="A51" s="67"/>
      <c r="B51" s="67"/>
      <c r="C51" s="121" t="s">
        <v>33</v>
      </c>
      <c r="D51" s="120"/>
      <c r="E51" s="120"/>
      <c r="F51" s="120"/>
      <c r="G51" s="120"/>
      <c r="H51" s="67"/>
      <c r="I51" s="67"/>
      <c r="J51" s="67"/>
      <c r="K51" s="67"/>
    </row>
    <row r="52" spans="1:33" x14ac:dyDescent="0.6">
      <c r="A52" s="67"/>
      <c r="B52" s="67"/>
      <c r="C52" s="67"/>
      <c r="D52" s="120"/>
      <c r="E52" s="120"/>
      <c r="F52" s="120"/>
      <c r="G52" s="120"/>
      <c r="H52" s="67"/>
      <c r="I52" s="67"/>
      <c r="J52" s="67"/>
      <c r="K52" s="67"/>
    </row>
    <row r="53" spans="1:33" x14ac:dyDescent="0.6">
      <c r="A53" s="67"/>
      <c r="B53" s="67"/>
      <c r="C53" s="67"/>
      <c r="D53" s="120"/>
      <c r="E53" s="120"/>
      <c r="F53" s="120"/>
      <c r="G53" s="120"/>
      <c r="H53" s="67"/>
      <c r="I53" s="67"/>
      <c r="J53" s="67"/>
      <c r="K53" s="67"/>
    </row>
    <row r="54" spans="1:33" x14ac:dyDescent="0.6">
      <c r="A54" s="67"/>
      <c r="B54" s="67"/>
      <c r="C54" s="67"/>
      <c r="D54" s="120"/>
      <c r="E54" s="120"/>
      <c r="F54" s="120"/>
      <c r="G54" s="120"/>
      <c r="H54" s="67"/>
      <c r="I54" s="67"/>
      <c r="J54" s="67"/>
      <c r="K54" s="67"/>
    </row>
    <row r="55" spans="1:33" x14ac:dyDescent="0.6">
      <c r="A55" s="67"/>
      <c r="B55" s="67"/>
      <c r="C55" s="67"/>
      <c r="D55" s="120"/>
      <c r="E55" s="120"/>
      <c r="F55" s="120"/>
      <c r="G55" s="120"/>
      <c r="H55" s="67"/>
      <c r="I55" s="67"/>
      <c r="J55" s="67"/>
      <c r="K55" s="67"/>
    </row>
    <row r="56" spans="1:33" x14ac:dyDescent="0.6">
      <c r="A56" s="67"/>
      <c r="B56" s="67"/>
      <c r="C56" s="67"/>
      <c r="D56" s="120"/>
      <c r="E56" s="120"/>
      <c r="F56" s="120"/>
      <c r="G56" s="120"/>
      <c r="H56" s="67"/>
      <c r="I56" s="67"/>
      <c r="J56" s="67"/>
      <c r="K56" s="67"/>
    </row>
    <row r="57" spans="1:33" x14ac:dyDescent="0.6">
      <c r="A57" s="67"/>
      <c r="B57" s="67"/>
      <c r="C57" s="67"/>
      <c r="D57" s="120"/>
      <c r="E57" s="120"/>
      <c r="F57" s="120"/>
      <c r="G57" s="120"/>
      <c r="H57" s="67"/>
      <c r="I57" s="67"/>
      <c r="J57" s="67"/>
      <c r="K57" s="67"/>
    </row>
    <row r="58" spans="1:33" x14ac:dyDescent="0.6">
      <c r="A58" s="67"/>
      <c r="B58" s="67"/>
      <c r="C58" s="67"/>
      <c r="D58" s="120"/>
      <c r="E58" s="120"/>
      <c r="F58" s="120"/>
      <c r="G58" s="120"/>
      <c r="H58" s="67"/>
      <c r="I58" s="67"/>
      <c r="J58" s="67"/>
      <c r="K58" s="67"/>
    </row>
    <row r="59" spans="1:33" x14ac:dyDescent="0.6">
      <c r="A59" s="67"/>
      <c r="B59" s="67"/>
      <c r="C59" s="70"/>
      <c r="D59" s="120"/>
      <c r="E59" s="120"/>
      <c r="F59" s="120"/>
      <c r="G59" s="120"/>
      <c r="H59" s="67"/>
      <c r="I59" s="67"/>
      <c r="J59" s="67"/>
      <c r="K59" s="67"/>
    </row>
    <row r="60" spans="1:33" x14ac:dyDescent="0.6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</row>
    <row r="61" spans="1:33" x14ac:dyDescent="0.6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</row>
    <row r="62" spans="1:33" x14ac:dyDescent="0.6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</row>
    <row r="63" spans="1:33" x14ac:dyDescent="0.6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</row>
    <row r="64" spans="1:33" x14ac:dyDescent="0.6">
      <c r="A64" s="67"/>
      <c r="B64" s="70"/>
      <c r="C64" s="70"/>
      <c r="D64" s="70"/>
      <c r="E64" s="70"/>
      <c r="F64" s="70"/>
      <c r="G64" s="70"/>
      <c r="H64" s="70"/>
      <c r="I64" s="70"/>
      <c r="J64" s="70"/>
      <c r="K64" s="70"/>
    </row>
    <row r="65" spans="1:11" x14ac:dyDescent="0.6">
      <c r="A65" s="67"/>
      <c r="B65" s="70"/>
      <c r="C65" s="70"/>
      <c r="D65" s="70"/>
      <c r="E65" s="70"/>
      <c r="F65" s="70"/>
      <c r="G65" s="70"/>
      <c r="H65" s="70"/>
      <c r="I65" s="70"/>
      <c r="J65" s="70"/>
      <c r="K65" s="70"/>
    </row>
    <row r="66" spans="1:11" x14ac:dyDescent="0.6">
      <c r="A66" s="67"/>
      <c r="B66" s="70"/>
      <c r="C66" s="70"/>
      <c r="D66" s="70"/>
      <c r="E66" s="70"/>
      <c r="F66" s="70"/>
      <c r="G66" s="70"/>
      <c r="H66" s="70"/>
      <c r="I66" s="70"/>
      <c r="J66" s="70"/>
      <c r="K66" s="70"/>
    </row>
    <row r="67" spans="1:11" x14ac:dyDescent="0.6">
      <c r="A67" s="67"/>
      <c r="B67" s="70"/>
      <c r="C67" s="70"/>
      <c r="D67" s="70"/>
      <c r="E67" s="70"/>
      <c r="F67" s="70"/>
      <c r="G67" s="70"/>
      <c r="H67" s="70"/>
      <c r="I67" s="70"/>
      <c r="J67" s="70"/>
      <c r="K67" s="70"/>
    </row>
    <row r="68" spans="1:11" x14ac:dyDescent="0.6">
      <c r="A68" s="67"/>
      <c r="B68" s="70"/>
      <c r="C68" s="70"/>
      <c r="D68" s="70"/>
      <c r="E68" s="70"/>
      <c r="F68" s="70"/>
      <c r="G68" s="70"/>
      <c r="H68" s="70"/>
      <c r="I68" s="70"/>
      <c r="J68" s="70"/>
      <c r="K68" s="70"/>
    </row>
    <row r="69" spans="1:11" x14ac:dyDescent="0.6">
      <c r="A69" s="67"/>
      <c r="B69" s="70"/>
      <c r="C69" s="70"/>
      <c r="D69" s="70"/>
      <c r="E69" s="70"/>
      <c r="F69" s="70"/>
      <c r="G69" s="70"/>
      <c r="H69" s="70"/>
      <c r="I69" s="70"/>
      <c r="J69" s="70"/>
      <c r="K69" s="70"/>
    </row>
    <row r="70" spans="1:11" x14ac:dyDescent="0.6">
      <c r="A70" s="67"/>
      <c r="B70" s="70"/>
      <c r="C70" s="70"/>
      <c r="D70" s="70"/>
      <c r="E70" s="70"/>
      <c r="F70" s="70"/>
      <c r="G70" s="70"/>
      <c r="H70" s="70"/>
      <c r="I70" s="70"/>
      <c r="J70" s="70"/>
      <c r="K70" s="70"/>
    </row>
    <row r="71" spans="1:11" x14ac:dyDescent="0.6">
      <c r="A71" s="67"/>
      <c r="B71" s="70"/>
      <c r="C71" s="70"/>
      <c r="D71" s="70"/>
      <c r="E71" s="70"/>
      <c r="F71" s="70"/>
      <c r="G71" s="70"/>
      <c r="H71" s="70"/>
      <c r="I71" s="70"/>
      <c r="J71" s="70"/>
      <c r="K71" s="70"/>
    </row>
    <row r="72" spans="1:11" x14ac:dyDescent="0.6">
      <c r="A72" s="67"/>
      <c r="B72" s="70"/>
      <c r="C72" s="70"/>
      <c r="D72" s="70"/>
      <c r="E72" s="70"/>
      <c r="F72" s="70"/>
      <c r="G72" s="70"/>
      <c r="H72" s="70"/>
      <c r="I72" s="70"/>
      <c r="J72" s="70"/>
      <c r="K72" s="70"/>
    </row>
    <row r="73" spans="1:11" x14ac:dyDescent="0.6">
      <c r="A73" s="67"/>
      <c r="B73" s="70"/>
      <c r="C73" s="70"/>
      <c r="D73" s="70"/>
      <c r="E73" s="70"/>
      <c r="F73" s="70"/>
      <c r="G73" s="70"/>
      <c r="H73" s="70"/>
      <c r="I73" s="70"/>
      <c r="J73" s="70"/>
      <c r="K73" s="70"/>
    </row>
    <row r="74" spans="1:11" x14ac:dyDescent="0.6">
      <c r="A74" s="67"/>
      <c r="B74" s="70"/>
      <c r="D74" s="70"/>
      <c r="E74" s="70"/>
      <c r="F74" s="70"/>
      <c r="G74" s="70"/>
      <c r="H74" s="70"/>
      <c r="I74" s="70"/>
      <c r="J74" s="70"/>
      <c r="K74" s="70"/>
    </row>
  </sheetData>
  <sheetProtection password="C681" objects="1" scenarios="1"/>
  <customSheetViews>
    <customSheetView guid="{3A6270CC-3E98-11D7-A05D-00045A745B3F}" hiddenColumns="1" showRuler="0">
      <selection activeCell="F8" sqref="F8"/>
      <pageMargins left="0.74803149606299213" right="0.74803149606299213" top="0.39370078740157483" bottom="0.39370078740157483" header="0" footer="0"/>
      <pageSetup paperSize="9" orientation="landscape" r:id="rId1"/>
      <headerFooter alignWithMargins="0"/>
    </customSheetView>
  </customSheetViews>
  <mergeCells count="5">
    <mergeCell ref="A1:K1"/>
    <mergeCell ref="A2:A3"/>
    <mergeCell ref="D2:D3"/>
    <mergeCell ref="E2:E3"/>
    <mergeCell ref="F2:F3"/>
  </mergeCells>
  <phoneticPr fontId="0" type="noConversion"/>
  <conditionalFormatting sqref="K3">
    <cfRule type="cellIs" dxfId="2" priority="1" stopIfTrue="1" operator="lessThan">
      <formula>4</formula>
    </cfRule>
  </conditionalFormatting>
  <conditionalFormatting sqref="L3:L18 F26:K49 F4:J25 E4:E49">
    <cfRule type="cellIs" dxfId="1" priority="2" stopIfTrue="1" operator="greaterThanOrEqual">
      <formula>5</formula>
    </cfRule>
  </conditionalFormatting>
  <conditionalFormatting sqref="K4:K25">
    <cfRule type="cellIs" dxfId="0" priority="3" stopIfTrue="1" operator="equal">
      <formula>"เสี่ยง/มีปัญหา"</formula>
    </cfRule>
  </conditionalFormatting>
  <pageMargins left="0.74803149606299213" right="0.74803149606299213" top="0.39370078740157483" bottom="0.19685039370078741" header="0" footer="0"/>
  <pageSetup paperSize="9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4" r:id="rId5" name="Button 2">
              <controlPr defaultSize="0" print="0" autoFill="0" autoPict="0" macro="[0]!summaries_ปุ่ม2_คลิก">
                <anchor moveWithCells="1" sizeWithCells="1">
                  <from>
                    <xdr:col>0</xdr:col>
                    <xdr:colOff>220980</xdr:colOff>
                    <xdr:row>32</xdr:row>
                    <xdr:rowOff>22860</xdr:rowOff>
                  </from>
                  <to>
                    <xdr:col>3</xdr:col>
                    <xdr:colOff>114300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Button 3">
              <controlPr defaultSize="0" print="0" autoFill="0" autoPict="0" macro="[0]!summaries_ปุ่ม3_คลิก">
                <anchor moveWithCells="1" sizeWithCells="1">
                  <from>
                    <xdr:col>3</xdr:col>
                    <xdr:colOff>266700</xdr:colOff>
                    <xdr:row>32</xdr:row>
                    <xdr:rowOff>30480</xdr:rowOff>
                  </from>
                  <to>
                    <xdr:col>4</xdr:col>
                    <xdr:colOff>45720</xdr:colOff>
                    <xdr:row>33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Button 4">
              <controlPr defaultSize="0" print="0" autoFill="0" autoPict="0" macro="[0]!summaries_ปุ่ม4_คลิก">
                <anchor moveWithCells="1" sizeWithCells="1">
                  <from>
                    <xdr:col>4</xdr:col>
                    <xdr:colOff>228600</xdr:colOff>
                    <xdr:row>32</xdr:row>
                    <xdr:rowOff>38100</xdr:rowOff>
                  </from>
                  <to>
                    <xdr:col>5</xdr:col>
                    <xdr:colOff>952500</xdr:colOff>
                    <xdr:row>33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C1:F24"/>
  <sheetViews>
    <sheetView showGridLines="0" showZeros="0" showOutlineSymbols="0" topLeftCell="A12" workbookViewId="0">
      <selection activeCell="N7" sqref="N7"/>
    </sheetView>
  </sheetViews>
  <sheetFormatPr defaultRowHeight="21" x14ac:dyDescent="0.6"/>
  <cols>
    <col min="1" max="1" width="10" customWidth="1"/>
  </cols>
  <sheetData>
    <row r="1" ht="44.25" customHeight="1" x14ac:dyDescent="0.6"/>
    <row r="22" spans="3:6" ht="21.6" thickBot="1" x14ac:dyDescent="0.65">
      <c r="C22" s="124" t="s">
        <v>21</v>
      </c>
      <c r="D22" s="124" t="s">
        <v>35</v>
      </c>
      <c r="E22" s="124" t="s">
        <v>23</v>
      </c>
      <c r="F22" s="124" t="s">
        <v>37</v>
      </c>
    </row>
    <row r="23" spans="3:6" x14ac:dyDescent="0.6">
      <c r="C23">
        <f>summaries!M1</f>
        <v>22</v>
      </c>
      <c r="D23">
        <f>summaries!N1</f>
        <v>22</v>
      </c>
      <c r="E23">
        <f>summaries!O1</f>
        <v>22</v>
      </c>
      <c r="F23">
        <f>summaries!P1</f>
        <v>20</v>
      </c>
    </row>
    <row r="24" spans="3:6" x14ac:dyDescent="0.6">
      <c r="C24">
        <f>summaries!M2</f>
        <v>0</v>
      </c>
      <c r="D24">
        <f>summaries!N2</f>
        <v>0</v>
      </c>
      <c r="E24">
        <f>summaries!O2</f>
        <v>0</v>
      </c>
      <c r="F24">
        <f>summaries!P2</f>
        <v>2</v>
      </c>
    </row>
  </sheetData>
  <sheetProtection password="C681" objects="1" scenarios="1"/>
  <customSheetViews>
    <customSheetView guid="{3A6270CC-3E98-11D7-A05D-00045A745B3F}" showGridLines="0" showRuler="0">
      <selection sqref="A1:R33"/>
      <pageMargins left="0.78740157480314965" right="0.78740157480314965" top="0.98425196850393704" bottom="0.98425196850393704" header="0.51181102362204722" footer="0.51181102362204722"/>
      <pageSetup paperSize="9" orientation="portrait" horizontalDpi="180" verticalDpi="180" r:id="rId1"/>
      <headerFooter alignWithMargins="0"/>
    </customSheetView>
  </customSheetView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horizontalDpi="180" verticalDpi="18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6" r:id="rId5" name="Button 6">
              <controlPr defaultSize="0" print="0" autoFill="0" autoPict="0" macro="[0]!graph_ปุ่ม6_คลิก">
                <anchor moveWithCells="1" sizeWithCells="1">
                  <from>
                    <xdr:col>0</xdr:col>
                    <xdr:colOff>464820</xdr:colOff>
                    <xdr:row>34</xdr:row>
                    <xdr:rowOff>7620</xdr:rowOff>
                  </from>
                  <to>
                    <xdr:col>2</xdr:col>
                    <xdr:colOff>464820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6" name="Button 7">
              <controlPr defaultSize="0" print="0" autoFill="0" autoPict="0" macro="[0]!graph_ปุ่ม7_คลิก">
                <anchor moveWithCells="1" sizeWithCells="1">
                  <from>
                    <xdr:col>3</xdr:col>
                    <xdr:colOff>76200</xdr:colOff>
                    <xdr:row>34</xdr:row>
                    <xdr:rowOff>22860</xdr:rowOff>
                  </from>
                  <to>
                    <xdr:col>5</xdr:col>
                    <xdr:colOff>137160</xdr:colOff>
                    <xdr:row>35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showGridLines="0" showRowColHeaders="0" showZeros="0" showOutlineSymbols="0" workbookViewId="0"/>
  </sheetViews>
  <sheetFormatPr defaultRowHeight="21" x14ac:dyDescent="0.6"/>
  <sheetData/>
  <sheetProtection password="C681" sheet="1" objects="1" scenarios="1"/>
  <customSheetViews>
    <customSheetView guid="{3A6270CC-3E98-11D7-A05D-00045A745B3F}" showGridLines="0" showRowCol="0" outlineSymbols="0" zeroValues="0" showRuler="0">
      <selection activeCell="C6" sqref="C6"/>
      <pageMargins left="0.75" right="0.75" top="1" bottom="1" header="0.5" footer="0.5"/>
      <pageSetup paperSize="9" orientation="portrait" r:id="rId1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08" r:id="rId5" name="Button 36">
              <controlPr defaultSize="0" print="0" autoFill="0" autoPict="0" macro="[0]!select_ปุ่ม36_คลิก">
                <anchor moveWithCells="1" sizeWithCells="1">
                  <from>
                    <xdr:col>1</xdr:col>
                    <xdr:colOff>403860</xdr:colOff>
                    <xdr:row>4</xdr:row>
                    <xdr:rowOff>144780</xdr:rowOff>
                  </from>
                  <to>
                    <xdr:col>2</xdr:col>
                    <xdr:colOff>327660</xdr:colOff>
                    <xdr:row>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6" name="Button 37">
              <controlPr defaultSize="0" print="0" autoFill="0" autoPict="0" macro="[0]!select_ปุ่ม37_คลิก">
                <anchor moveWithCells="1" sizeWithCells="1">
                  <from>
                    <xdr:col>1</xdr:col>
                    <xdr:colOff>403860</xdr:colOff>
                    <xdr:row>5</xdr:row>
                    <xdr:rowOff>198120</xdr:rowOff>
                  </from>
                  <to>
                    <xdr:col>2</xdr:col>
                    <xdr:colOff>327660</xdr:colOff>
                    <xdr:row>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7" name="Button 38">
              <controlPr defaultSize="0" print="0" autoFill="0" autoPict="0" macro="[0]!select_ปุ่ม38_คลิก">
                <anchor moveWithCells="1" sizeWithCells="1">
                  <from>
                    <xdr:col>1</xdr:col>
                    <xdr:colOff>403860</xdr:colOff>
                    <xdr:row>6</xdr:row>
                    <xdr:rowOff>266700</xdr:rowOff>
                  </from>
                  <to>
                    <xdr:col>2</xdr:col>
                    <xdr:colOff>327660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8" name="Button 39">
              <controlPr defaultSize="0" print="0" autoFill="0" autoPict="0" macro="[0]!select1_ปุ่ม39_คลิก">
                <anchor moveWithCells="1" sizeWithCells="1">
                  <from>
                    <xdr:col>1</xdr:col>
                    <xdr:colOff>411480</xdr:colOff>
                    <xdr:row>8</xdr:row>
                    <xdr:rowOff>60960</xdr:rowOff>
                  </from>
                  <to>
                    <xdr:col>2</xdr:col>
                    <xdr:colOff>335280</xdr:colOff>
                    <xdr:row>9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/>
  <dimension ref="A1"/>
  <sheetViews>
    <sheetView showGridLines="0" showRowColHeaders="0" showZeros="0" showOutlineSymbols="0" workbookViewId="0"/>
  </sheetViews>
  <sheetFormatPr defaultRowHeight="21" x14ac:dyDescent="0.6"/>
  <sheetData/>
  <sheetProtection password="C681" sheet="1" objects="1" scenarios="1"/>
  <customSheetViews>
    <customSheetView guid="{3A6270CC-3E98-11D7-A05D-00045A745B3F}" showGridLines="0" showRowCol="0" outlineSymbols="0" zeroValues="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5" name="Button 3">
              <controlPr defaultSize="0" print="0" autoFill="0" autoPict="0" macro="[0]!select2_ปุ่ม3_คลิก">
                <anchor moveWithCells="1" sizeWithCells="1">
                  <from>
                    <xdr:col>1</xdr:col>
                    <xdr:colOff>304800</xdr:colOff>
                    <xdr:row>6</xdr:row>
                    <xdr:rowOff>190500</xdr:rowOff>
                  </from>
                  <to>
                    <xdr:col>2</xdr:col>
                    <xdr:colOff>304800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Button 4">
              <controlPr defaultSize="0" print="0" autoFill="0" autoPict="0" macro="[0]!select2_ปุ่ม4_คลิก">
                <anchor moveWithCells="1" sizeWithCells="1">
                  <from>
                    <xdr:col>1</xdr:col>
                    <xdr:colOff>304800</xdr:colOff>
                    <xdr:row>7</xdr:row>
                    <xdr:rowOff>259080</xdr:rowOff>
                  </from>
                  <to>
                    <xdr:col>2</xdr:col>
                    <xdr:colOff>304800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Button 5">
              <controlPr defaultSize="0" print="0" autoFill="0" autoPict="0" macro="[0]!select2_ปุ่ม5_คลิก">
                <anchor moveWithCells="1" sizeWithCells="1">
                  <from>
                    <xdr:col>1</xdr:col>
                    <xdr:colOff>304800</xdr:colOff>
                    <xdr:row>9</xdr:row>
                    <xdr:rowOff>45720</xdr:rowOff>
                  </from>
                  <to>
                    <xdr:col>2</xdr:col>
                    <xdr:colOff>304800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Button 6">
              <controlPr defaultSize="0" print="0" autoFill="0" autoPict="0" macro="[0]!select2_ปุ่ม6_คลิก">
                <anchor moveWithCells="1" sizeWithCells="1">
                  <from>
                    <xdr:col>1</xdr:col>
                    <xdr:colOff>304800</xdr:colOff>
                    <xdr:row>10</xdr:row>
                    <xdr:rowOff>114300</xdr:rowOff>
                  </from>
                  <to>
                    <xdr:col>2</xdr:col>
                    <xdr:colOff>304800</xdr:colOff>
                    <xdr:row>11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autoPageBreaks="0"/>
  </sheetPr>
  <dimension ref="A1:AS104"/>
  <sheetViews>
    <sheetView showGridLines="0" showZeros="0" showOutlineSymbols="0" zoomScaleNormal="100" workbookViewId="0">
      <pane ySplit="3" topLeftCell="A15" activePane="bottomLeft" state="frozen"/>
      <selection pane="bottomLeft" activeCell="D27" sqref="D27"/>
    </sheetView>
  </sheetViews>
  <sheetFormatPr defaultColWidth="9.125" defaultRowHeight="22.8" x14ac:dyDescent="0.55000000000000004"/>
  <cols>
    <col min="1" max="2" width="4.75" style="4" customWidth="1"/>
    <col min="3" max="3" width="8.25" style="4" customWidth="1"/>
    <col min="4" max="4" width="30.875" style="5" customWidth="1"/>
    <col min="5" max="5" width="9.25" style="4" customWidth="1"/>
    <col min="6" max="14" width="3.25" style="4" customWidth="1"/>
    <col min="15" max="29" width="4.875" style="4" customWidth="1"/>
    <col min="30" max="30" width="4.25" style="4" customWidth="1"/>
    <col min="31" max="43" width="4.125" style="4" hidden="1" customWidth="1"/>
    <col min="44" max="44" width="2.125" style="4" hidden="1" customWidth="1"/>
    <col min="45" max="45" width="1.125" style="4" customWidth="1"/>
    <col min="46" max="16384" width="9.125" style="4"/>
  </cols>
  <sheetData>
    <row r="1" spans="1:45" ht="39" customHeight="1" thickBot="1" x14ac:dyDescent="0.6">
      <c r="A1" s="222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4"/>
      <c r="AE1" s="225" t="s">
        <v>21</v>
      </c>
      <c r="AF1" s="160"/>
      <c r="AG1" s="238" t="s">
        <v>46</v>
      </c>
      <c r="AH1" s="228" t="s">
        <v>22</v>
      </c>
      <c r="AI1" s="160"/>
      <c r="AJ1" s="238" t="s">
        <v>47</v>
      </c>
      <c r="AK1" s="219" t="s">
        <v>48</v>
      </c>
      <c r="AL1" s="228" t="s">
        <v>23</v>
      </c>
      <c r="AM1" s="160"/>
      <c r="AN1" s="238" t="s">
        <v>49</v>
      </c>
      <c r="AO1" s="219" t="s">
        <v>50</v>
      </c>
      <c r="AP1" s="228" t="s">
        <v>24</v>
      </c>
      <c r="AQ1" s="160"/>
      <c r="AR1" s="225" t="s">
        <v>25</v>
      </c>
      <c r="AS1" s="163"/>
    </row>
    <row r="2" spans="1:45" ht="24" thickBot="1" x14ac:dyDescent="0.65">
      <c r="A2" s="234"/>
      <c r="B2" s="3"/>
      <c r="C2" s="3"/>
      <c r="D2" s="236"/>
      <c r="E2" s="6"/>
      <c r="F2" s="231"/>
      <c r="G2" s="231"/>
      <c r="H2" s="231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3"/>
      <c r="AE2" s="226"/>
      <c r="AF2" s="161"/>
      <c r="AG2" s="239"/>
      <c r="AH2" s="229"/>
      <c r="AI2" s="161"/>
      <c r="AJ2" s="239"/>
      <c r="AK2" s="220"/>
      <c r="AL2" s="229"/>
      <c r="AM2" s="161"/>
      <c r="AN2" s="239"/>
      <c r="AO2" s="220"/>
      <c r="AP2" s="229"/>
      <c r="AQ2" s="161"/>
      <c r="AR2" s="226"/>
      <c r="AS2" s="164"/>
    </row>
    <row r="3" spans="1:45" ht="24" thickBot="1" x14ac:dyDescent="0.65">
      <c r="A3" s="235"/>
      <c r="B3" s="135"/>
      <c r="C3" s="135"/>
      <c r="D3" s="237"/>
      <c r="E3" s="136" t="s">
        <v>36</v>
      </c>
      <c r="F3" s="140">
        <v>1</v>
      </c>
      <c r="G3" s="24">
        <v>2</v>
      </c>
      <c r="H3" s="10">
        <v>3</v>
      </c>
      <c r="I3" s="10">
        <v>4</v>
      </c>
      <c r="J3" s="52">
        <v>5</v>
      </c>
      <c r="K3" s="24">
        <v>6</v>
      </c>
      <c r="L3" s="11">
        <v>7</v>
      </c>
      <c r="M3" s="11">
        <v>8</v>
      </c>
      <c r="N3" s="11">
        <v>9</v>
      </c>
      <c r="O3" s="49">
        <v>10</v>
      </c>
      <c r="P3" s="53">
        <v>11</v>
      </c>
      <c r="Q3" s="11">
        <v>12</v>
      </c>
      <c r="R3" s="11">
        <v>13</v>
      </c>
      <c r="S3" s="11">
        <v>14</v>
      </c>
      <c r="T3" s="12">
        <v>15</v>
      </c>
      <c r="U3" s="50">
        <v>16</v>
      </c>
      <c r="V3" s="11">
        <v>17</v>
      </c>
      <c r="W3" s="11">
        <v>18</v>
      </c>
      <c r="X3" s="11">
        <v>19</v>
      </c>
      <c r="Y3" s="49">
        <v>20</v>
      </c>
      <c r="Z3" s="53">
        <v>21</v>
      </c>
      <c r="AA3" s="11">
        <v>22</v>
      </c>
      <c r="AB3" s="11">
        <v>23</v>
      </c>
      <c r="AC3" s="11">
        <v>24</v>
      </c>
      <c r="AD3" s="12">
        <v>25</v>
      </c>
      <c r="AE3" s="227"/>
      <c r="AF3" s="162"/>
      <c r="AG3" s="240"/>
      <c r="AH3" s="230"/>
      <c r="AI3" s="162"/>
      <c r="AJ3" s="240"/>
      <c r="AK3" s="221"/>
      <c r="AL3" s="230"/>
      <c r="AM3" s="162"/>
      <c r="AN3" s="240"/>
      <c r="AO3" s="221"/>
      <c r="AP3" s="230"/>
      <c r="AQ3" s="162"/>
      <c r="AR3" s="227"/>
      <c r="AS3" s="165"/>
    </row>
    <row r="4" spans="1:45" ht="15.75" customHeight="1" thickBot="1" x14ac:dyDescent="0.6">
      <c r="A4" s="218" t="s">
        <v>51</v>
      </c>
      <c r="B4" s="190">
        <v>1</v>
      </c>
      <c r="C4" s="190">
        <v>6517</v>
      </c>
      <c r="D4" s="190" t="s">
        <v>52</v>
      </c>
      <c r="E4" s="186">
        <v>1</v>
      </c>
      <c r="F4" s="142">
        <v>2</v>
      </c>
      <c r="G4" s="180">
        <v>1</v>
      </c>
      <c r="H4" s="181">
        <v>1</v>
      </c>
      <c r="I4" s="181">
        <v>2</v>
      </c>
      <c r="J4" s="182">
        <v>2</v>
      </c>
      <c r="K4" s="180">
        <v>2</v>
      </c>
      <c r="L4" s="181">
        <v>3</v>
      </c>
      <c r="M4" s="181">
        <v>1</v>
      </c>
      <c r="N4" s="169">
        <v>2</v>
      </c>
      <c r="O4" s="183">
        <v>1</v>
      </c>
      <c r="P4" s="184">
        <v>3</v>
      </c>
      <c r="Q4" s="169">
        <v>1</v>
      </c>
      <c r="R4" s="169">
        <v>1</v>
      </c>
      <c r="S4" s="169">
        <v>2</v>
      </c>
      <c r="T4" s="185">
        <v>1</v>
      </c>
      <c r="U4" s="139">
        <v>1</v>
      </c>
      <c r="V4" s="169">
        <v>2</v>
      </c>
      <c r="W4" s="169">
        <v>1</v>
      </c>
      <c r="X4" s="169">
        <v>1</v>
      </c>
      <c r="Y4" s="183">
        <v>1</v>
      </c>
      <c r="Z4" s="184">
        <v>2</v>
      </c>
      <c r="AA4" s="169">
        <v>1</v>
      </c>
      <c r="AB4" s="169">
        <v>1</v>
      </c>
      <c r="AC4" s="169">
        <v>1</v>
      </c>
      <c r="AD4" s="185">
        <v>2</v>
      </c>
      <c r="AE4" s="57">
        <f>(H4+M4+R4+U4+AC4)-5</f>
        <v>0</v>
      </c>
      <c r="AF4" s="57" t="str">
        <f>IF(AE4=0,"0",AE4)</f>
        <v>0</v>
      </c>
      <c r="AG4" s="57">
        <f>IF(L4=3,1,IF(L4=2,2,IF(L4=1,3)))</f>
        <v>1</v>
      </c>
      <c r="AH4" s="57">
        <f>(J4+AG4+Q4+W4+AA4)-5</f>
        <v>1</v>
      </c>
      <c r="AI4" s="57">
        <f>IF(AH4=0,"0",AH4)</f>
        <v>1</v>
      </c>
      <c r="AJ4" s="57">
        <f>IF(Z4=3,1,IF(Z4=2,2,IF(Z4=1,3)))</f>
        <v>2</v>
      </c>
      <c r="AK4" s="57">
        <f>IF(AD4=3,1,IF(AD4=2,2,IF(AD4=1,3)))</f>
        <v>2</v>
      </c>
      <c r="AL4" s="57">
        <f>(G4+O4+T4+AJ4+AK4)-5</f>
        <v>2</v>
      </c>
      <c r="AM4" s="57">
        <f>IF(AL4=0,"0",AL4)</f>
        <v>2</v>
      </c>
      <c r="AN4" s="57">
        <f>IF(P4=3,1,IF(P4=2,2,IF(P4=1,3)))</f>
        <v>1</v>
      </c>
      <c r="AO4" s="57">
        <f>IF(S4=3,1,IF(S4=2,2,IF(S4=1,3)))</f>
        <v>2</v>
      </c>
      <c r="AP4" s="57">
        <f>(K4+AN4+AO4+X4+AB4)-5</f>
        <v>2</v>
      </c>
      <c r="AQ4" s="57">
        <f>IF(AP4=0,"0",AP4)</f>
        <v>2</v>
      </c>
      <c r="AR4" s="57">
        <f>(F4+I4+N4+V4+Y4)-5</f>
        <v>4</v>
      </c>
      <c r="AS4" s="57">
        <f>IF(AR4=0,"0",AR4)</f>
        <v>4</v>
      </c>
    </row>
    <row r="5" spans="1:45" ht="15.75" customHeight="1" thickBot="1" x14ac:dyDescent="0.6">
      <c r="A5" s="218" t="s">
        <v>51</v>
      </c>
      <c r="B5" s="190">
        <v>2</v>
      </c>
      <c r="C5" s="190">
        <v>6518</v>
      </c>
      <c r="D5" s="190"/>
      <c r="E5" s="186">
        <v>1</v>
      </c>
      <c r="F5" s="142">
        <v>2</v>
      </c>
      <c r="G5" s="180">
        <v>2</v>
      </c>
      <c r="H5" s="181">
        <v>1</v>
      </c>
      <c r="I5" s="181">
        <v>2</v>
      </c>
      <c r="J5" s="182">
        <v>1</v>
      </c>
      <c r="K5" s="180">
        <v>3</v>
      </c>
      <c r="L5" s="181">
        <v>3</v>
      </c>
      <c r="M5" s="181">
        <v>2</v>
      </c>
      <c r="N5" s="169">
        <v>2</v>
      </c>
      <c r="O5" s="183">
        <v>1</v>
      </c>
      <c r="P5" s="184">
        <v>2</v>
      </c>
      <c r="Q5" s="169">
        <v>2</v>
      </c>
      <c r="R5" s="169">
        <v>2</v>
      </c>
      <c r="S5" s="169">
        <v>2</v>
      </c>
      <c r="T5" s="185">
        <v>2</v>
      </c>
      <c r="U5" s="139">
        <v>2</v>
      </c>
      <c r="V5" s="169">
        <v>2</v>
      </c>
      <c r="W5" s="169">
        <v>2</v>
      </c>
      <c r="X5" s="169">
        <v>2</v>
      </c>
      <c r="Y5" s="183">
        <v>2</v>
      </c>
      <c r="Z5" s="184">
        <v>2</v>
      </c>
      <c r="AA5" s="169">
        <v>1</v>
      </c>
      <c r="AB5" s="169">
        <v>2</v>
      </c>
      <c r="AC5" s="169">
        <v>2</v>
      </c>
      <c r="AD5" s="185">
        <v>2</v>
      </c>
      <c r="AE5" s="57">
        <f t="shared" ref="AE5:AE12" si="0">(H5+M5+R5+U5+AC5)-5</f>
        <v>4</v>
      </c>
      <c r="AF5" s="57">
        <f t="shared" ref="AF5:AF12" si="1">IF(AE5=0,"0",AE5)</f>
        <v>4</v>
      </c>
      <c r="AG5" s="57">
        <f t="shared" ref="AG5:AG12" si="2">IF(L5=3,1,IF(L5=2,2,IF(L5=1,3)))</f>
        <v>1</v>
      </c>
      <c r="AH5" s="57">
        <f t="shared" ref="AH5:AH12" si="3">(J5+AG5+Q5+W5+AA5)-5</f>
        <v>2</v>
      </c>
      <c r="AI5" s="57">
        <f t="shared" ref="AI5:AI12" si="4">IF(AH5=0,"0",AH5)</f>
        <v>2</v>
      </c>
      <c r="AJ5" s="57">
        <f t="shared" ref="AJ5:AJ12" si="5">IF(Z5=3,1,IF(Z5=2,2,IF(Z5=1,3)))</f>
        <v>2</v>
      </c>
      <c r="AK5" s="57">
        <f t="shared" ref="AK5:AK12" si="6">IF(AD5=3,1,IF(AD5=2,2,IF(AD5=1,3)))</f>
        <v>2</v>
      </c>
      <c r="AL5" s="57">
        <f t="shared" ref="AL5:AL12" si="7">(G5+O5+T5+AJ5+AK5)-5</f>
        <v>4</v>
      </c>
      <c r="AM5" s="57">
        <f t="shared" ref="AM5:AM12" si="8">IF(AL5=0,"0",AL5)</f>
        <v>4</v>
      </c>
      <c r="AN5" s="57">
        <f t="shared" ref="AN5:AN12" si="9">IF(P5=3,1,IF(P5=2,2,IF(P5=1,3)))</f>
        <v>2</v>
      </c>
      <c r="AO5" s="57">
        <f t="shared" ref="AO5:AO12" si="10">IF(S5=3,1,IF(S5=2,2,IF(S5=1,3)))</f>
        <v>2</v>
      </c>
      <c r="AP5" s="57">
        <f t="shared" ref="AP5:AP12" si="11">(K5+AN5+AO5+X5+AB5)-5</f>
        <v>6</v>
      </c>
      <c r="AQ5" s="57">
        <f t="shared" ref="AQ5:AQ12" si="12">IF(AP5=0,"0",AP5)</f>
        <v>6</v>
      </c>
      <c r="AR5" s="57">
        <f t="shared" ref="AR5:AR12" si="13">(F5+I5+N5+V5+Y5)-5</f>
        <v>5</v>
      </c>
      <c r="AS5" s="57">
        <f t="shared" ref="AS5:AS12" si="14">IF(AR5=0,"0",AR5)</f>
        <v>5</v>
      </c>
    </row>
    <row r="6" spans="1:45" ht="15.75" customHeight="1" thickBot="1" x14ac:dyDescent="0.6">
      <c r="A6" s="218" t="s">
        <v>51</v>
      </c>
      <c r="B6" s="190">
        <v>3</v>
      </c>
      <c r="C6" s="190">
        <v>6519</v>
      </c>
      <c r="D6" s="190"/>
      <c r="E6" s="186">
        <v>1</v>
      </c>
      <c r="F6" s="142">
        <v>2</v>
      </c>
      <c r="G6" s="180">
        <v>2</v>
      </c>
      <c r="H6" s="181">
        <v>1</v>
      </c>
      <c r="I6" s="181">
        <v>3</v>
      </c>
      <c r="J6" s="182">
        <v>2</v>
      </c>
      <c r="K6" s="180">
        <v>2</v>
      </c>
      <c r="L6" s="181">
        <v>2</v>
      </c>
      <c r="M6" s="181">
        <v>1</v>
      </c>
      <c r="N6" s="169">
        <v>2</v>
      </c>
      <c r="O6" s="183">
        <v>2</v>
      </c>
      <c r="P6" s="184">
        <v>3</v>
      </c>
      <c r="Q6" s="169">
        <v>2</v>
      </c>
      <c r="R6" s="169">
        <v>2</v>
      </c>
      <c r="S6" s="169">
        <v>2</v>
      </c>
      <c r="T6" s="185">
        <v>1</v>
      </c>
      <c r="U6" s="139">
        <v>2</v>
      </c>
      <c r="V6" s="169">
        <v>2</v>
      </c>
      <c r="W6" s="169">
        <v>2</v>
      </c>
      <c r="X6" s="169">
        <v>2</v>
      </c>
      <c r="Y6" s="183">
        <v>2</v>
      </c>
      <c r="Z6" s="184">
        <v>2</v>
      </c>
      <c r="AA6" s="169">
        <v>1</v>
      </c>
      <c r="AB6" s="169">
        <v>3</v>
      </c>
      <c r="AC6" s="169">
        <v>2</v>
      </c>
      <c r="AD6" s="185">
        <v>2</v>
      </c>
      <c r="AE6" s="57">
        <f t="shared" si="0"/>
        <v>3</v>
      </c>
      <c r="AF6" s="57">
        <f t="shared" si="1"/>
        <v>3</v>
      </c>
      <c r="AG6" s="57">
        <f t="shared" si="2"/>
        <v>2</v>
      </c>
      <c r="AH6" s="57">
        <f t="shared" si="3"/>
        <v>4</v>
      </c>
      <c r="AI6" s="57">
        <f t="shared" si="4"/>
        <v>4</v>
      </c>
      <c r="AJ6" s="57">
        <f t="shared" si="5"/>
        <v>2</v>
      </c>
      <c r="AK6" s="57">
        <f t="shared" si="6"/>
        <v>2</v>
      </c>
      <c r="AL6" s="57">
        <f t="shared" si="7"/>
        <v>4</v>
      </c>
      <c r="AM6" s="57">
        <f t="shared" si="8"/>
        <v>4</v>
      </c>
      <c r="AN6" s="57">
        <f t="shared" si="9"/>
        <v>1</v>
      </c>
      <c r="AO6" s="57">
        <f t="shared" si="10"/>
        <v>2</v>
      </c>
      <c r="AP6" s="57">
        <f t="shared" si="11"/>
        <v>5</v>
      </c>
      <c r="AQ6" s="57">
        <f t="shared" si="12"/>
        <v>5</v>
      </c>
      <c r="AR6" s="57">
        <f t="shared" si="13"/>
        <v>6</v>
      </c>
      <c r="AS6" s="57">
        <f t="shared" si="14"/>
        <v>6</v>
      </c>
    </row>
    <row r="7" spans="1:45" ht="15.75" customHeight="1" thickBot="1" x14ac:dyDescent="0.6">
      <c r="A7" s="218" t="s">
        <v>51</v>
      </c>
      <c r="B7" s="190">
        <v>4</v>
      </c>
      <c r="C7" s="190">
        <v>6520</v>
      </c>
      <c r="D7" s="190"/>
      <c r="E7" s="186">
        <v>1</v>
      </c>
      <c r="F7" s="142">
        <v>2</v>
      </c>
      <c r="G7" s="180">
        <v>2</v>
      </c>
      <c r="H7" s="181">
        <v>2</v>
      </c>
      <c r="I7" s="181">
        <v>2</v>
      </c>
      <c r="J7" s="182">
        <v>1</v>
      </c>
      <c r="K7" s="180">
        <v>1</v>
      </c>
      <c r="L7" s="181">
        <v>2</v>
      </c>
      <c r="M7" s="181">
        <v>2</v>
      </c>
      <c r="N7" s="169">
        <v>3</v>
      </c>
      <c r="O7" s="183">
        <v>1</v>
      </c>
      <c r="P7" s="184">
        <v>3</v>
      </c>
      <c r="Q7" s="169">
        <v>2</v>
      </c>
      <c r="R7" s="169">
        <v>1</v>
      </c>
      <c r="S7" s="169">
        <v>2</v>
      </c>
      <c r="T7" s="185">
        <v>1</v>
      </c>
      <c r="U7" s="139">
        <v>1</v>
      </c>
      <c r="V7" s="169">
        <v>2</v>
      </c>
      <c r="W7" s="169">
        <v>1</v>
      </c>
      <c r="X7" s="169">
        <v>1</v>
      </c>
      <c r="Y7" s="183">
        <v>2</v>
      </c>
      <c r="Z7" s="184">
        <v>2</v>
      </c>
      <c r="AA7" s="169">
        <v>1</v>
      </c>
      <c r="AB7" s="169">
        <v>2</v>
      </c>
      <c r="AC7" s="169">
        <v>2</v>
      </c>
      <c r="AD7" s="185">
        <v>1</v>
      </c>
      <c r="AE7" s="57">
        <f t="shared" si="0"/>
        <v>3</v>
      </c>
      <c r="AF7" s="57">
        <f t="shared" si="1"/>
        <v>3</v>
      </c>
      <c r="AG7" s="57">
        <f t="shared" si="2"/>
        <v>2</v>
      </c>
      <c r="AH7" s="57">
        <f t="shared" si="3"/>
        <v>2</v>
      </c>
      <c r="AI7" s="57">
        <f t="shared" si="4"/>
        <v>2</v>
      </c>
      <c r="AJ7" s="57">
        <f t="shared" si="5"/>
        <v>2</v>
      </c>
      <c r="AK7" s="57">
        <f t="shared" si="6"/>
        <v>3</v>
      </c>
      <c r="AL7" s="57">
        <f t="shared" si="7"/>
        <v>4</v>
      </c>
      <c r="AM7" s="57">
        <f t="shared" si="8"/>
        <v>4</v>
      </c>
      <c r="AN7" s="57">
        <f t="shared" si="9"/>
        <v>1</v>
      </c>
      <c r="AO7" s="57">
        <f t="shared" si="10"/>
        <v>2</v>
      </c>
      <c r="AP7" s="57">
        <f t="shared" si="11"/>
        <v>2</v>
      </c>
      <c r="AQ7" s="57">
        <f t="shared" si="12"/>
        <v>2</v>
      </c>
      <c r="AR7" s="57">
        <f t="shared" si="13"/>
        <v>6</v>
      </c>
      <c r="AS7" s="57">
        <v>2</v>
      </c>
    </row>
    <row r="8" spans="1:45" ht="15.75" customHeight="1" thickBot="1" x14ac:dyDescent="0.6">
      <c r="A8" s="218" t="s">
        <v>51</v>
      </c>
      <c r="B8" s="190">
        <v>5</v>
      </c>
      <c r="C8" s="190">
        <v>6521</v>
      </c>
      <c r="D8" s="190"/>
      <c r="E8" s="186">
        <v>1</v>
      </c>
      <c r="F8" s="142">
        <v>3</v>
      </c>
      <c r="G8" s="180">
        <v>2</v>
      </c>
      <c r="H8" s="181">
        <v>2</v>
      </c>
      <c r="I8" s="181">
        <v>2</v>
      </c>
      <c r="J8" s="182">
        <v>2</v>
      </c>
      <c r="K8" s="180">
        <v>1</v>
      </c>
      <c r="L8" s="181">
        <v>2</v>
      </c>
      <c r="M8" s="181">
        <v>3</v>
      </c>
      <c r="N8" s="169">
        <v>2</v>
      </c>
      <c r="O8" s="183">
        <v>2</v>
      </c>
      <c r="P8" s="184">
        <v>3</v>
      </c>
      <c r="Q8" s="169">
        <v>2</v>
      </c>
      <c r="R8" s="169">
        <v>1</v>
      </c>
      <c r="S8" s="169">
        <v>2</v>
      </c>
      <c r="T8" s="185">
        <v>1</v>
      </c>
      <c r="U8" s="139">
        <v>2</v>
      </c>
      <c r="V8" s="169">
        <v>2</v>
      </c>
      <c r="W8" s="169">
        <v>2</v>
      </c>
      <c r="X8" s="169">
        <v>1</v>
      </c>
      <c r="Y8" s="183">
        <v>2</v>
      </c>
      <c r="Z8" s="184">
        <v>2</v>
      </c>
      <c r="AA8" s="169">
        <v>1</v>
      </c>
      <c r="AB8" s="169">
        <v>3</v>
      </c>
      <c r="AC8" s="169">
        <v>2</v>
      </c>
      <c r="AD8" s="185">
        <v>1</v>
      </c>
      <c r="AE8" s="57">
        <f t="shared" si="0"/>
        <v>5</v>
      </c>
      <c r="AF8" s="57">
        <f t="shared" si="1"/>
        <v>5</v>
      </c>
      <c r="AG8" s="57">
        <f t="shared" si="2"/>
        <v>2</v>
      </c>
      <c r="AH8" s="57">
        <f t="shared" si="3"/>
        <v>4</v>
      </c>
      <c r="AI8" s="57">
        <f t="shared" si="4"/>
        <v>4</v>
      </c>
      <c r="AJ8" s="57">
        <f t="shared" si="5"/>
        <v>2</v>
      </c>
      <c r="AK8" s="57">
        <f t="shared" si="6"/>
        <v>3</v>
      </c>
      <c r="AL8" s="57">
        <f t="shared" si="7"/>
        <v>5</v>
      </c>
      <c r="AM8" s="57">
        <f t="shared" si="8"/>
        <v>5</v>
      </c>
      <c r="AN8" s="57">
        <f t="shared" si="9"/>
        <v>1</v>
      </c>
      <c r="AO8" s="57">
        <f t="shared" si="10"/>
        <v>2</v>
      </c>
      <c r="AP8" s="57">
        <f t="shared" si="11"/>
        <v>3</v>
      </c>
      <c r="AQ8" s="57">
        <f t="shared" si="12"/>
        <v>3</v>
      </c>
      <c r="AR8" s="57">
        <f t="shared" si="13"/>
        <v>6</v>
      </c>
      <c r="AS8" s="57">
        <f t="shared" si="14"/>
        <v>6</v>
      </c>
    </row>
    <row r="9" spans="1:45" ht="15.75" customHeight="1" thickBot="1" x14ac:dyDescent="0.6">
      <c r="A9" s="218" t="s">
        <v>51</v>
      </c>
      <c r="B9" s="190">
        <v>6</v>
      </c>
      <c r="C9" s="190">
        <v>6522</v>
      </c>
      <c r="D9" s="190"/>
      <c r="E9" s="186">
        <v>1</v>
      </c>
      <c r="F9" s="142">
        <v>2</v>
      </c>
      <c r="G9" s="180">
        <v>1</v>
      </c>
      <c r="H9" s="181">
        <v>1</v>
      </c>
      <c r="I9" s="181">
        <v>2</v>
      </c>
      <c r="J9" s="182">
        <v>2</v>
      </c>
      <c r="K9" s="180">
        <v>2</v>
      </c>
      <c r="L9" s="181">
        <v>3</v>
      </c>
      <c r="M9" s="181">
        <v>1</v>
      </c>
      <c r="N9" s="169">
        <v>2</v>
      </c>
      <c r="O9" s="183">
        <v>1</v>
      </c>
      <c r="P9" s="184">
        <v>3</v>
      </c>
      <c r="Q9" s="169">
        <v>1</v>
      </c>
      <c r="R9" s="169">
        <v>1</v>
      </c>
      <c r="S9" s="169">
        <v>2</v>
      </c>
      <c r="T9" s="185">
        <v>1</v>
      </c>
      <c r="U9" s="139">
        <v>1</v>
      </c>
      <c r="V9" s="169">
        <v>2</v>
      </c>
      <c r="W9" s="169">
        <v>1</v>
      </c>
      <c r="X9" s="169">
        <v>1</v>
      </c>
      <c r="Y9" s="183">
        <v>1</v>
      </c>
      <c r="Z9" s="184">
        <v>2</v>
      </c>
      <c r="AA9" s="169">
        <v>1</v>
      </c>
      <c r="AB9" s="169">
        <v>1</v>
      </c>
      <c r="AC9" s="169">
        <v>1</v>
      </c>
      <c r="AD9" s="185">
        <v>2</v>
      </c>
      <c r="AE9" s="57">
        <f t="shared" si="0"/>
        <v>0</v>
      </c>
      <c r="AF9" s="57" t="str">
        <f t="shared" si="1"/>
        <v>0</v>
      </c>
      <c r="AG9" s="57">
        <f t="shared" si="2"/>
        <v>1</v>
      </c>
      <c r="AH9" s="57">
        <f t="shared" si="3"/>
        <v>1</v>
      </c>
      <c r="AI9" s="57">
        <f t="shared" si="4"/>
        <v>1</v>
      </c>
      <c r="AJ9" s="57">
        <f t="shared" si="5"/>
        <v>2</v>
      </c>
      <c r="AK9" s="57">
        <f t="shared" si="6"/>
        <v>2</v>
      </c>
      <c r="AL9" s="57">
        <f t="shared" si="7"/>
        <v>2</v>
      </c>
      <c r="AM9" s="57">
        <f t="shared" si="8"/>
        <v>2</v>
      </c>
      <c r="AN9" s="57">
        <f t="shared" si="9"/>
        <v>1</v>
      </c>
      <c r="AO9" s="57">
        <f t="shared" si="10"/>
        <v>2</v>
      </c>
      <c r="AP9" s="57">
        <f t="shared" si="11"/>
        <v>2</v>
      </c>
      <c r="AQ9" s="57">
        <f t="shared" si="12"/>
        <v>2</v>
      </c>
      <c r="AR9" s="57">
        <f t="shared" si="13"/>
        <v>4</v>
      </c>
      <c r="AS9" s="57">
        <f t="shared" si="14"/>
        <v>4</v>
      </c>
    </row>
    <row r="10" spans="1:45" ht="15.75" customHeight="1" thickBot="1" x14ac:dyDescent="0.6">
      <c r="A10" s="218" t="s">
        <v>51</v>
      </c>
      <c r="B10" s="190">
        <v>7</v>
      </c>
      <c r="C10" s="190">
        <v>6523</v>
      </c>
      <c r="D10" s="190"/>
      <c r="E10" s="186">
        <v>1</v>
      </c>
      <c r="F10" s="142">
        <v>2</v>
      </c>
      <c r="G10" s="180">
        <v>2</v>
      </c>
      <c r="H10" s="181">
        <v>1</v>
      </c>
      <c r="I10" s="181">
        <v>3</v>
      </c>
      <c r="J10" s="182">
        <v>2</v>
      </c>
      <c r="K10" s="180">
        <v>2</v>
      </c>
      <c r="L10" s="181">
        <v>2</v>
      </c>
      <c r="M10" s="181">
        <v>3</v>
      </c>
      <c r="N10" s="169">
        <v>3</v>
      </c>
      <c r="O10" s="183">
        <v>3</v>
      </c>
      <c r="P10" s="184">
        <v>3</v>
      </c>
      <c r="Q10" s="169">
        <v>3</v>
      </c>
      <c r="R10" s="169">
        <v>3</v>
      </c>
      <c r="S10" s="169">
        <v>2</v>
      </c>
      <c r="T10" s="185">
        <v>2</v>
      </c>
      <c r="U10" s="139">
        <v>3</v>
      </c>
      <c r="V10" s="169">
        <v>3</v>
      </c>
      <c r="W10" s="169">
        <v>2</v>
      </c>
      <c r="X10" s="169">
        <v>2</v>
      </c>
      <c r="Y10" s="183">
        <v>2</v>
      </c>
      <c r="Z10" s="184">
        <v>2</v>
      </c>
      <c r="AA10" s="169">
        <v>1</v>
      </c>
      <c r="AB10" s="169">
        <v>3</v>
      </c>
      <c r="AC10" s="169">
        <v>1</v>
      </c>
      <c r="AD10" s="185">
        <v>2</v>
      </c>
      <c r="AE10" s="57">
        <f t="shared" si="0"/>
        <v>6</v>
      </c>
      <c r="AF10" s="57">
        <f t="shared" si="1"/>
        <v>6</v>
      </c>
      <c r="AG10" s="57">
        <f t="shared" si="2"/>
        <v>2</v>
      </c>
      <c r="AH10" s="57">
        <f t="shared" si="3"/>
        <v>5</v>
      </c>
      <c r="AI10" s="57">
        <f t="shared" si="4"/>
        <v>5</v>
      </c>
      <c r="AJ10" s="57">
        <f t="shared" si="5"/>
        <v>2</v>
      </c>
      <c r="AK10" s="57">
        <f t="shared" si="6"/>
        <v>2</v>
      </c>
      <c r="AL10" s="57">
        <f t="shared" si="7"/>
        <v>6</v>
      </c>
      <c r="AM10" s="57">
        <f t="shared" si="8"/>
        <v>6</v>
      </c>
      <c r="AN10" s="57">
        <f t="shared" si="9"/>
        <v>1</v>
      </c>
      <c r="AO10" s="57">
        <f t="shared" si="10"/>
        <v>2</v>
      </c>
      <c r="AP10" s="57">
        <f t="shared" si="11"/>
        <v>5</v>
      </c>
      <c r="AQ10" s="57">
        <f t="shared" si="12"/>
        <v>5</v>
      </c>
      <c r="AR10" s="57">
        <f t="shared" si="13"/>
        <v>8</v>
      </c>
      <c r="AS10" s="57">
        <f t="shared" si="14"/>
        <v>8</v>
      </c>
    </row>
    <row r="11" spans="1:45" ht="15.75" customHeight="1" thickBot="1" x14ac:dyDescent="0.6">
      <c r="A11" s="218" t="s">
        <v>51</v>
      </c>
      <c r="B11" s="190">
        <v>8</v>
      </c>
      <c r="C11" s="190">
        <v>6524</v>
      </c>
      <c r="D11" s="190"/>
      <c r="E11" s="186">
        <v>1</v>
      </c>
      <c r="F11" s="142">
        <v>2</v>
      </c>
      <c r="G11" s="180">
        <v>1</v>
      </c>
      <c r="H11" s="181">
        <v>1</v>
      </c>
      <c r="I11" s="181">
        <v>2</v>
      </c>
      <c r="J11" s="182">
        <v>1</v>
      </c>
      <c r="K11" s="180">
        <v>1</v>
      </c>
      <c r="L11" s="181">
        <v>2</v>
      </c>
      <c r="M11" s="181">
        <v>2</v>
      </c>
      <c r="N11" s="169">
        <v>2</v>
      </c>
      <c r="O11" s="183">
        <v>1</v>
      </c>
      <c r="P11" s="184">
        <v>3</v>
      </c>
      <c r="Q11" s="169">
        <v>1</v>
      </c>
      <c r="R11" s="169">
        <v>2</v>
      </c>
      <c r="S11" s="169">
        <v>1</v>
      </c>
      <c r="T11" s="185">
        <v>2</v>
      </c>
      <c r="U11" s="139">
        <v>3</v>
      </c>
      <c r="V11" s="169">
        <v>1</v>
      </c>
      <c r="W11" s="169">
        <v>2</v>
      </c>
      <c r="X11" s="169">
        <v>1</v>
      </c>
      <c r="Y11" s="183">
        <v>2</v>
      </c>
      <c r="Z11" s="184">
        <v>3</v>
      </c>
      <c r="AA11" s="169">
        <v>1</v>
      </c>
      <c r="AB11" s="169">
        <v>2</v>
      </c>
      <c r="AC11" s="169">
        <v>1</v>
      </c>
      <c r="AD11" s="185">
        <v>3</v>
      </c>
      <c r="AE11" s="57">
        <f t="shared" si="0"/>
        <v>4</v>
      </c>
      <c r="AF11" s="57">
        <f t="shared" si="1"/>
        <v>4</v>
      </c>
      <c r="AG11" s="57">
        <f t="shared" si="2"/>
        <v>2</v>
      </c>
      <c r="AH11" s="57">
        <f t="shared" si="3"/>
        <v>2</v>
      </c>
      <c r="AI11" s="57">
        <f t="shared" si="4"/>
        <v>2</v>
      </c>
      <c r="AJ11" s="57">
        <f t="shared" si="5"/>
        <v>1</v>
      </c>
      <c r="AK11" s="57">
        <f t="shared" si="6"/>
        <v>1</v>
      </c>
      <c r="AL11" s="57">
        <f t="shared" si="7"/>
        <v>1</v>
      </c>
      <c r="AM11" s="57">
        <f t="shared" si="8"/>
        <v>1</v>
      </c>
      <c r="AN11" s="57">
        <f t="shared" si="9"/>
        <v>1</v>
      </c>
      <c r="AO11" s="57">
        <f t="shared" si="10"/>
        <v>3</v>
      </c>
      <c r="AP11" s="57">
        <f t="shared" si="11"/>
        <v>3</v>
      </c>
      <c r="AQ11" s="57">
        <f t="shared" si="12"/>
        <v>3</v>
      </c>
      <c r="AR11" s="57">
        <f t="shared" si="13"/>
        <v>4</v>
      </c>
      <c r="AS11" s="57">
        <f t="shared" si="14"/>
        <v>4</v>
      </c>
    </row>
    <row r="12" spans="1:45" ht="15.75" customHeight="1" thickBot="1" x14ac:dyDescent="0.6">
      <c r="A12" s="218" t="s">
        <v>51</v>
      </c>
      <c r="B12" s="190">
        <v>9</v>
      </c>
      <c r="C12" s="190">
        <v>6525</v>
      </c>
      <c r="D12" s="190"/>
      <c r="E12" s="186">
        <v>2</v>
      </c>
      <c r="F12" s="142">
        <v>2</v>
      </c>
      <c r="G12" s="180">
        <v>3</v>
      </c>
      <c r="H12" s="181">
        <v>1</v>
      </c>
      <c r="I12" s="181">
        <v>2</v>
      </c>
      <c r="J12" s="182">
        <v>1</v>
      </c>
      <c r="K12" s="180">
        <v>1</v>
      </c>
      <c r="L12" s="181">
        <v>2</v>
      </c>
      <c r="M12" s="181">
        <v>2</v>
      </c>
      <c r="N12" s="169">
        <v>2</v>
      </c>
      <c r="O12" s="183">
        <v>2</v>
      </c>
      <c r="P12" s="184">
        <v>3</v>
      </c>
      <c r="Q12" s="169">
        <v>2</v>
      </c>
      <c r="R12" s="169">
        <v>2</v>
      </c>
      <c r="S12" s="169">
        <v>2</v>
      </c>
      <c r="T12" s="185">
        <v>2</v>
      </c>
      <c r="U12" s="139">
        <v>2</v>
      </c>
      <c r="V12" s="169">
        <v>1</v>
      </c>
      <c r="W12" s="169">
        <v>2</v>
      </c>
      <c r="X12" s="169">
        <v>2</v>
      </c>
      <c r="Y12" s="183">
        <v>1</v>
      </c>
      <c r="Z12" s="184">
        <v>2</v>
      </c>
      <c r="AA12" s="169">
        <v>2</v>
      </c>
      <c r="AB12" s="169">
        <v>2</v>
      </c>
      <c r="AC12" s="169">
        <v>2</v>
      </c>
      <c r="AD12" s="185">
        <v>2</v>
      </c>
      <c r="AE12" s="57">
        <f t="shared" si="0"/>
        <v>4</v>
      </c>
      <c r="AF12" s="57">
        <f t="shared" si="1"/>
        <v>4</v>
      </c>
      <c r="AG12" s="57">
        <f t="shared" si="2"/>
        <v>2</v>
      </c>
      <c r="AH12" s="57">
        <f t="shared" si="3"/>
        <v>4</v>
      </c>
      <c r="AI12" s="57">
        <f t="shared" si="4"/>
        <v>4</v>
      </c>
      <c r="AJ12" s="57">
        <f t="shared" si="5"/>
        <v>2</v>
      </c>
      <c r="AK12" s="57">
        <f t="shared" si="6"/>
        <v>2</v>
      </c>
      <c r="AL12" s="57">
        <f t="shared" si="7"/>
        <v>6</v>
      </c>
      <c r="AM12" s="57">
        <f t="shared" si="8"/>
        <v>6</v>
      </c>
      <c r="AN12" s="57">
        <f t="shared" si="9"/>
        <v>1</v>
      </c>
      <c r="AO12" s="57">
        <f t="shared" si="10"/>
        <v>2</v>
      </c>
      <c r="AP12" s="57">
        <f t="shared" si="11"/>
        <v>3</v>
      </c>
      <c r="AQ12" s="57">
        <f t="shared" si="12"/>
        <v>3</v>
      </c>
      <c r="AR12" s="57">
        <f t="shared" si="13"/>
        <v>3</v>
      </c>
      <c r="AS12" s="57">
        <f t="shared" si="14"/>
        <v>3</v>
      </c>
    </row>
    <row r="13" spans="1:45" ht="15.75" customHeight="1" thickBot="1" x14ac:dyDescent="0.6">
      <c r="A13" s="218" t="s">
        <v>51</v>
      </c>
      <c r="B13" s="190">
        <v>10</v>
      </c>
      <c r="C13" s="190">
        <v>6526</v>
      </c>
      <c r="D13" s="190"/>
      <c r="E13" s="186">
        <v>2</v>
      </c>
      <c r="F13" s="142">
        <v>3</v>
      </c>
      <c r="G13" s="180">
        <v>2</v>
      </c>
      <c r="H13" s="181">
        <v>2</v>
      </c>
      <c r="I13" s="181">
        <v>2</v>
      </c>
      <c r="J13" s="182">
        <v>2</v>
      </c>
      <c r="K13" s="180">
        <v>1</v>
      </c>
      <c r="L13" s="181">
        <v>1</v>
      </c>
      <c r="M13" s="181">
        <v>1</v>
      </c>
      <c r="N13" s="169">
        <v>3</v>
      </c>
      <c r="O13" s="183">
        <v>1</v>
      </c>
      <c r="P13" s="184">
        <v>3</v>
      </c>
      <c r="Q13" s="169">
        <v>2</v>
      </c>
      <c r="R13" s="169">
        <v>1</v>
      </c>
      <c r="S13" s="169">
        <v>2</v>
      </c>
      <c r="T13" s="185">
        <v>1</v>
      </c>
      <c r="U13" s="139">
        <v>1</v>
      </c>
      <c r="V13" s="169">
        <v>2</v>
      </c>
      <c r="W13" s="169">
        <v>2</v>
      </c>
      <c r="X13" s="169">
        <v>2</v>
      </c>
      <c r="Y13" s="183">
        <v>2</v>
      </c>
      <c r="Z13" s="184">
        <v>2</v>
      </c>
      <c r="AA13" s="169">
        <v>1</v>
      </c>
      <c r="AB13" s="169">
        <v>2</v>
      </c>
      <c r="AC13" s="169">
        <v>1</v>
      </c>
      <c r="AD13" s="185">
        <v>3</v>
      </c>
      <c r="AE13" s="57">
        <f t="shared" ref="AE13:AE29" si="15">(H13+M13+R13+U13+AC13)-5</f>
        <v>1</v>
      </c>
      <c r="AF13" s="57">
        <f t="shared" ref="AF13:AF61" si="16">IF(AE13=0,"0",AE13)</f>
        <v>1</v>
      </c>
      <c r="AG13" s="57">
        <f t="shared" ref="AG13:AG29" si="17">IF(L13=3,1,IF(L13=2,2,IF(L13=1,3)))</f>
        <v>3</v>
      </c>
      <c r="AH13" s="57">
        <f t="shared" ref="AH13:AH29" si="18">(J13+AG13+Q13+W13+AA13)-5</f>
        <v>5</v>
      </c>
      <c r="AI13" s="57">
        <f t="shared" ref="AI13:AI61" si="19">IF(AH13=0,"0",AH13)</f>
        <v>5</v>
      </c>
      <c r="AJ13" s="57">
        <f t="shared" ref="AJ13:AJ29" si="20">IF(Z13=3,1,IF(Z13=2,2,IF(Z13=1,3)))</f>
        <v>2</v>
      </c>
      <c r="AK13" s="57">
        <f t="shared" ref="AK13:AK29" si="21">IF(AD13=3,1,IF(AD13=2,2,IF(AD13=1,3)))</f>
        <v>1</v>
      </c>
      <c r="AL13" s="57">
        <f t="shared" ref="AL13:AL29" si="22">(G13+O13+T13+AJ13+AK13)-5</f>
        <v>2</v>
      </c>
      <c r="AM13" s="57">
        <f t="shared" ref="AM13:AM61" si="23">IF(AL13=0,"0",AL13)</f>
        <v>2</v>
      </c>
      <c r="AN13" s="57">
        <f t="shared" ref="AN13:AN29" si="24">IF(P13=3,1,IF(P13=2,2,IF(P13=1,3)))</f>
        <v>1</v>
      </c>
      <c r="AO13" s="57">
        <f t="shared" ref="AO13:AO29" si="25">IF(S13=3,1,IF(S13=2,2,IF(S13=1,3)))</f>
        <v>2</v>
      </c>
      <c r="AP13" s="57">
        <f t="shared" ref="AP13:AP29" si="26">(K13+AN13+AO13+X13+AB13)-5</f>
        <v>3</v>
      </c>
      <c r="AQ13" s="57">
        <f t="shared" ref="AQ13:AQ61" si="27">IF(AP13=0,"0",AP13)</f>
        <v>3</v>
      </c>
      <c r="AR13" s="57">
        <f t="shared" ref="AR13:AR29" si="28">(F13+I13+N13+V13+Y13)-5</f>
        <v>7</v>
      </c>
      <c r="AS13" s="57">
        <f t="shared" ref="AS13:AS61" si="29">IF(AR13=0,"0",AR13)</f>
        <v>7</v>
      </c>
    </row>
    <row r="14" spans="1:45" ht="15.75" customHeight="1" thickBot="1" x14ac:dyDescent="0.6">
      <c r="A14" s="218" t="s">
        <v>51</v>
      </c>
      <c r="B14" s="190">
        <v>11</v>
      </c>
      <c r="C14" s="190">
        <v>6527</v>
      </c>
      <c r="D14" s="190"/>
      <c r="E14" s="186">
        <v>2</v>
      </c>
      <c r="F14" s="142">
        <v>2</v>
      </c>
      <c r="G14" s="180">
        <v>1</v>
      </c>
      <c r="H14" s="181">
        <v>1</v>
      </c>
      <c r="I14" s="181">
        <v>3</v>
      </c>
      <c r="J14" s="182">
        <v>1</v>
      </c>
      <c r="K14" s="180">
        <v>1</v>
      </c>
      <c r="L14" s="181">
        <v>2</v>
      </c>
      <c r="M14" s="181">
        <v>1</v>
      </c>
      <c r="N14" s="169">
        <v>3</v>
      </c>
      <c r="O14" s="183">
        <v>2</v>
      </c>
      <c r="P14" s="184">
        <v>3</v>
      </c>
      <c r="Q14" s="169">
        <v>1</v>
      </c>
      <c r="R14" s="169">
        <v>1</v>
      </c>
      <c r="S14" s="169">
        <v>2</v>
      </c>
      <c r="T14" s="185">
        <v>1</v>
      </c>
      <c r="U14" s="139">
        <v>1</v>
      </c>
      <c r="V14" s="169">
        <v>2</v>
      </c>
      <c r="W14" s="169">
        <v>1</v>
      </c>
      <c r="X14" s="169">
        <v>1</v>
      </c>
      <c r="Y14" s="183">
        <v>2</v>
      </c>
      <c r="Z14" s="184">
        <v>3</v>
      </c>
      <c r="AA14" s="169">
        <v>1</v>
      </c>
      <c r="AB14" s="169">
        <v>2</v>
      </c>
      <c r="AC14" s="169">
        <v>1</v>
      </c>
      <c r="AD14" s="185">
        <v>3</v>
      </c>
      <c r="AE14" s="57">
        <f t="shared" si="15"/>
        <v>0</v>
      </c>
      <c r="AF14" s="57" t="str">
        <f t="shared" si="16"/>
        <v>0</v>
      </c>
      <c r="AG14" s="57">
        <f t="shared" si="17"/>
        <v>2</v>
      </c>
      <c r="AH14" s="57">
        <f t="shared" si="18"/>
        <v>1</v>
      </c>
      <c r="AI14" s="57">
        <f t="shared" si="19"/>
        <v>1</v>
      </c>
      <c r="AJ14" s="57">
        <f t="shared" si="20"/>
        <v>1</v>
      </c>
      <c r="AK14" s="57">
        <f t="shared" si="21"/>
        <v>1</v>
      </c>
      <c r="AL14" s="57">
        <f t="shared" si="22"/>
        <v>1</v>
      </c>
      <c r="AM14" s="57">
        <f t="shared" si="23"/>
        <v>1</v>
      </c>
      <c r="AN14" s="57">
        <f t="shared" si="24"/>
        <v>1</v>
      </c>
      <c r="AO14" s="57">
        <f t="shared" si="25"/>
        <v>2</v>
      </c>
      <c r="AP14" s="57">
        <f t="shared" si="26"/>
        <v>2</v>
      </c>
      <c r="AQ14" s="57">
        <f t="shared" si="27"/>
        <v>2</v>
      </c>
      <c r="AR14" s="57">
        <f t="shared" si="28"/>
        <v>7</v>
      </c>
      <c r="AS14" s="57">
        <f t="shared" si="29"/>
        <v>7</v>
      </c>
    </row>
    <row r="15" spans="1:45" ht="15.75" customHeight="1" thickBot="1" x14ac:dyDescent="0.6">
      <c r="A15" s="218" t="s">
        <v>51</v>
      </c>
      <c r="B15" s="190">
        <v>12</v>
      </c>
      <c r="C15" s="190">
        <v>6528</v>
      </c>
      <c r="D15" s="190"/>
      <c r="E15" s="186">
        <v>2</v>
      </c>
      <c r="F15" s="142">
        <v>1</v>
      </c>
      <c r="G15" s="180">
        <v>3</v>
      </c>
      <c r="H15" s="181">
        <v>2</v>
      </c>
      <c r="I15" s="181">
        <v>2</v>
      </c>
      <c r="J15" s="182">
        <v>2</v>
      </c>
      <c r="K15" s="180">
        <v>1</v>
      </c>
      <c r="L15" s="181">
        <v>2</v>
      </c>
      <c r="M15" s="181">
        <v>3</v>
      </c>
      <c r="N15" s="169">
        <v>1</v>
      </c>
      <c r="O15" s="183">
        <v>1</v>
      </c>
      <c r="P15" s="184">
        <v>3</v>
      </c>
      <c r="Q15" s="169">
        <v>1</v>
      </c>
      <c r="R15" s="169">
        <v>1</v>
      </c>
      <c r="S15" s="169">
        <v>2</v>
      </c>
      <c r="T15" s="185">
        <v>2</v>
      </c>
      <c r="U15" s="139">
        <v>1</v>
      </c>
      <c r="V15" s="169">
        <v>2</v>
      </c>
      <c r="W15" s="169">
        <v>2</v>
      </c>
      <c r="X15" s="169">
        <v>2</v>
      </c>
      <c r="Y15" s="183">
        <v>1</v>
      </c>
      <c r="Z15" s="184">
        <v>2</v>
      </c>
      <c r="AA15" s="169">
        <v>1</v>
      </c>
      <c r="AB15" s="169">
        <v>1</v>
      </c>
      <c r="AC15" s="169">
        <v>2</v>
      </c>
      <c r="AD15" s="185">
        <v>2</v>
      </c>
      <c r="AE15" s="57">
        <f t="shared" si="15"/>
        <v>4</v>
      </c>
      <c r="AF15" s="57">
        <f t="shared" si="16"/>
        <v>4</v>
      </c>
      <c r="AG15" s="57">
        <f t="shared" si="17"/>
        <v>2</v>
      </c>
      <c r="AH15" s="57">
        <f t="shared" si="18"/>
        <v>3</v>
      </c>
      <c r="AI15" s="57">
        <f t="shared" si="19"/>
        <v>3</v>
      </c>
      <c r="AJ15" s="57">
        <f t="shared" si="20"/>
        <v>2</v>
      </c>
      <c r="AK15" s="57">
        <f t="shared" si="21"/>
        <v>2</v>
      </c>
      <c r="AL15" s="57">
        <f t="shared" si="22"/>
        <v>5</v>
      </c>
      <c r="AM15" s="57">
        <f t="shared" si="23"/>
        <v>5</v>
      </c>
      <c r="AN15" s="57">
        <f t="shared" si="24"/>
        <v>1</v>
      </c>
      <c r="AO15" s="57">
        <f t="shared" si="25"/>
        <v>2</v>
      </c>
      <c r="AP15" s="57">
        <f t="shared" si="26"/>
        <v>2</v>
      </c>
      <c r="AQ15" s="57">
        <f t="shared" si="27"/>
        <v>2</v>
      </c>
      <c r="AR15" s="57">
        <f t="shared" si="28"/>
        <v>2</v>
      </c>
      <c r="AS15" s="57">
        <f t="shared" si="29"/>
        <v>2</v>
      </c>
    </row>
    <row r="16" spans="1:45" ht="15.75" customHeight="1" thickBot="1" x14ac:dyDescent="0.6">
      <c r="A16" s="218" t="s">
        <v>51</v>
      </c>
      <c r="B16" s="190">
        <v>13</v>
      </c>
      <c r="C16" s="190">
        <v>6529</v>
      </c>
      <c r="D16" s="190"/>
      <c r="E16" s="186">
        <v>2</v>
      </c>
      <c r="F16" s="142">
        <v>2</v>
      </c>
      <c r="G16" s="180">
        <v>2</v>
      </c>
      <c r="H16" s="181">
        <v>2</v>
      </c>
      <c r="I16" s="181">
        <v>3</v>
      </c>
      <c r="J16" s="182">
        <v>2</v>
      </c>
      <c r="K16" s="180">
        <v>1</v>
      </c>
      <c r="L16" s="181">
        <v>2</v>
      </c>
      <c r="M16" s="181">
        <v>1</v>
      </c>
      <c r="N16" s="169">
        <v>2</v>
      </c>
      <c r="O16" s="183">
        <v>2</v>
      </c>
      <c r="P16" s="184">
        <v>3</v>
      </c>
      <c r="Q16" s="169">
        <v>2</v>
      </c>
      <c r="R16" s="169">
        <v>2</v>
      </c>
      <c r="S16" s="169">
        <v>2</v>
      </c>
      <c r="T16" s="185">
        <v>2</v>
      </c>
      <c r="U16" s="139">
        <v>1</v>
      </c>
      <c r="V16" s="169">
        <v>2</v>
      </c>
      <c r="W16" s="169">
        <v>2</v>
      </c>
      <c r="X16" s="169">
        <v>2</v>
      </c>
      <c r="Y16" s="183">
        <v>2</v>
      </c>
      <c r="Z16" s="184">
        <v>3</v>
      </c>
      <c r="AA16" s="169">
        <v>1</v>
      </c>
      <c r="AB16" s="169">
        <v>1</v>
      </c>
      <c r="AC16" s="169">
        <v>2</v>
      </c>
      <c r="AD16" s="185">
        <v>2</v>
      </c>
      <c r="AE16" s="57">
        <f t="shared" si="15"/>
        <v>3</v>
      </c>
      <c r="AF16" s="57">
        <f t="shared" si="16"/>
        <v>3</v>
      </c>
      <c r="AG16" s="57">
        <f t="shared" si="17"/>
        <v>2</v>
      </c>
      <c r="AH16" s="57">
        <f t="shared" si="18"/>
        <v>4</v>
      </c>
      <c r="AI16" s="57">
        <f t="shared" si="19"/>
        <v>4</v>
      </c>
      <c r="AJ16" s="57">
        <f t="shared" si="20"/>
        <v>1</v>
      </c>
      <c r="AK16" s="57">
        <f t="shared" si="21"/>
        <v>2</v>
      </c>
      <c r="AL16" s="57">
        <f t="shared" si="22"/>
        <v>4</v>
      </c>
      <c r="AM16" s="57">
        <f t="shared" si="23"/>
        <v>4</v>
      </c>
      <c r="AN16" s="57">
        <f t="shared" si="24"/>
        <v>1</v>
      </c>
      <c r="AO16" s="57">
        <f t="shared" si="25"/>
        <v>2</v>
      </c>
      <c r="AP16" s="57">
        <f t="shared" si="26"/>
        <v>2</v>
      </c>
      <c r="AQ16" s="57">
        <f t="shared" si="27"/>
        <v>2</v>
      </c>
      <c r="AR16" s="57">
        <f t="shared" si="28"/>
        <v>6</v>
      </c>
      <c r="AS16" s="57">
        <f t="shared" si="29"/>
        <v>6</v>
      </c>
    </row>
    <row r="17" spans="1:45" ht="15.75" customHeight="1" thickBot="1" x14ac:dyDescent="0.6">
      <c r="A17" s="218" t="s">
        <v>51</v>
      </c>
      <c r="B17" s="190">
        <v>14</v>
      </c>
      <c r="C17" s="190">
        <v>6530</v>
      </c>
      <c r="D17" s="190"/>
      <c r="E17" s="186">
        <v>2</v>
      </c>
      <c r="F17" s="142">
        <v>2</v>
      </c>
      <c r="G17" s="180">
        <v>1</v>
      </c>
      <c r="H17" s="181">
        <v>1</v>
      </c>
      <c r="I17" s="181">
        <v>2</v>
      </c>
      <c r="J17" s="182">
        <v>2</v>
      </c>
      <c r="K17" s="180">
        <v>2</v>
      </c>
      <c r="L17" s="181">
        <v>3</v>
      </c>
      <c r="M17" s="181">
        <v>1</v>
      </c>
      <c r="N17" s="169">
        <v>2</v>
      </c>
      <c r="O17" s="183">
        <v>1</v>
      </c>
      <c r="P17" s="184">
        <v>3</v>
      </c>
      <c r="Q17" s="169">
        <v>1</v>
      </c>
      <c r="R17" s="169">
        <v>1</v>
      </c>
      <c r="S17" s="169">
        <v>2</v>
      </c>
      <c r="T17" s="185">
        <v>1</v>
      </c>
      <c r="U17" s="139">
        <v>1</v>
      </c>
      <c r="V17" s="169">
        <v>2</v>
      </c>
      <c r="W17" s="169">
        <v>1</v>
      </c>
      <c r="X17" s="169">
        <v>1</v>
      </c>
      <c r="Y17" s="183">
        <v>1</v>
      </c>
      <c r="Z17" s="184">
        <v>2</v>
      </c>
      <c r="AA17" s="169">
        <v>1</v>
      </c>
      <c r="AB17" s="169">
        <v>1</v>
      </c>
      <c r="AC17" s="169">
        <v>1</v>
      </c>
      <c r="AD17" s="185">
        <v>2</v>
      </c>
      <c r="AE17" s="57">
        <f t="shared" si="15"/>
        <v>0</v>
      </c>
      <c r="AF17" s="57" t="str">
        <f t="shared" si="16"/>
        <v>0</v>
      </c>
      <c r="AG17" s="57">
        <f t="shared" si="17"/>
        <v>1</v>
      </c>
      <c r="AH17" s="57">
        <f t="shared" si="18"/>
        <v>1</v>
      </c>
      <c r="AI17" s="57">
        <f t="shared" si="19"/>
        <v>1</v>
      </c>
      <c r="AJ17" s="57">
        <f t="shared" si="20"/>
        <v>2</v>
      </c>
      <c r="AK17" s="57">
        <f t="shared" si="21"/>
        <v>2</v>
      </c>
      <c r="AL17" s="57">
        <f t="shared" si="22"/>
        <v>2</v>
      </c>
      <c r="AM17" s="57">
        <f t="shared" si="23"/>
        <v>2</v>
      </c>
      <c r="AN17" s="57">
        <f t="shared" si="24"/>
        <v>1</v>
      </c>
      <c r="AO17" s="57">
        <f t="shared" si="25"/>
        <v>2</v>
      </c>
      <c r="AP17" s="57">
        <f t="shared" si="26"/>
        <v>2</v>
      </c>
      <c r="AQ17" s="57">
        <f t="shared" si="27"/>
        <v>2</v>
      </c>
      <c r="AR17" s="57">
        <f t="shared" si="28"/>
        <v>4</v>
      </c>
      <c r="AS17" s="57">
        <f t="shared" si="29"/>
        <v>4</v>
      </c>
    </row>
    <row r="18" spans="1:45" ht="15.75" customHeight="1" thickBot="1" x14ac:dyDescent="0.6">
      <c r="A18" s="218" t="s">
        <v>51</v>
      </c>
      <c r="B18" s="190">
        <v>15</v>
      </c>
      <c r="C18" s="190">
        <v>6531</v>
      </c>
      <c r="D18" s="190"/>
      <c r="E18" s="186">
        <v>2</v>
      </c>
      <c r="F18" s="142">
        <v>2</v>
      </c>
      <c r="G18" s="180">
        <v>2</v>
      </c>
      <c r="H18" s="181">
        <v>2</v>
      </c>
      <c r="I18" s="181">
        <v>2</v>
      </c>
      <c r="J18" s="182">
        <v>2</v>
      </c>
      <c r="K18" s="180">
        <v>1</v>
      </c>
      <c r="L18" s="181">
        <v>3</v>
      </c>
      <c r="M18" s="181">
        <v>2</v>
      </c>
      <c r="N18" s="169">
        <v>2</v>
      </c>
      <c r="O18" s="183">
        <v>2</v>
      </c>
      <c r="P18" s="184">
        <v>3</v>
      </c>
      <c r="Q18" s="169">
        <v>1</v>
      </c>
      <c r="R18" s="169">
        <v>2</v>
      </c>
      <c r="S18" s="169">
        <v>2</v>
      </c>
      <c r="T18" s="185">
        <v>2</v>
      </c>
      <c r="U18" s="139">
        <v>2</v>
      </c>
      <c r="V18" s="169">
        <v>3</v>
      </c>
      <c r="W18" s="169">
        <v>2</v>
      </c>
      <c r="X18" s="169">
        <v>1</v>
      </c>
      <c r="Y18" s="183">
        <v>2</v>
      </c>
      <c r="Z18" s="184">
        <v>2</v>
      </c>
      <c r="AA18" s="169">
        <v>1</v>
      </c>
      <c r="AB18" s="169">
        <v>2</v>
      </c>
      <c r="AC18" s="169">
        <v>2</v>
      </c>
      <c r="AD18" s="185">
        <v>2</v>
      </c>
      <c r="AE18" s="57">
        <f t="shared" si="15"/>
        <v>5</v>
      </c>
      <c r="AF18" s="57">
        <f t="shared" si="16"/>
        <v>5</v>
      </c>
      <c r="AG18" s="57">
        <f t="shared" si="17"/>
        <v>1</v>
      </c>
      <c r="AH18" s="57">
        <f t="shared" si="18"/>
        <v>2</v>
      </c>
      <c r="AI18" s="57">
        <f t="shared" si="19"/>
        <v>2</v>
      </c>
      <c r="AJ18" s="57">
        <f t="shared" si="20"/>
        <v>2</v>
      </c>
      <c r="AK18" s="57">
        <f t="shared" si="21"/>
        <v>2</v>
      </c>
      <c r="AL18" s="57">
        <f t="shared" si="22"/>
        <v>5</v>
      </c>
      <c r="AM18" s="57">
        <f t="shared" si="23"/>
        <v>5</v>
      </c>
      <c r="AN18" s="57">
        <f t="shared" si="24"/>
        <v>1</v>
      </c>
      <c r="AO18" s="57">
        <f t="shared" si="25"/>
        <v>2</v>
      </c>
      <c r="AP18" s="57">
        <f t="shared" si="26"/>
        <v>2</v>
      </c>
      <c r="AQ18" s="57">
        <f t="shared" si="27"/>
        <v>2</v>
      </c>
      <c r="AR18" s="57">
        <f t="shared" si="28"/>
        <v>6</v>
      </c>
      <c r="AS18" s="57">
        <f t="shared" si="29"/>
        <v>6</v>
      </c>
    </row>
    <row r="19" spans="1:45" ht="15.75" customHeight="1" thickBot="1" x14ac:dyDescent="0.6">
      <c r="A19" s="218" t="s">
        <v>51</v>
      </c>
      <c r="B19" s="190">
        <v>16</v>
      </c>
      <c r="C19" s="190">
        <v>6532</v>
      </c>
      <c r="D19" s="190"/>
      <c r="E19" s="186">
        <v>2</v>
      </c>
      <c r="F19" s="142">
        <v>1</v>
      </c>
      <c r="G19" s="180">
        <v>3</v>
      </c>
      <c r="H19" s="181">
        <v>1</v>
      </c>
      <c r="I19" s="181">
        <v>3</v>
      </c>
      <c r="J19" s="182">
        <v>1</v>
      </c>
      <c r="K19" s="180">
        <v>2</v>
      </c>
      <c r="L19" s="181">
        <v>2</v>
      </c>
      <c r="M19" s="181">
        <v>3</v>
      </c>
      <c r="N19" s="169">
        <v>3</v>
      </c>
      <c r="O19" s="183">
        <v>1</v>
      </c>
      <c r="P19" s="184">
        <v>3</v>
      </c>
      <c r="Q19" s="169">
        <v>1</v>
      </c>
      <c r="R19" s="169">
        <v>1</v>
      </c>
      <c r="S19" s="169">
        <v>1</v>
      </c>
      <c r="T19" s="185">
        <v>1</v>
      </c>
      <c r="U19" s="139">
        <v>3</v>
      </c>
      <c r="V19" s="169">
        <v>3</v>
      </c>
      <c r="W19" s="169">
        <v>1</v>
      </c>
      <c r="X19" s="169">
        <v>3</v>
      </c>
      <c r="Y19" s="183">
        <v>3</v>
      </c>
      <c r="Z19" s="184">
        <v>2</v>
      </c>
      <c r="AA19" s="169">
        <v>1</v>
      </c>
      <c r="AB19" s="169">
        <v>1</v>
      </c>
      <c r="AC19" s="169">
        <v>1</v>
      </c>
      <c r="AD19" s="185">
        <v>3</v>
      </c>
      <c r="AE19" s="57">
        <f t="shared" si="15"/>
        <v>4</v>
      </c>
      <c r="AF19" s="57">
        <f t="shared" si="16"/>
        <v>4</v>
      </c>
      <c r="AG19" s="57">
        <f t="shared" si="17"/>
        <v>2</v>
      </c>
      <c r="AH19" s="57">
        <f t="shared" si="18"/>
        <v>1</v>
      </c>
      <c r="AI19" s="57">
        <f t="shared" si="19"/>
        <v>1</v>
      </c>
      <c r="AJ19" s="57">
        <f t="shared" si="20"/>
        <v>2</v>
      </c>
      <c r="AK19" s="57">
        <f t="shared" si="21"/>
        <v>1</v>
      </c>
      <c r="AL19" s="57">
        <f t="shared" si="22"/>
        <v>3</v>
      </c>
      <c r="AM19" s="57">
        <f t="shared" si="23"/>
        <v>3</v>
      </c>
      <c r="AN19" s="57">
        <f t="shared" si="24"/>
        <v>1</v>
      </c>
      <c r="AO19" s="57">
        <f t="shared" si="25"/>
        <v>3</v>
      </c>
      <c r="AP19" s="57">
        <f t="shared" si="26"/>
        <v>5</v>
      </c>
      <c r="AQ19" s="57">
        <f t="shared" si="27"/>
        <v>5</v>
      </c>
      <c r="AR19" s="57">
        <f t="shared" si="28"/>
        <v>8</v>
      </c>
      <c r="AS19" s="57">
        <f t="shared" si="29"/>
        <v>8</v>
      </c>
    </row>
    <row r="20" spans="1:45" ht="15.75" customHeight="1" thickBot="1" x14ac:dyDescent="0.6">
      <c r="A20" s="218" t="s">
        <v>51</v>
      </c>
      <c r="B20" s="190">
        <v>17</v>
      </c>
      <c r="C20" s="190">
        <v>6533</v>
      </c>
      <c r="D20" s="190"/>
      <c r="E20" s="186">
        <v>2</v>
      </c>
      <c r="F20" s="142">
        <v>2</v>
      </c>
      <c r="G20" s="180">
        <v>2</v>
      </c>
      <c r="H20" s="181">
        <v>3</v>
      </c>
      <c r="I20" s="181">
        <v>2</v>
      </c>
      <c r="J20" s="182">
        <v>1</v>
      </c>
      <c r="K20" s="180">
        <v>1</v>
      </c>
      <c r="L20" s="181">
        <v>3</v>
      </c>
      <c r="M20" s="181">
        <v>2</v>
      </c>
      <c r="N20" s="169">
        <v>2</v>
      </c>
      <c r="O20" s="183">
        <v>1</v>
      </c>
      <c r="P20" s="184">
        <v>3</v>
      </c>
      <c r="Q20" s="169">
        <v>3</v>
      </c>
      <c r="R20" s="169">
        <v>2</v>
      </c>
      <c r="S20" s="169">
        <v>1</v>
      </c>
      <c r="T20" s="185">
        <v>1</v>
      </c>
      <c r="U20" s="139">
        <v>1</v>
      </c>
      <c r="V20" s="169">
        <v>2</v>
      </c>
      <c r="W20" s="169">
        <v>1</v>
      </c>
      <c r="X20" s="169">
        <v>1</v>
      </c>
      <c r="Y20" s="183">
        <v>2</v>
      </c>
      <c r="Z20" s="184">
        <v>2</v>
      </c>
      <c r="AA20" s="169">
        <v>1</v>
      </c>
      <c r="AB20" s="169">
        <v>2</v>
      </c>
      <c r="AC20" s="169">
        <v>1</v>
      </c>
      <c r="AD20" s="185">
        <v>2</v>
      </c>
      <c r="AE20" s="57">
        <f t="shared" si="15"/>
        <v>4</v>
      </c>
      <c r="AF20" s="57">
        <f t="shared" si="16"/>
        <v>4</v>
      </c>
      <c r="AG20" s="57">
        <f t="shared" si="17"/>
        <v>1</v>
      </c>
      <c r="AH20" s="57">
        <f t="shared" si="18"/>
        <v>2</v>
      </c>
      <c r="AI20" s="57">
        <f t="shared" si="19"/>
        <v>2</v>
      </c>
      <c r="AJ20" s="57">
        <f t="shared" si="20"/>
        <v>2</v>
      </c>
      <c r="AK20" s="57">
        <f t="shared" si="21"/>
        <v>2</v>
      </c>
      <c r="AL20" s="57">
        <f t="shared" si="22"/>
        <v>3</v>
      </c>
      <c r="AM20" s="57">
        <f t="shared" si="23"/>
        <v>3</v>
      </c>
      <c r="AN20" s="57">
        <f t="shared" si="24"/>
        <v>1</v>
      </c>
      <c r="AO20" s="57">
        <f t="shared" si="25"/>
        <v>3</v>
      </c>
      <c r="AP20" s="57">
        <f t="shared" si="26"/>
        <v>3</v>
      </c>
      <c r="AQ20" s="57">
        <f t="shared" si="27"/>
        <v>3</v>
      </c>
      <c r="AR20" s="57">
        <f t="shared" si="28"/>
        <v>5</v>
      </c>
      <c r="AS20" s="57">
        <f t="shared" si="29"/>
        <v>5</v>
      </c>
    </row>
    <row r="21" spans="1:45" ht="15.75" customHeight="1" thickBot="1" x14ac:dyDescent="0.6">
      <c r="A21" s="218" t="s">
        <v>51</v>
      </c>
      <c r="B21" s="190">
        <v>18</v>
      </c>
      <c r="C21" s="190">
        <v>6534</v>
      </c>
      <c r="D21" s="190"/>
      <c r="E21" s="186">
        <v>2</v>
      </c>
      <c r="F21" s="142">
        <v>2</v>
      </c>
      <c r="G21" s="180">
        <v>2</v>
      </c>
      <c r="H21" s="181">
        <v>3</v>
      </c>
      <c r="I21" s="181">
        <v>2</v>
      </c>
      <c r="J21" s="182">
        <v>1</v>
      </c>
      <c r="K21" s="180">
        <v>1</v>
      </c>
      <c r="L21" s="181">
        <v>2</v>
      </c>
      <c r="M21" s="181">
        <v>2</v>
      </c>
      <c r="N21" s="169">
        <v>2</v>
      </c>
      <c r="O21" s="183">
        <v>2</v>
      </c>
      <c r="P21" s="184">
        <v>3</v>
      </c>
      <c r="Q21" s="169">
        <v>2</v>
      </c>
      <c r="R21" s="169">
        <v>1</v>
      </c>
      <c r="S21" s="169">
        <v>2</v>
      </c>
      <c r="T21" s="185">
        <v>1</v>
      </c>
      <c r="U21" s="139">
        <v>1</v>
      </c>
      <c r="V21" s="169">
        <v>3</v>
      </c>
      <c r="W21" s="169">
        <v>3</v>
      </c>
      <c r="X21" s="169">
        <v>3</v>
      </c>
      <c r="Y21" s="183">
        <v>3</v>
      </c>
      <c r="Z21" s="184">
        <v>2</v>
      </c>
      <c r="AA21" s="169">
        <v>1</v>
      </c>
      <c r="AB21" s="169">
        <v>2</v>
      </c>
      <c r="AC21" s="169">
        <v>3</v>
      </c>
      <c r="AD21" s="185">
        <v>1</v>
      </c>
      <c r="AE21" s="57">
        <f t="shared" si="15"/>
        <v>5</v>
      </c>
      <c r="AF21" s="57">
        <f t="shared" si="16"/>
        <v>5</v>
      </c>
      <c r="AG21" s="57">
        <f t="shared" si="17"/>
        <v>2</v>
      </c>
      <c r="AH21" s="57">
        <f t="shared" si="18"/>
        <v>4</v>
      </c>
      <c r="AI21" s="57">
        <f t="shared" si="19"/>
        <v>4</v>
      </c>
      <c r="AJ21" s="57">
        <f t="shared" si="20"/>
        <v>2</v>
      </c>
      <c r="AK21" s="57">
        <f t="shared" si="21"/>
        <v>3</v>
      </c>
      <c r="AL21" s="57">
        <f t="shared" si="22"/>
        <v>5</v>
      </c>
      <c r="AM21" s="57">
        <f t="shared" si="23"/>
        <v>5</v>
      </c>
      <c r="AN21" s="57">
        <f t="shared" si="24"/>
        <v>1</v>
      </c>
      <c r="AO21" s="57">
        <f t="shared" si="25"/>
        <v>2</v>
      </c>
      <c r="AP21" s="57">
        <f t="shared" si="26"/>
        <v>4</v>
      </c>
      <c r="AQ21" s="57">
        <f t="shared" si="27"/>
        <v>4</v>
      </c>
      <c r="AR21" s="57">
        <f t="shared" si="28"/>
        <v>7</v>
      </c>
      <c r="AS21" s="57">
        <f t="shared" si="29"/>
        <v>7</v>
      </c>
    </row>
    <row r="22" spans="1:45" ht="15.75" customHeight="1" thickBot="1" x14ac:dyDescent="0.6">
      <c r="A22" s="218" t="s">
        <v>51</v>
      </c>
      <c r="B22" s="190">
        <v>19</v>
      </c>
      <c r="C22" s="190">
        <v>6535</v>
      </c>
      <c r="D22" s="190"/>
      <c r="E22" s="186">
        <v>2</v>
      </c>
      <c r="F22" s="142">
        <v>2</v>
      </c>
      <c r="G22" s="180">
        <v>3</v>
      </c>
      <c r="H22" s="181">
        <v>2</v>
      </c>
      <c r="I22" s="181">
        <v>2</v>
      </c>
      <c r="J22" s="182">
        <v>2</v>
      </c>
      <c r="K22" s="180">
        <v>2</v>
      </c>
      <c r="L22" s="181">
        <v>2</v>
      </c>
      <c r="M22" s="181">
        <v>2</v>
      </c>
      <c r="N22" s="169">
        <v>2</v>
      </c>
      <c r="O22" s="183">
        <v>3</v>
      </c>
      <c r="P22" s="184">
        <v>3</v>
      </c>
      <c r="Q22" s="169">
        <v>2</v>
      </c>
      <c r="R22" s="169">
        <v>1</v>
      </c>
      <c r="S22" s="169">
        <v>1</v>
      </c>
      <c r="T22" s="185">
        <v>2</v>
      </c>
      <c r="U22" s="139">
        <v>1</v>
      </c>
      <c r="V22" s="169">
        <v>2</v>
      </c>
      <c r="W22" s="169">
        <v>2</v>
      </c>
      <c r="X22" s="169">
        <v>2</v>
      </c>
      <c r="Y22" s="183">
        <v>2</v>
      </c>
      <c r="Z22" s="184">
        <v>1</v>
      </c>
      <c r="AA22" s="169">
        <v>1</v>
      </c>
      <c r="AB22" s="169">
        <v>2</v>
      </c>
      <c r="AC22" s="169">
        <v>2</v>
      </c>
      <c r="AD22" s="185">
        <v>2</v>
      </c>
      <c r="AE22" s="57">
        <f t="shared" si="15"/>
        <v>3</v>
      </c>
      <c r="AF22" s="57">
        <f t="shared" si="16"/>
        <v>3</v>
      </c>
      <c r="AG22" s="57">
        <f t="shared" si="17"/>
        <v>2</v>
      </c>
      <c r="AH22" s="57">
        <f t="shared" si="18"/>
        <v>4</v>
      </c>
      <c r="AI22" s="57">
        <f t="shared" si="19"/>
        <v>4</v>
      </c>
      <c r="AJ22" s="57">
        <f t="shared" si="20"/>
        <v>3</v>
      </c>
      <c r="AK22" s="57">
        <f t="shared" si="21"/>
        <v>2</v>
      </c>
      <c r="AL22" s="57">
        <f t="shared" si="22"/>
        <v>8</v>
      </c>
      <c r="AM22" s="57">
        <f t="shared" si="23"/>
        <v>8</v>
      </c>
      <c r="AN22" s="57">
        <f t="shared" si="24"/>
        <v>1</v>
      </c>
      <c r="AO22" s="57">
        <f t="shared" si="25"/>
        <v>3</v>
      </c>
      <c r="AP22" s="57">
        <f t="shared" si="26"/>
        <v>5</v>
      </c>
      <c r="AQ22" s="57">
        <f t="shared" si="27"/>
        <v>5</v>
      </c>
      <c r="AR22" s="57">
        <f t="shared" si="28"/>
        <v>5</v>
      </c>
      <c r="AS22" s="57">
        <f t="shared" si="29"/>
        <v>5</v>
      </c>
    </row>
    <row r="23" spans="1:45" ht="15.75" customHeight="1" thickBot="1" x14ac:dyDescent="0.6">
      <c r="A23" s="218" t="s">
        <v>51</v>
      </c>
      <c r="B23" s="190">
        <v>20</v>
      </c>
      <c r="C23" s="190">
        <v>6536</v>
      </c>
      <c r="D23" s="190"/>
      <c r="E23" s="186">
        <v>2</v>
      </c>
      <c r="F23" s="142">
        <v>2</v>
      </c>
      <c r="G23" s="180">
        <v>1</v>
      </c>
      <c r="H23" s="181">
        <v>1</v>
      </c>
      <c r="I23" s="181">
        <v>2</v>
      </c>
      <c r="J23" s="182">
        <v>2</v>
      </c>
      <c r="K23" s="180">
        <v>2</v>
      </c>
      <c r="L23" s="181">
        <v>3</v>
      </c>
      <c r="M23" s="181">
        <v>1</v>
      </c>
      <c r="N23" s="169">
        <v>2</v>
      </c>
      <c r="O23" s="183">
        <v>1</v>
      </c>
      <c r="P23" s="184">
        <v>3</v>
      </c>
      <c r="Q23" s="169">
        <v>1</v>
      </c>
      <c r="R23" s="169">
        <v>1</v>
      </c>
      <c r="S23" s="169">
        <v>2</v>
      </c>
      <c r="T23" s="185">
        <v>1</v>
      </c>
      <c r="U23" s="139">
        <v>1</v>
      </c>
      <c r="V23" s="169">
        <v>2</v>
      </c>
      <c r="W23" s="169">
        <v>1</v>
      </c>
      <c r="X23" s="169">
        <v>1</v>
      </c>
      <c r="Y23" s="183">
        <v>1</v>
      </c>
      <c r="Z23" s="184">
        <v>2</v>
      </c>
      <c r="AA23" s="169">
        <v>1</v>
      </c>
      <c r="AB23" s="169">
        <v>1</v>
      </c>
      <c r="AC23" s="169">
        <v>1</v>
      </c>
      <c r="AD23" s="185">
        <v>2</v>
      </c>
      <c r="AE23" s="57">
        <f t="shared" si="15"/>
        <v>0</v>
      </c>
      <c r="AF23" s="57" t="str">
        <f t="shared" si="16"/>
        <v>0</v>
      </c>
      <c r="AG23" s="57">
        <f t="shared" si="17"/>
        <v>1</v>
      </c>
      <c r="AH23" s="57">
        <f t="shared" si="18"/>
        <v>1</v>
      </c>
      <c r="AI23" s="57">
        <f t="shared" si="19"/>
        <v>1</v>
      </c>
      <c r="AJ23" s="57">
        <f t="shared" si="20"/>
        <v>2</v>
      </c>
      <c r="AK23" s="57">
        <f t="shared" si="21"/>
        <v>2</v>
      </c>
      <c r="AL23" s="57">
        <f t="shared" si="22"/>
        <v>2</v>
      </c>
      <c r="AM23" s="57">
        <f t="shared" si="23"/>
        <v>2</v>
      </c>
      <c r="AN23" s="57">
        <f t="shared" si="24"/>
        <v>1</v>
      </c>
      <c r="AO23" s="57">
        <f t="shared" si="25"/>
        <v>2</v>
      </c>
      <c r="AP23" s="57">
        <f t="shared" si="26"/>
        <v>2</v>
      </c>
      <c r="AQ23" s="57">
        <f t="shared" si="27"/>
        <v>2</v>
      </c>
      <c r="AR23" s="57">
        <f t="shared" si="28"/>
        <v>4</v>
      </c>
      <c r="AS23" s="57">
        <f t="shared" si="29"/>
        <v>4</v>
      </c>
    </row>
    <row r="24" spans="1:45" ht="15.75" customHeight="1" thickBot="1" x14ac:dyDescent="0.6">
      <c r="A24" s="218" t="s">
        <v>51</v>
      </c>
      <c r="B24" s="190">
        <v>21</v>
      </c>
      <c r="C24" s="190">
        <v>6537</v>
      </c>
      <c r="D24" s="190"/>
      <c r="E24" s="186">
        <v>2</v>
      </c>
      <c r="F24" s="142">
        <v>3</v>
      </c>
      <c r="G24" s="180">
        <v>1</v>
      </c>
      <c r="H24" s="181">
        <v>1</v>
      </c>
      <c r="I24" s="181">
        <v>3</v>
      </c>
      <c r="J24" s="182">
        <v>1</v>
      </c>
      <c r="K24" s="180">
        <v>1</v>
      </c>
      <c r="L24" s="181">
        <v>2</v>
      </c>
      <c r="M24" s="181">
        <v>1</v>
      </c>
      <c r="N24" s="169">
        <v>3</v>
      </c>
      <c r="O24" s="183">
        <v>1</v>
      </c>
      <c r="P24" s="184">
        <v>3</v>
      </c>
      <c r="Q24" s="169">
        <v>1</v>
      </c>
      <c r="R24" s="169">
        <v>1</v>
      </c>
      <c r="S24" s="169">
        <v>2</v>
      </c>
      <c r="T24" s="185">
        <v>1</v>
      </c>
      <c r="U24" s="139">
        <v>1</v>
      </c>
      <c r="V24" s="169">
        <v>3</v>
      </c>
      <c r="W24" s="169">
        <v>1</v>
      </c>
      <c r="X24" s="169">
        <v>2</v>
      </c>
      <c r="Y24" s="183">
        <v>2</v>
      </c>
      <c r="Z24" s="184">
        <v>2</v>
      </c>
      <c r="AA24" s="169">
        <v>1</v>
      </c>
      <c r="AB24" s="169">
        <v>3</v>
      </c>
      <c r="AC24" s="169">
        <v>1</v>
      </c>
      <c r="AD24" s="185">
        <v>2</v>
      </c>
      <c r="AE24" s="57">
        <f t="shared" si="15"/>
        <v>0</v>
      </c>
      <c r="AF24" s="57" t="str">
        <f t="shared" si="16"/>
        <v>0</v>
      </c>
      <c r="AG24" s="57">
        <f t="shared" si="17"/>
        <v>2</v>
      </c>
      <c r="AH24" s="57">
        <f t="shared" si="18"/>
        <v>1</v>
      </c>
      <c r="AI24" s="57">
        <f t="shared" si="19"/>
        <v>1</v>
      </c>
      <c r="AJ24" s="57">
        <f t="shared" si="20"/>
        <v>2</v>
      </c>
      <c r="AK24" s="57">
        <f t="shared" si="21"/>
        <v>2</v>
      </c>
      <c r="AL24" s="57">
        <f t="shared" si="22"/>
        <v>2</v>
      </c>
      <c r="AM24" s="57">
        <f t="shared" si="23"/>
        <v>2</v>
      </c>
      <c r="AN24" s="57">
        <f t="shared" si="24"/>
        <v>1</v>
      </c>
      <c r="AO24" s="57">
        <f t="shared" si="25"/>
        <v>2</v>
      </c>
      <c r="AP24" s="57">
        <f t="shared" si="26"/>
        <v>4</v>
      </c>
      <c r="AQ24" s="57">
        <f t="shared" si="27"/>
        <v>4</v>
      </c>
      <c r="AR24" s="57">
        <f t="shared" si="28"/>
        <v>9</v>
      </c>
      <c r="AS24" s="57">
        <f t="shared" si="29"/>
        <v>9</v>
      </c>
    </row>
    <row r="25" spans="1:45" ht="15.75" customHeight="1" thickBot="1" x14ac:dyDescent="0.6">
      <c r="A25" s="218" t="s">
        <v>51</v>
      </c>
      <c r="B25" s="190">
        <v>22</v>
      </c>
      <c r="C25" s="190">
        <v>6538</v>
      </c>
      <c r="D25" s="190"/>
      <c r="E25" s="186">
        <v>2</v>
      </c>
      <c r="F25" s="142">
        <v>3</v>
      </c>
      <c r="G25" s="180">
        <v>2</v>
      </c>
      <c r="H25" s="181">
        <v>2</v>
      </c>
      <c r="I25" s="181">
        <v>3</v>
      </c>
      <c r="J25" s="182">
        <v>2</v>
      </c>
      <c r="K25" s="180">
        <v>1</v>
      </c>
      <c r="L25" s="181">
        <v>2</v>
      </c>
      <c r="M25" s="181">
        <v>2</v>
      </c>
      <c r="N25" s="169">
        <v>3</v>
      </c>
      <c r="O25" s="183">
        <v>2</v>
      </c>
      <c r="P25" s="184">
        <v>3</v>
      </c>
      <c r="Q25" s="169">
        <v>1</v>
      </c>
      <c r="R25" s="169">
        <v>1</v>
      </c>
      <c r="S25" s="169">
        <v>2</v>
      </c>
      <c r="T25" s="185">
        <v>2</v>
      </c>
      <c r="U25" s="139">
        <v>2</v>
      </c>
      <c r="V25" s="169">
        <v>3</v>
      </c>
      <c r="W25" s="169">
        <v>2</v>
      </c>
      <c r="X25" s="169">
        <v>2</v>
      </c>
      <c r="Y25" s="183">
        <v>2</v>
      </c>
      <c r="Z25" s="184">
        <v>2</v>
      </c>
      <c r="AA25" s="169">
        <v>1</v>
      </c>
      <c r="AB25" s="169">
        <v>2</v>
      </c>
      <c r="AC25" s="169">
        <v>3</v>
      </c>
      <c r="AD25" s="185">
        <v>2</v>
      </c>
      <c r="AE25" s="57">
        <f t="shared" si="15"/>
        <v>5</v>
      </c>
      <c r="AF25" s="57">
        <f t="shared" si="16"/>
        <v>5</v>
      </c>
      <c r="AG25" s="57">
        <f t="shared" si="17"/>
        <v>2</v>
      </c>
      <c r="AH25" s="57">
        <f t="shared" si="18"/>
        <v>3</v>
      </c>
      <c r="AI25" s="57">
        <f t="shared" si="19"/>
        <v>3</v>
      </c>
      <c r="AJ25" s="57">
        <f t="shared" si="20"/>
        <v>2</v>
      </c>
      <c r="AK25" s="57">
        <f t="shared" si="21"/>
        <v>2</v>
      </c>
      <c r="AL25" s="57">
        <f t="shared" si="22"/>
        <v>5</v>
      </c>
      <c r="AM25" s="57">
        <f t="shared" si="23"/>
        <v>5</v>
      </c>
      <c r="AN25" s="57">
        <f t="shared" si="24"/>
        <v>1</v>
      </c>
      <c r="AO25" s="57">
        <f t="shared" si="25"/>
        <v>2</v>
      </c>
      <c r="AP25" s="57">
        <f t="shared" si="26"/>
        <v>3</v>
      </c>
      <c r="AQ25" s="57">
        <f t="shared" si="27"/>
        <v>3</v>
      </c>
      <c r="AR25" s="57">
        <f t="shared" si="28"/>
        <v>9</v>
      </c>
      <c r="AS25" s="57">
        <f t="shared" si="29"/>
        <v>9</v>
      </c>
    </row>
    <row r="26" spans="1:45" ht="15.75" customHeight="1" thickBot="1" x14ac:dyDescent="0.6">
      <c r="A26" s="218"/>
      <c r="B26" s="190"/>
      <c r="C26" s="190"/>
      <c r="D26" s="190"/>
      <c r="E26" s="186"/>
      <c r="F26" s="142"/>
      <c r="G26" s="180"/>
      <c r="H26" s="181"/>
      <c r="I26" s="181"/>
      <c r="J26" s="182"/>
      <c r="K26" s="180"/>
      <c r="L26" s="181"/>
      <c r="M26" s="181"/>
      <c r="N26" s="169"/>
      <c r="O26" s="183"/>
      <c r="P26" s="184"/>
      <c r="Q26" s="169"/>
      <c r="R26" s="169"/>
      <c r="S26" s="169"/>
      <c r="T26" s="185"/>
      <c r="U26" s="139"/>
      <c r="V26" s="169"/>
      <c r="W26" s="169"/>
      <c r="X26" s="169"/>
      <c r="Y26" s="183"/>
      <c r="Z26" s="184"/>
      <c r="AA26" s="169"/>
      <c r="AB26" s="169"/>
      <c r="AC26" s="169"/>
      <c r="AD26" s="185"/>
      <c r="AE26" s="57">
        <f t="shared" si="15"/>
        <v>-5</v>
      </c>
      <c r="AF26" s="57">
        <f t="shared" si="16"/>
        <v>-5</v>
      </c>
      <c r="AG26" s="57" t="b">
        <f t="shared" si="17"/>
        <v>0</v>
      </c>
      <c r="AH26" s="57">
        <f t="shared" si="18"/>
        <v>-5</v>
      </c>
      <c r="AI26" s="57">
        <f t="shared" si="19"/>
        <v>-5</v>
      </c>
      <c r="AJ26" s="57" t="b">
        <f t="shared" si="20"/>
        <v>0</v>
      </c>
      <c r="AK26" s="57" t="b">
        <f t="shared" si="21"/>
        <v>0</v>
      </c>
      <c r="AL26" s="57">
        <f t="shared" si="22"/>
        <v>-5</v>
      </c>
      <c r="AM26" s="57">
        <f t="shared" si="23"/>
        <v>-5</v>
      </c>
      <c r="AN26" s="57" t="b">
        <f t="shared" si="24"/>
        <v>0</v>
      </c>
      <c r="AO26" s="57" t="b">
        <f t="shared" si="25"/>
        <v>0</v>
      </c>
      <c r="AP26" s="57">
        <f t="shared" si="26"/>
        <v>-5</v>
      </c>
      <c r="AQ26" s="57">
        <f t="shared" si="27"/>
        <v>-5</v>
      </c>
      <c r="AR26" s="57">
        <f t="shared" si="28"/>
        <v>-5</v>
      </c>
      <c r="AS26" s="57">
        <f t="shared" si="29"/>
        <v>-5</v>
      </c>
    </row>
    <row r="27" spans="1:45" ht="15.75" customHeight="1" thickBot="1" x14ac:dyDescent="0.6">
      <c r="A27" s="218"/>
      <c r="B27" s="190"/>
      <c r="C27" s="190"/>
      <c r="D27" s="190"/>
      <c r="E27" s="186"/>
      <c r="F27" s="142"/>
      <c r="G27" s="180"/>
      <c r="H27" s="181"/>
      <c r="I27" s="181"/>
      <c r="J27" s="182"/>
      <c r="K27" s="180"/>
      <c r="L27" s="181"/>
      <c r="M27" s="181"/>
      <c r="N27" s="169"/>
      <c r="O27" s="183"/>
      <c r="P27" s="184"/>
      <c r="Q27" s="169"/>
      <c r="R27" s="169"/>
      <c r="S27" s="169"/>
      <c r="T27" s="185"/>
      <c r="U27" s="139"/>
      <c r="V27" s="169"/>
      <c r="W27" s="169"/>
      <c r="X27" s="169"/>
      <c r="Y27" s="183"/>
      <c r="Z27" s="184"/>
      <c r="AA27" s="169"/>
      <c r="AB27" s="169"/>
      <c r="AC27" s="169"/>
      <c r="AD27" s="185"/>
      <c r="AE27" s="57">
        <f t="shared" si="15"/>
        <v>-5</v>
      </c>
      <c r="AF27" s="57">
        <f t="shared" si="16"/>
        <v>-5</v>
      </c>
      <c r="AG27" s="57" t="b">
        <f t="shared" si="17"/>
        <v>0</v>
      </c>
      <c r="AH27" s="57">
        <f t="shared" si="18"/>
        <v>-5</v>
      </c>
      <c r="AI27" s="57">
        <f t="shared" si="19"/>
        <v>-5</v>
      </c>
      <c r="AJ27" s="57" t="b">
        <f t="shared" si="20"/>
        <v>0</v>
      </c>
      <c r="AK27" s="57" t="b">
        <f t="shared" si="21"/>
        <v>0</v>
      </c>
      <c r="AL27" s="57">
        <f t="shared" si="22"/>
        <v>-5</v>
      </c>
      <c r="AM27" s="57">
        <f t="shared" si="23"/>
        <v>-5</v>
      </c>
      <c r="AN27" s="57" t="b">
        <f t="shared" si="24"/>
        <v>0</v>
      </c>
      <c r="AO27" s="57" t="b">
        <f t="shared" si="25"/>
        <v>0</v>
      </c>
      <c r="AP27" s="57">
        <f t="shared" si="26"/>
        <v>-5</v>
      </c>
      <c r="AQ27" s="57">
        <f t="shared" si="27"/>
        <v>-5</v>
      </c>
      <c r="AR27" s="57">
        <f t="shared" si="28"/>
        <v>-5</v>
      </c>
      <c r="AS27" s="57">
        <f t="shared" si="29"/>
        <v>-5</v>
      </c>
    </row>
    <row r="28" spans="1:45" ht="15.75" customHeight="1" thickBot="1" x14ac:dyDescent="0.6">
      <c r="A28" s="218"/>
      <c r="B28" s="190"/>
      <c r="C28" s="190"/>
      <c r="D28" s="190"/>
      <c r="E28" s="186"/>
      <c r="F28" s="142"/>
      <c r="G28" s="180"/>
      <c r="H28" s="181"/>
      <c r="I28" s="181"/>
      <c r="J28" s="182"/>
      <c r="K28" s="180"/>
      <c r="L28" s="181"/>
      <c r="M28" s="181"/>
      <c r="N28" s="169"/>
      <c r="O28" s="183"/>
      <c r="P28" s="184"/>
      <c r="Q28" s="169"/>
      <c r="R28" s="169"/>
      <c r="S28" s="169"/>
      <c r="T28" s="185"/>
      <c r="U28" s="139"/>
      <c r="V28" s="169"/>
      <c r="W28" s="169"/>
      <c r="X28" s="169"/>
      <c r="Y28" s="183"/>
      <c r="Z28" s="184"/>
      <c r="AA28" s="169"/>
      <c r="AB28" s="169"/>
      <c r="AC28" s="169"/>
      <c r="AD28" s="185"/>
      <c r="AE28" s="57">
        <f t="shared" si="15"/>
        <v>-5</v>
      </c>
      <c r="AF28" s="57">
        <f t="shared" si="16"/>
        <v>-5</v>
      </c>
      <c r="AG28" s="57" t="b">
        <f t="shared" si="17"/>
        <v>0</v>
      </c>
      <c r="AH28" s="57">
        <f t="shared" si="18"/>
        <v>-5</v>
      </c>
      <c r="AI28" s="57">
        <f t="shared" si="19"/>
        <v>-5</v>
      </c>
      <c r="AJ28" s="57" t="b">
        <f t="shared" si="20"/>
        <v>0</v>
      </c>
      <c r="AK28" s="57" t="b">
        <f t="shared" si="21"/>
        <v>0</v>
      </c>
      <c r="AL28" s="57">
        <f t="shared" si="22"/>
        <v>-5</v>
      </c>
      <c r="AM28" s="57">
        <f t="shared" si="23"/>
        <v>-5</v>
      </c>
      <c r="AN28" s="57" t="b">
        <f t="shared" si="24"/>
        <v>0</v>
      </c>
      <c r="AO28" s="57" t="b">
        <f t="shared" si="25"/>
        <v>0</v>
      </c>
      <c r="AP28" s="57">
        <f t="shared" si="26"/>
        <v>-5</v>
      </c>
      <c r="AQ28" s="57">
        <f t="shared" si="27"/>
        <v>-5</v>
      </c>
      <c r="AR28" s="57">
        <f t="shared" si="28"/>
        <v>-5</v>
      </c>
      <c r="AS28" s="57">
        <v>3</v>
      </c>
    </row>
    <row r="29" spans="1:45" ht="15.75" customHeight="1" thickBot="1" x14ac:dyDescent="0.6">
      <c r="A29" s="218"/>
      <c r="B29" s="190"/>
      <c r="C29" s="190"/>
      <c r="D29" s="190"/>
      <c r="E29" s="186"/>
      <c r="F29" s="142"/>
      <c r="G29" s="180"/>
      <c r="H29" s="181"/>
      <c r="I29" s="181"/>
      <c r="J29" s="182"/>
      <c r="K29" s="180"/>
      <c r="L29" s="181"/>
      <c r="M29" s="181"/>
      <c r="N29" s="169"/>
      <c r="O29" s="183"/>
      <c r="P29" s="184"/>
      <c r="Q29" s="169"/>
      <c r="R29" s="169"/>
      <c r="S29" s="169"/>
      <c r="T29" s="185"/>
      <c r="U29" s="139"/>
      <c r="V29" s="169"/>
      <c r="W29" s="169"/>
      <c r="X29" s="169"/>
      <c r="Y29" s="183"/>
      <c r="Z29" s="184"/>
      <c r="AA29" s="169"/>
      <c r="AB29" s="169"/>
      <c r="AC29" s="169"/>
      <c r="AD29" s="185"/>
      <c r="AE29" s="57">
        <f t="shared" si="15"/>
        <v>-5</v>
      </c>
      <c r="AF29" s="57">
        <f t="shared" si="16"/>
        <v>-5</v>
      </c>
      <c r="AG29" s="57" t="b">
        <f t="shared" si="17"/>
        <v>0</v>
      </c>
      <c r="AH29" s="57">
        <f t="shared" si="18"/>
        <v>-5</v>
      </c>
      <c r="AI29" s="57">
        <f t="shared" si="19"/>
        <v>-5</v>
      </c>
      <c r="AJ29" s="57" t="b">
        <f t="shared" si="20"/>
        <v>0</v>
      </c>
      <c r="AK29" s="57" t="b">
        <f t="shared" si="21"/>
        <v>0</v>
      </c>
      <c r="AL29" s="57">
        <f t="shared" si="22"/>
        <v>-5</v>
      </c>
      <c r="AM29" s="57">
        <f t="shared" si="23"/>
        <v>-5</v>
      </c>
      <c r="AN29" s="57" t="b">
        <f t="shared" si="24"/>
        <v>0</v>
      </c>
      <c r="AO29" s="57" t="b">
        <f t="shared" si="25"/>
        <v>0</v>
      </c>
      <c r="AP29" s="57">
        <f t="shared" si="26"/>
        <v>-5</v>
      </c>
      <c r="AQ29" s="57">
        <f t="shared" si="27"/>
        <v>-5</v>
      </c>
      <c r="AR29" s="57">
        <f t="shared" si="28"/>
        <v>-5</v>
      </c>
      <c r="AS29" s="57">
        <f t="shared" si="29"/>
        <v>-5</v>
      </c>
    </row>
    <row r="30" spans="1:45" ht="15.75" customHeight="1" thickBot="1" x14ac:dyDescent="0.6">
      <c r="A30" s="218"/>
      <c r="B30" s="190"/>
      <c r="C30" s="190"/>
      <c r="D30" s="190"/>
      <c r="E30" s="186"/>
      <c r="F30" s="143"/>
      <c r="G30" s="23"/>
      <c r="H30" s="9"/>
      <c r="I30" s="9"/>
      <c r="J30" s="45"/>
      <c r="K30" s="23"/>
      <c r="L30" s="9"/>
      <c r="M30" s="9"/>
      <c r="N30" s="8"/>
      <c r="O30" s="47"/>
      <c r="P30" s="46"/>
      <c r="Q30" s="8"/>
      <c r="R30" s="8"/>
      <c r="S30" s="8"/>
      <c r="T30" s="14"/>
      <c r="U30" s="33"/>
      <c r="V30" s="8"/>
      <c r="W30" s="8"/>
      <c r="X30" s="8"/>
      <c r="Y30" s="47"/>
      <c r="Z30" s="46"/>
      <c r="AA30" s="8"/>
      <c r="AB30" s="8"/>
      <c r="AC30" s="8"/>
      <c r="AD30" s="14"/>
      <c r="AE30" s="57">
        <f t="shared" ref="AE30:AE61" si="30">(H30+M30+R30+U30+AC30)-5</f>
        <v>-5</v>
      </c>
      <c r="AF30" s="57">
        <f t="shared" si="16"/>
        <v>-5</v>
      </c>
      <c r="AG30" s="57" t="b">
        <f t="shared" ref="AG30:AG61" si="31">IF(L30=3,1,IF(L30=2,2,IF(L30=1,3)))</f>
        <v>0</v>
      </c>
      <c r="AH30" s="57">
        <f t="shared" ref="AH30:AH61" si="32">(J30+AG30+Q30+W30+AA30)-5</f>
        <v>-5</v>
      </c>
      <c r="AI30" s="57">
        <f t="shared" si="19"/>
        <v>-5</v>
      </c>
      <c r="AJ30" s="57" t="b">
        <f t="shared" ref="AJ30:AJ61" si="33">IF(Z30=3,1,IF(Z30=2,2,IF(Z30=1,3)))</f>
        <v>0</v>
      </c>
      <c r="AK30" s="57" t="b">
        <f t="shared" ref="AK30:AK61" si="34">IF(AD30=3,1,IF(AD30=2,2,IF(AD30=1,3)))</f>
        <v>0</v>
      </c>
      <c r="AL30" s="57">
        <f t="shared" ref="AL30:AL61" si="35">(G30+O30+T30+AJ30+AK30)-5</f>
        <v>-5</v>
      </c>
      <c r="AM30" s="57">
        <f t="shared" si="23"/>
        <v>-5</v>
      </c>
      <c r="AN30" s="57" t="b">
        <f t="shared" ref="AN30:AN61" si="36">IF(P30=3,1,IF(P30=2,2,IF(P30=1,3)))</f>
        <v>0</v>
      </c>
      <c r="AO30" s="57" t="b">
        <f t="shared" ref="AO30:AO61" si="37">IF(S30=3,1,IF(S30=2,2,IF(S30=1,3)))</f>
        <v>0</v>
      </c>
      <c r="AP30" s="57">
        <f t="shared" ref="AP30:AP61" si="38">(K30+AN30+AO30+X30+AB30)-5</f>
        <v>-5</v>
      </c>
      <c r="AQ30" s="57">
        <f t="shared" si="27"/>
        <v>-5</v>
      </c>
      <c r="AR30" s="57">
        <f t="shared" ref="AR30:AR61" si="39">(F30+I30+N30+V30+Y30)-5</f>
        <v>-5</v>
      </c>
      <c r="AS30" s="57">
        <f t="shared" si="29"/>
        <v>-5</v>
      </c>
    </row>
    <row r="31" spans="1:45" ht="15.75" customHeight="1" thickBot="1" x14ac:dyDescent="0.6">
      <c r="A31" s="218"/>
      <c r="B31" s="190"/>
      <c r="C31" s="190"/>
      <c r="D31" s="190"/>
      <c r="E31" s="186"/>
      <c r="F31" s="143"/>
      <c r="G31" s="33"/>
      <c r="H31" s="8"/>
      <c r="I31" s="8"/>
      <c r="J31" s="14"/>
      <c r="K31" s="33"/>
      <c r="L31" s="8"/>
      <c r="M31" s="8"/>
      <c r="N31" s="8"/>
      <c r="O31" s="47"/>
      <c r="P31" s="46"/>
      <c r="Q31" s="8"/>
      <c r="R31" s="8"/>
      <c r="S31" s="8"/>
      <c r="T31" s="14"/>
      <c r="U31" s="33"/>
      <c r="V31" s="8"/>
      <c r="W31" s="8"/>
      <c r="X31" s="8"/>
      <c r="Y31" s="47"/>
      <c r="Z31" s="46"/>
      <c r="AA31" s="8"/>
      <c r="AB31" s="8"/>
      <c r="AC31" s="8"/>
      <c r="AD31" s="14"/>
      <c r="AE31" s="57">
        <f t="shared" si="30"/>
        <v>-5</v>
      </c>
      <c r="AF31" s="57">
        <f t="shared" si="16"/>
        <v>-5</v>
      </c>
      <c r="AG31" s="57" t="b">
        <f t="shared" si="31"/>
        <v>0</v>
      </c>
      <c r="AH31" s="57">
        <f t="shared" si="32"/>
        <v>-5</v>
      </c>
      <c r="AI31" s="57">
        <f t="shared" si="19"/>
        <v>-5</v>
      </c>
      <c r="AJ31" s="57" t="b">
        <f t="shared" si="33"/>
        <v>0</v>
      </c>
      <c r="AK31" s="57" t="b">
        <f t="shared" si="34"/>
        <v>0</v>
      </c>
      <c r="AL31" s="57">
        <f t="shared" si="35"/>
        <v>-5</v>
      </c>
      <c r="AM31" s="57">
        <f t="shared" si="23"/>
        <v>-5</v>
      </c>
      <c r="AN31" s="57" t="b">
        <f t="shared" si="36"/>
        <v>0</v>
      </c>
      <c r="AO31" s="57" t="b">
        <f t="shared" si="37"/>
        <v>0</v>
      </c>
      <c r="AP31" s="57">
        <f t="shared" si="38"/>
        <v>-5</v>
      </c>
      <c r="AQ31" s="57">
        <f t="shared" si="27"/>
        <v>-5</v>
      </c>
      <c r="AR31" s="57">
        <f t="shared" si="39"/>
        <v>-5</v>
      </c>
      <c r="AS31" s="57">
        <f t="shared" si="29"/>
        <v>-5</v>
      </c>
    </row>
    <row r="32" spans="1:45" ht="15.75" customHeight="1" thickBot="1" x14ac:dyDescent="0.6">
      <c r="A32" s="218"/>
      <c r="B32" s="190"/>
      <c r="C32" s="190"/>
      <c r="D32" s="190"/>
      <c r="E32" s="186"/>
      <c r="F32" s="143"/>
      <c r="G32" s="33"/>
      <c r="H32" s="8"/>
      <c r="I32" s="8"/>
      <c r="J32" s="14"/>
      <c r="K32" s="33"/>
      <c r="L32" s="8"/>
      <c r="M32" s="8"/>
      <c r="N32" s="8"/>
      <c r="O32" s="47"/>
      <c r="P32" s="46"/>
      <c r="Q32" s="8"/>
      <c r="R32" s="8"/>
      <c r="S32" s="8"/>
      <c r="T32" s="14"/>
      <c r="U32" s="33"/>
      <c r="V32" s="8"/>
      <c r="W32" s="8"/>
      <c r="X32" s="8"/>
      <c r="Y32" s="47"/>
      <c r="Z32" s="46"/>
      <c r="AA32" s="8"/>
      <c r="AB32" s="8"/>
      <c r="AC32" s="8"/>
      <c r="AD32" s="14"/>
      <c r="AE32" s="57">
        <f t="shared" si="30"/>
        <v>-5</v>
      </c>
      <c r="AF32" s="57">
        <f t="shared" si="16"/>
        <v>-5</v>
      </c>
      <c r="AG32" s="57" t="b">
        <f t="shared" si="31"/>
        <v>0</v>
      </c>
      <c r="AH32" s="57">
        <f t="shared" si="32"/>
        <v>-5</v>
      </c>
      <c r="AI32" s="57">
        <f t="shared" si="19"/>
        <v>-5</v>
      </c>
      <c r="AJ32" s="57" t="b">
        <f t="shared" si="33"/>
        <v>0</v>
      </c>
      <c r="AK32" s="57" t="b">
        <f t="shared" si="34"/>
        <v>0</v>
      </c>
      <c r="AL32" s="57">
        <f t="shared" si="35"/>
        <v>-5</v>
      </c>
      <c r="AM32" s="57">
        <f t="shared" si="23"/>
        <v>-5</v>
      </c>
      <c r="AN32" s="57" t="b">
        <f t="shared" si="36"/>
        <v>0</v>
      </c>
      <c r="AO32" s="57" t="b">
        <f t="shared" si="37"/>
        <v>0</v>
      </c>
      <c r="AP32" s="57">
        <f t="shared" si="38"/>
        <v>-5</v>
      </c>
      <c r="AQ32" s="57">
        <f t="shared" si="27"/>
        <v>-5</v>
      </c>
      <c r="AR32" s="57">
        <f t="shared" si="39"/>
        <v>-5</v>
      </c>
      <c r="AS32" s="57">
        <f t="shared" si="29"/>
        <v>-5</v>
      </c>
    </row>
    <row r="33" spans="1:45" ht="15.75" customHeight="1" thickBot="1" x14ac:dyDescent="0.6">
      <c r="A33" s="218"/>
      <c r="B33" s="190"/>
      <c r="C33" s="190"/>
      <c r="D33" s="190"/>
      <c r="E33" s="186"/>
      <c r="F33" s="143"/>
      <c r="G33" s="33"/>
      <c r="H33" s="8"/>
      <c r="I33" s="8"/>
      <c r="J33" s="14"/>
      <c r="K33" s="33"/>
      <c r="L33" s="8"/>
      <c r="M33" s="8"/>
      <c r="N33" s="8"/>
      <c r="O33" s="47"/>
      <c r="P33" s="46"/>
      <c r="Q33" s="8"/>
      <c r="R33" s="8"/>
      <c r="S33" s="8"/>
      <c r="T33" s="14"/>
      <c r="U33" s="33"/>
      <c r="V33" s="8"/>
      <c r="W33" s="8"/>
      <c r="X33" s="8"/>
      <c r="Y33" s="47"/>
      <c r="Z33" s="46"/>
      <c r="AA33" s="8"/>
      <c r="AB33" s="8"/>
      <c r="AC33" s="8"/>
      <c r="AD33" s="14"/>
      <c r="AE33" s="57">
        <f t="shared" si="30"/>
        <v>-5</v>
      </c>
      <c r="AF33" s="57">
        <f t="shared" si="16"/>
        <v>-5</v>
      </c>
      <c r="AG33" s="57" t="b">
        <f t="shared" si="31"/>
        <v>0</v>
      </c>
      <c r="AH33" s="57">
        <f t="shared" si="32"/>
        <v>-5</v>
      </c>
      <c r="AI33" s="57">
        <f t="shared" si="19"/>
        <v>-5</v>
      </c>
      <c r="AJ33" s="57" t="b">
        <f t="shared" si="33"/>
        <v>0</v>
      </c>
      <c r="AK33" s="57" t="b">
        <f t="shared" si="34"/>
        <v>0</v>
      </c>
      <c r="AL33" s="57">
        <f t="shared" si="35"/>
        <v>-5</v>
      </c>
      <c r="AM33" s="57">
        <f t="shared" si="23"/>
        <v>-5</v>
      </c>
      <c r="AN33" s="57" t="b">
        <f t="shared" si="36"/>
        <v>0</v>
      </c>
      <c r="AO33" s="57" t="b">
        <f t="shared" si="37"/>
        <v>0</v>
      </c>
      <c r="AP33" s="57">
        <f t="shared" si="38"/>
        <v>-5</v>
      </c>
      <c r="AQ33" s="57">
        <f t="shared" si="27"/>
        <v>-5</v>
      </c>
      <c r="AR33" s="57">
        <f t="shared" si="39"/>
        <v>-5</v>
      </c>
      <c r="AS33" s="57">
        <f t="shared" si="29"/>
        <v>-5</v>
      </c>
    </row>
    <row r="34" spans="1:45" ht="15.75" customHeight="1" thickBot="1" x14ac:dyDescent="0.6">
      <c r="A34" s="218"/>
      <c r="B34" s="190"/>
      <c r="C34" s="190"/>
      <c r="D34" s="190"/>
      <c r="E34" s="186"/>
      <c r="F34" s="143"/>
      <c r="G34" s="33"/>
      <c r="H34" s="8"/>
      <c r="I34" s="8"/>
      <c r="J34" s="14"/>
      <c r="K34" s="33"/>
      <c r="L34" s="8"/>
      <c r="M34" s="8"/>
      <c r="N34" s="8"/>
      <c r="O34" s="47"/>
      <c r="P34" s="46"/>
      <c r="Q34" s="8"/>
      <c r="R34" s="8"/>
      <c r="S34" s="8"/>
      <c r="T34" s="14"/>
      <c r="U34" s="33"/>
      <c r="V34" s="8"/>
      <c r="W34" s="8"/>
      <c r="X34" s="8"/>
      <c r="Y34" s="47"/>
      <c r="Z34" s="46"/>
      <c r="AA34" s="8"/>
      <c r="AB34" s="8"/>
      <c r="AC34" s="8"/>
      <c r="AD34" s="14"/>
      <c r="AE34" s="57">
        <f t="shared" si="30"/>
        <v>-5</v>
      </c>
      <c r="AF34" s="57">
        <f t="shared" si="16"/>
        <v>-5</v>
      </c>
      <c r="AG34" s="57" t="b">
        <f t="shared" si="31"/>
        <v>0</v>
      </c>
      <c r="AH34" s="57">
        <f t="shared" si="32"/>
        <v>-5</v>
      </c>
      <c r="AI34" s="57">
        <f t="shared" si="19"/>
        <v>-5</v>
      </c>
      <c r="AJ34" s="57" t="b">
        <f t="shared" si="33"/>
        <v>0</v>
      </c>
      <c r="AK34" s="57" t="b">
        <f t="shared" si="34"/>
        <v>0</v>
      </c>
      <c r="AL34" s="57">
        <f t="shared" si="35"/>
        <v>-5</v>
      </c>
      <c r="AM34" s="57">
        <f t="shared" si="23"/>
        <v>-5</v>
      </c>
      <c r="AN34" s="57" t="b">
        <f t="shared" si="36"/>
        <v>0</v>
      </c>
      <c r="AO34" s="57" t="b">
        <f t="shared" si="37"/>
        <v>0</v>
      </c>
      <c r="AP34" s="57">
        <f t="shared" si="38"/>
        <v>-5</v>
      </c>
      <c r="AQ34" s="57">
        <f t="shared" si="27"/>
        <v>-5</v>
      </c>
      <c r="AR34" s="57">
        <f t="shared" si="39"/>
        <v>-5</v>
      </c>
      <c r="AS34" s="57">
        <f t="shared" si="29"/>
        <v>-5</v>
      </c>
    </row>
    <row r="35" spans="1:45" ht="15.75" customHeight="1" thickBot="1" x14ac:dyDescent="0.6">
      <c r="A35" s="218"/>
      <c r="B35" s="190"/>
      <c r="C35" s="190"/>
      <c r="D35" s="190"/>
      <c r="E35" s="186"/>
      <c r="F35" s="143"/>
      <c r="G35" s="33"/>
      <c r="H35" s="8"/>
      <c r="I35" s="8"/>
      <c r="J35" s="14"/>
      <c r="K35" s="33"/>
      <c r="L35" s="8"/>
      <c r="M35" s="8"/>
      <c r="N35" s="8"/>
      <c r="O35" s="47"/>
      <c r="P35" s="46"/>
      <c r="Q35" s="8"/>
      <c r="R35" s="8"/>
      <c r="S35" s="8"/>
      <c r="T35" s="14"/>
      <c r="U35" s="33"/>
      <c r="V35" s="8"/>
      <c r="W35" s="8"/>
      <c r="X35" s="8"/>
      <c r="Y35" s="47"/>
      <c r="Z35" s="46"/>
      <c r="AA35" s="8"/>
      <c r="AB35" s="8"/>
      <c r="AC35" s="8"/>
      <c r="AD35" s="14"/>
      <c r="AE35" s="57">
        <f t="shared" si="30"/>
        <v>-5</v>
      </c>
      <c r="AF35" s="57">
        <f t="shared" si="16"/>
        <v>-5</v>
      </c>
      <c r="AG35" s="57" t="b">
        <f t="shared" si="31"/>
        <v>0</v>
      </c>
      <c r="AH35" s="57">
        <f t="shared" si="32"/>
        <v>-5</v>
      </c>
      <c r="AI35" s="57">
        <f t="shared" si="19"/>
        <v>-5</v>
      </c>
      <c r="AJ35" s="57" t="b">
        <f t="shared" si="33"/>
        <v>0</v>
      </c>
      <c r="AK35" s="57" t="b">
        <f t="shared" si="34"/>
        <v>0</v>
      </c>
      <c r="AL35" s="57">
        <f t="shared" si="35"/>
        <v>-5</v>
      </c>
      <c r="AM35" s="57">
        <f t="shared" si="23"/>
        <v>-5</v>
      </c>
      <c r="AN35" s="57" t="b">
        <f t="shared" si="36"/>
        <v>0</v>
      </c>
      <c r="AO35" s="57" t="b">
        <f t="shared" si="37"/>
        <v>0</v>
      </c>
      <c r="AP35" s="57">
        <f t="shared" si="38"/>
        <v>-5</v>
      </c>
      <c r="AQ35" s="57">
        <f t="shared" si="27"/>
        <v>-5</v>
      </c>
      <c r="AR35" s="57">
        <f t="shared" si="39"/>
        <v>-5</v>
      </c>
      <c r="AS35" s="57">
        <f t="shared" si="29"/>
        <v>-5</v>
      </c>
    </row>
    <row r="36" spans="1:45" ht="15.75" customHeight="1" thickBot="1" x14ac:dyDescent="0.6">
      <c r="A36" s="218"/>
      <c r="B36" s="190"/>
      <c r="C36" s="190"/>
      <c r="D36" s="190"/>
      <c r="E36" s="186"/>
      <c r="F36" s="143"/>
      <c r="G36" s="33"/>
      <c r="H36" s="8"/>
      <c r="I36" s="8"/>
      <c r="J36" s="14"/>
      <c r="K36" s="33"/>
      <c r="L36" s="8"/>
      <c r="M36" s="8"/>
      <c r="N36" s="8"/>
      <c r="O36" s="47"/>
      <c r="P36" s="46"/>
      <c r="Q36" s="8"/>
      <c r="R36" s="8"/>
      <c r="S36" s="8"/>
      <c r="T36" s="14"/>
      <c r="U36" s="33"/>
      <c r="V36" s="8"/>
      <c r="W36" s="8"/>
      <c r="X36" s="8"/>
      <c r="Y36" s="47"/>
      <c r="Z36" s="46"/>
      <c r="AA36" s="8"/>
      <c r="AB36" s="8"/>
      <c r="AC36" s="8"/>
      <c r="AD36" s="14"/>
      <c r="AE36" s="57">
        <f t="shared" si="30"/>
        <v>-5</v>
      </c>
      <c r="AF36" s="57">
        <f t="shared" si="16"/>
        <v>-5</v>
      </c>
      <c r="AG36" s="57" t="b">
        <f t="shared" si="31"/>
        <v>0</v>
      </c>
      <c r="AH36" s="57">
        <f t="shared" si="32"/>
        <v>-5</v>
      </c>
      <c r="AI36" s="57">
        <f t="shared" si="19"/>
        <v>-5</v>
      </c>
      <c r="AJ36" s="57" t="b">
        <f t="shared" si="33"/>
        <v>0</v>
      </c>
      <c r="AK36" s="57" t="b">
        <f t="shared" si="34"/>
        <v>0</v>
      </c>
      <c r="AL36" s="57">
        <f t="shared" si="35"/>
        <v>-5</v>
      </c>
      <c r="AM36" s="57">
        <f t="shared" si="23"/>
        <v>-5</v>
      </c>
      <c r="AN36" s="57" t="b">
        <f t="shared" si="36"/>
        <v>0</v>
      </c>
      <c r="AO36" s="57" t="b">
        <f t="shared" si="37"/>
        <v>0</v>
      </c>
      <c r="AP36" s="57">
        <f t="shared" si="38"/>
        <v>-5</v>
      </c>
      <c r="AQ36" s="57">
        <f t="shared" si="27"/>
        <v>-5</v>
      </c>
      <c r="AR36" s="57">
        <f t="shared" si="39"/>
        <v>-5</v>
      </c>
      <c r="AS36" s="57">
        <f t="shared" si="29"/>
        <v>-5</v>
      </c>
    </row>
    <row r="37" spans="1:45" ht="15.75" customHeight="1" thickBot="1" x14ac:dyDescent="0.6">
      <c r="A37" s="218"/>
      <c r="B37" s="190"/>
      <c r="C37" s="190"/>
      <c r="D37" s="190"/>
      <c r="E37" s="186"/>
      <c r="F37" s="143"/>
      <c r="G37" s="33"/>
      <c r="H37" s="8"/>
      <c r="I37" s="8"/>
      <c r="J37" s="14"/>
      <c r="K37" s="33"/>
      <c r="L37" s="8"/>
      <c r="M37" s="8"/>
      <c r="N37" s="8"/>
      <c r="O37" s="47"/>
      <c r="P37" s="46"/>
      <c r="Q37" s="8"/>
      <c r="R37" s="8"/>
      <c r="S37" s="8"/>
      <c r="T37" s="14"/>
      <c r="U37" s="33"/>
      <c r="V37" s="8"/>
      <c r="W37" s="8"/>
      <c r="X37" s="8"/>
      <c r="Y37" s="47"/>
      <c r="Z37" s="46"/>
      <c r="AA37" s="8"/>
      <c r="AB37" s="8"/>
      <c r="AC37" s="8"/>
      <c r="AD37" s="14"/>
      <c r="AE37" s="57">
        <f t="shared" si="30"/>
        <v>-5</v>
      </c>
      <c r="AF37" s="57">
        <f t="shared" si="16"/>
        <v>-5</v>
      </c>
      <c r="AG37" s="57" t="b">
        <f t="shared" si="31"/>
        <v>0</v>
      </c>
      <c r="AH37" s="57">
        <f t="shared" si="32"/>
        <v>-5</v>
      </c>
      <c r="AI37" s="57">
        <f t="shared" si="19"/>
        <v>-5</v>
      </c>
      <c r="AJ37" s="57" t="b">
        <f t="shared" si="33"/>
        <v>0</v>
      </c>
      <c r="AK37" s="57" t="b">
        <f t="shared" si="34"/>
        <v>0</v>
      </c>
      <c r="AL37" s="57">
        <f t="shared" si="35"/>
        <v>-5</v>
      </c>
      <c r="AM37" s="57">
        <f t="shared" si="23"/>
        <v>-5</v>
      </c>
      <c r="AN37" s="57" t="b">
        <f t="shared" si="36"/>
        <v>0</v>
      </c>
      <c r="AO37" s="57" t="b">
        <f t="shared" si="37"/>
        <v>0</v>
      </c>
      <c r="AP37" s="57">
        <f t="shared" si="38"/>
        <v>-5</v>
      </c>
      <c r="AQ37" s="57">
        <f t="shared" si="27"/>
        <v>-5</v>
      </c>
      <c r="AR37" s="57">
        <f t="shared" si="39"/>
        <v>-5</v>
      </c>
      <c r="AS37" s="57">
        <f t="shared" si="29"/>
        <v>-5</v>
      </c>
    </row>
    <row r="38" spans="1:45" ht="15.75" customHeight="1" thickBot="1" x14ac:dyDescent="0.6">
      <c r="A38" s="218"/>
      <c r="B38" s="168"/>
      <c r="C38" s="191"/>
      <c r="D38" s="192"/>
      <c r="E38" s="186"/>
      <c r="F38" s="143"/>
      <c r="G38" s="33"/>
      <c r="H38" s="8"/>
      <c r="I38" s="8"/>
      <c r="J38" s="14"/>
      <c r="K38" s="33"/>
      <c r="L38" s="8"/>
      <c r="M38" s="8"/>
      <c r="N38" s="8"/>
      <c r="O38" s="47"/>
      <c r="P38" s="46"/>
      <c r="Q38" s="8"/>
      <c r="R38" s="8"/>
      <c r="S38" s="8"/>
      <c r="T38" s="14"/>
      <c r="U38" s="33"/>
      <c r="V38" s="8"/>
      <c r="W38" s="8"/>
      <c r="X38" s="8"/>
      <c r="Y38" s="47"/>
      <c r="Z38" s="46"/>
      <c r="AA38" s="8"/>
      <c r="AB38" s="8"/>
      <c r="AC38" s="8"/>
      <c r="AD38" s="14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</row>
    <row r="39" spans="1:45" ht="15.75" customHeight="1" thickBot="1" x14ac:dyDescent="0.6">
      <c r="A39" s="218"/>
      <c r="B39" s="168"/>
      <c r="C39" s="191"/>
      <c r="D39" s="192"/>
      <c r="E39" s="186"/>
      <c r="F39" s="143"/>
      <c r="G39" s="33"/>
      <c r="H39" s="8"/>
      <c r="I39" s="8"/>
      <c r="J39" s="14"/>
      <c r="K39" s="33"/>
      <c r="L39" s="8"/>
      <c r="M39" s="8"/>
      <c r="N39" s="8"/>
      <c r="O39" s="47"/>
      <c r="P39" s="46"/>
      <c r="Q39" s="8"/>
      <c r="R39" s="8"/>
      <c r="S39" s="8"/>
      <c r="T39" s="14"/>
      <c r="U39" s="33"/>
      <c r="V39" s="8"/>
      <c r="W39" s="8"/>
      <c r="X39" s="8"/>
      <c r="Y39" s="47"/>
      <c r="Z39" s="46"/>
      <c r="AA39" s="8"/>
      <c r="AB39" s="8"/>
      <c r="AC39" s="8"/>
      <c r="AD39" s="14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</row>
    <row r="40" spans="1:45" ht="15.75" customHeight="1" thickBot="1" x14ac:dyDescent="0.6">
      <c r="A40" s="218"/>
      <c r="B40" s="168"/>
      <c r="C40" s="191"/>
      <c r="D40" s="192"/>
      <c r="E40" s="186"/>
      <c r="F40" s="141"/>
      <c r="G40" s="33"/>
      <c r="H40" s="8"/>
      <c r="I40" s="8"/>
      <c r="J40" s="14"/>
      <c r="K40" s="33"/>
      <c r="L40" s="8"/>
      <c r="M40" s="8"/>
      <c r="N40" s="8"/>
      <c r="O40" s="47"/>
      <c r="P40" s="46"/>
      <c r="Q40" s="8"/>
      <c r="R40" s="8"/>
      <c r="S40" s="8"/>
      <c r="T40" s="14"/>
      <c r="U40" s="33"/>
      <c r="V40" s="8"/>
      <c r="W40" s="8"/>
      <c r="X40" s="8"/>
      <c r="Y40" s="47"/>
      <c r="Z40" s="46"/>
      <c r="AA40" s="8"/>
      <c r="AB40" s="8"/>
      <c r="AC40" s="8"/>
      <c r="AD40" s="14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</row>
    <row r="41" spans="1:45" ht="15.75" customHeight="1" thickBot="1" x14ac:dyDescent="0.6">
      <c r="A41" s="218"/>
      <c r="B41" s="168"/>
      <c r="C41" s="191"/>
      <c r="D41" s="192"/>
      <c r="E41" s="186"/>
      <c r="F41" s="141"/>
      <c r="G41" s="33"/>
      <c r="H41" s="8"/>
      <c r="I41" s="8"/>
      <c r="J41" s="14"/>
      <c r="K41" s="33"/>
      <c r="L41" s="8"/>
      <c r="M41" s="8"/>
      <c r="N41" s="8"/>
      <c r="O41" s="47"/>
      <c r="P41" s="46"/>
      <c r="Q41" s="8"/>
      <c r="R41" s="8"/>
      <c r="S41" s="8"/>
      <c r="T41" s="14"/>
      <c r="U41" s="33"/>
      <c r="V41" s="8"/>
      <c r="W41" s="8"/>
      <c r="X41" s="8"/>
      <c r="Y41" s="47"/>
      <c r="Z41" s="46"/>
      <c r="AA41" s="8"/>
      <c r="AB41" s="8"/>
      <c r="AC41" s="8"/>
      <c r="AD41" s="14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</row>
    <row r="42" spans="1:45" ht="15.75" customHeight="1" thickBot="1" x14ac:dyDescent="0.6">
      <c r="A42" s="218"/>
      <c r="B42" s="168"/>
      <c r="C42" s="191"/>
      <c r="D42" s="192"/>
      <c r="E42" s="186"/>
      <c r="F42" s="141"/>
      <c r="G42" s="33"/>
      <c r="H42" s="8"/>
      <c r="I42" s="8"/>
      <c r="J42" s="14"/>
      <c r="K42" s="33"/>
      <c r="L42" s="8"/>
      <c r="M42" s="8"/>
      <c r="N42" s="8"/>
      <c r="O42" s="47"/>
      <c r="P42" s="46"/>
      <c r="Q42" s="8"/>
      <c r="R42" s="8"/>
      <c r="S42" s="8"/>
      <c r="T42" s="14"/>
      <c r="U42" s="33"/>
      <c r="V42" s="8"/>
      <c r="W42" s="8"/>
      <c r="X42" s="8"/>
      <c r="Y42" s="47"/>
      <c r="Z42" s="46"/>
      <c r="AA42" s="8"/>
      <c r="AB42" s="8"/>
      <c r="AC42" s="8"/>
      <c r="AD42" s="14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</row>
    <row r="43" spans="1:45" ht="15.75" customHeight="1" x14ac:dyDescent="0.55000000000000004">
      <c r="A43" s="218"/>
      <c r="B43" s="168"/>
      <c r="C43" s="191"/>
      <c r="D43" s="192"/>
      <c r="E43" s="186"/>
      <c r="F43" s="141"/>
      <c r="G43" s="33"/>
      <c r="H43" s="8"/>
      <c r="I43" s="8"/>
      <c r="J43" s="14"/>
      <c r="K43" s="33"/>
      <c r="L43" s="8"/>
      <c r="M43" s="8"/>
      <c r="N43" s="8"/>
      <c r="O43" s="47"/>
      <c r="P43" s="46"/>
      <c r="Q43" s="8"/>
      <c r="R43" s="8"/>
      <c r="S43" s="8"/>
      <c r="T43" s="14"/>
      <c r="U43" s="33"/>
      <c r="V43" s="8"/>
      <c r="W43" s="8"/>
      <c r="X43" s="8"/>
      <c r="Y43" s="47"/>
      <c r="Z43" s="46"/>
      <c r="AA43" s="8"/>
      <c r="AB43" s="8"/>
      <c r="AC43" s="8"/>
      <c r="AD43" s="14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</row>
    <row r="44" spans="1:45" ht="15.75" customHeight="1" x14ac:dyDescent="0.55000000000000004">
      <c r="A44" s="193"/>
      <c r="B44" s="168">
        <v>41</v>
      </c>
      <c r="C44" s="191"/>
      <c r="D44" s="192"/>
      <c r="E44" s="186"/>
      <c r="F44" s="141"/>
      <c r="G44" s="33"/>
      <c r="H44" s="8"/>
      <c r="I44" s="8"/>
      <c r="J44" s="14"/>
      <c r="K44" s="33"/>
      <c r="L44" s="8"/>
      <c r="M44" s="8"/>
      <c r="N44" s="8"/>
      <c r="O44" s="47"/>
      <c r="P44" s="46"/>
      <c r="Q44" s="8"/>
      <c r="R44" s="8"/>
      <c r="S44" s="8"/>
      <c r="T44" s="14"/>
      <c r="U44" s="33"/>
      <c r="V44" s="8"/>
      <c r="W44" s="8"/>
      <c r="X44" s="8"/>
      <c r="Y44" s="47"/>
      <c r="Z44" s="46"/>
      <c r="AA44" s="8"/>
      <c r="AB44" s="8"/>
      <c r="AC44" s="8"/>
      <c r="AD44" s="14"/>
      <c r="AE44" s="57">
        <f t="shared" si="30"/>
        <v>-5</v>
      </c>
      <c r="AF44" s="57">
        <f t="shared" si="16"/>
        <v>-5</v>
      </c>
      <c r="AG44" s="57" t="b">
        <f t="shared" si="31"/>
        <v>0</v>
      </c>
      <c r="AH44" s="57">
        <f t="shared" si="32"/>
        <v>-5</v>
      </c>
      <c r="AI44" s="57">
        <f t="shared" si="19"/>
        <v>-5</v>
      </c>
      <c r="AJ44" s="57" t="b">
        <f t="shared" si="33"/>
        <v>0</v>
      </c>
      <c r="AK44" s="57" t="b">
        <f t="shared" si="34"/>
        <v>0</v>
      </c>
      <c r="AL44" s="57">
        <f t="shared" si="35"/>
        <v>-5</v>
      </c>
      <c r="AM44" s="57">
        <f t="shared" si="23"/>
        <v>-5</v>
      </c>
      <c r="AN44" s="57" t="b">
        <f t="shared" si="36"/>
        <v>0</v>
      </c>
      <c r="AO44" s="57" t="b">
        <f t="shared" si="37"/>
        <v>0</v>
      </c>
      <c r="AP44" s="57">
        <f t="shared" si="38"/>
        <v>-5</v>
      </c>
      <c r="AQ44" s="57">
        <f t="shared" si="27"/>
        <v>-5</v>
      </c>
      <c r="AR44" s="57">
        <f t="shared" si="39"/>
        <v>-5</v>
      </c>
      <c r="AS44" s="57">
        <f t="shared" si="29"/>
        <v>-5</v>
      </c>
    </row>
    <row r="45" spans="1:45" ht="15.75" customHeight="1" x14ac:dyDescent="0.55000000000000004">
      <c r="A45" s="193"/>
      <c r="B45" s="168">
        <v>42</v>
      </c>
      <c r="C45" s="191"/>
      <c r="D45" s="192"/>
      <c r="E45" s="186"/>
      <c r="F45" s="141"/>
      <c r="G45" s="33"/>
      <c r="H45" s="8"/>
      <c r="I45" s="8"/>
      <c r="J45" s="14"/>
      <c r="K45" s="33"/>
      <c r="L45" s="8"/>
      <c r="M45" s="8"/>
      <c r="N45" s="8"/>
      <c r="O45" s="47"/>
      <c r="P45" s="46"/>
      <c r="Q45" s="8"/>
      <c r="R45" s="8"/>
      <c r="S45" s="8"/>
      <c r="T45" s="14"/>
      <c r="U45" s="33"/>
      <c r="V45" s="8"/>
      <c r="W45" s="8"/>
      <c r="X45" s="8"/>
      <c r="Y45" s="47"/>
      <c r="Z45" s="46"/>
      <c r="AA45" s="8"/>
      <c r="AB45" s="8"/>
      <c r="AC45" s="8"/>
      <c r="AD45" s="14"/>
      <c r="AE45" s="57">
        <f t="shared" si="30"/>
        <v>-5</v>
      </c>
      <c r="AF45" s="57">
        <f t="shared" si="16"/>
        <v>-5</v>
      </c>
      <c r="AG45" s="57" t="b">
        <f t="shared" si="31"/>
        <v>0</v>
      </c>
      <c r="AH45" s="57">
        <f t="shared" si="32"/>
        <v>-5</v>
      </c>
      <c r="AI45" s="57">
        <f t="shared" si="19"/>
        <v>-5</v>
      </c>
      <c r="AJ45" s="57" t="b">
        <f t="shared" si="33"/>
        <v>0</v>
      </c>
      <c r="AK45" s="57" t="b">
        <f t="shared" si="34"/>
        <v>0</v>
      </c>
      <c r="AL45" s="57">
        <f t="shared" si="35"/>
        <v>-5</v>
      </c>
      <c r="AM45" s="57">
        <f t="shared" si="23"/>
        <v>-5</v>
      </c>
      <c r="AN45" s="57" t="b">
        <f t="shared" si="36"/>
        <v>0</v>
      </c>
      <c r="AO45" s="57" t="b">
        <f t="shared" si="37"/>
        <v>0</v>
      </c>
      <c r="AP45" s="57">
        <f t="shared" si="38"/>
        <v>-5</v>
      </c>
      <c r="AQ45" s="57">
        <f t="shared" si="27"/>
        <v>-5</v>
      </c>
      <c r="AR45" s="57">
        <f t="shared" si="39"/>
        <v>-5</v>
      </c>
      <c r="AS45" s="57">
        <f t="shared" si="29"/>
        <v>-5</v>
      </c>
    </row>
    <row r="46" spans="1:45" ht="15.75" customHeight="1" x14ac:dyDescent="0.55000000000000004">
      <c r="A46" s="193"/>
      <c r="B46" s="168">
        <v>43</v>
      </c>
      <c r="C46" s="191"/>
      <c r="D46" s="192"/>
      <c r="E46" s="186"/>
      <c r="F46" s="141"/>
      <c r="G46" s="33"/>
      <c r="H46" s="8"/>
      <c r="I46" s="8"/>
      <c r="J46" s="14"/>
      <c r="K46" s="33"/>
      <c r="L46" s="8"/>
      <c r="M46" s="8"/>
      <c r="N46" s="8"/>
      <c r="O46" s="47"/>
      <c r="P46" s="46"/>
      <c r="Q46" s="8"/>
      <c r="R46" s="8"/>
      <c r="S46" s="8"/>
      <c r="T46" s="14"/>
      <c r="U46" s="33"/>
      <c r="V46" s="8"/>
      <c r="W46" s="8"/>
      <c r="X46" s="8"/>
      <c r="Y46" s="47"/>
      <c r="Z46" s="46"/>
      <c r="AA46" s="8"/>
      <c r="AB46" s="8"/>
      <c r="AC46" s="8"/>
      <c r="AD46" s="14"/>
      <c r="AE46" s="57">
        <f t="shared" si="30"/>
        <v>-5</v>
      </c>
      <c r="AF46" s="57">
        <f t="shared" si="16"/>
        <v>-5</v>
      </c>
      <c r="AG46" s="57" t="b">
        <f t="shared" si="31"/>
        <v>0</v>
      </c>
      <c r="AH46" s="57">
        <f t="shared" si="32"/>
        <v>-5</v>
      </c>
      <c r="AI46" s="57">
        <f t="shared" si="19"/>
        <v>-5</v>
      </c>
      <c r="AJ46" s="57" t="b">
        <f t="shared" si="33"/>
        <v>0</v>
      </c>
      <c r="AK46" s="57" t="b">
        <f t="shared" si="34"/>
        <v>0</v>
      </c>
      <c r="AL46" s="57">
        <f t="shared" si="35"/>
        <v>-5</v>
      </c>
      <c r="AM46" s="57">
        <f t="shared" si="23"/>
        <v>-5</v>
      </c>
      <c r="AN46" s="57" t="b">
        <f t="shared" si="36"/>
        <v>0</v>
      </c>
      <c r="AO46" s="57" t="b">
        <f t="shared" si="37"/>
        <v>0</v>
      </c>
      <c r="AP46" s="57">
        <f t="shared" si="38"/>
        <v>-5</v>
      </c>
      <c r="AQ46" s="57">
        <f t="shared" si="27"/>
        <v>-5</v>
      </c>
      <c r="AR46" s="57">
        <f t="shared" si="39"/>
        <v>-5</v>
      </c>
      <c r="AS46" s="57">
        <f t="shared" si="29"/>
        <v>-5</v>
      </c>
    </row>
    <row r="47" spans="1:45" ht="15.75" customHeight="1" x14ac:dyDescent="0.55000000000000004">
      <c r="A47" s="193"/>
      <c r="B47" s="168">
        <v>44</v>
      </c>
      <c r="C47" s="191"/>
      <c r="D47" s="192"/>
      <c r="E47" s="186"/>
      <c r="F47" s="141"/>
      <c r="G47" s="33"/>
      <c r="H47" s="8"/>
      <c r="I47" s="8"/>
      <c r="J47" s="14"/>
      <c r="K47" s="33"/>
      <c r="L47" s="8"/>
      <c r="M47" s="8"/>
      <c r="N47" s="8"/>
      <c r="O47" s="47"/>
      <c r="P47" s="46"/>
      <c r="Q47" s="8"/>
      <c r="R47" s="8"/>
      <c r="S47" s="8"/>
      <c r="T47" s="14"/>
      <c r="U47" s="33"/>
      <c r="V47" s="8"/>
      <c r="W47" s="8"/>
      <c r="X47" s="8"/>
      <c r="Y47" s="47"/>
      <c r="Z47" s="46"/>
      <c r="AA47" s="8"/>
      <c r="AB47" s="8"/>
      <c r="AC47" s="8"/>
      <c r="AD47" s="14"/>
      <c r="AE47" s="57">
        <f t="shared" si="30"/>
        <v>-5</v>
      </c>
      <c r="AF47" s="57">
        <f t="shared" si="16"/>
        <v>-5</v>
      </c>
      <c r="AG47" s="57" t="b">
        <f t="shared" si="31"/>
        <v>0</v>
      </c>
      <c r="AH47" s="57">
        <f t="shared" si="32"/>
        <v>-5</v>
      </c>
      <c r="AI47" s="57">
        <f t="shared" si="19"/>
        <v>-5</v>
      </c>
      <c r="AJ47" s="57" t="b">
        <f t="shared" si="33"/>
        <v>0</v>
      </c>
      <c r="AK47" s="57" t="b">
        <f t="shared" si="34"/>
        <v>0</v>
      </c>
      <c r="AL47" s="57">
        <f t="shared" si="35"/>
        <v>-5</v>
      </c>
      <c r="AM47" s="57">
        <f t="shared" si="23"/>
        <v>-5</v>
      </c>
      <c r="AN47" s="57" t="b">
        <f t="shared" si="36"/>
        <v>0</v>
      </c>
      <c r="AO47" s="57" t="b">
        <f t="shared" si="37"/>
        <v>0</v>
      </c>
      <c r="AP47" s="57">
        <f t="shared" si="38"/>
        <v>-5</v>
      </c>
      <c r="AQ47" s="57">
        <f t="shared" si="27"/>
        <v>-5</v>
      </c>
      <c r="AR47" s="57">
        <f t="shared" si="39"/>
        <v>-5</v>
      </c>
      <c r="AS47" s="57">
        <f t="shared" si="29"/>
        <v>-5</v>
      </c>
    </row>
    <row r="48" spans="1:45" ht="15.75" customHeight="1" x14ac:dyDescent="0.55000000000000004">
      <c r="A48" s="193"/>
      <c r="B48" s="168">
        <v>45</v>
      </c>
      <c r="C48" s="191"/>
      <c r="D48" s="192"/>
      <c r="E48" s="186"/>
      <c r="F48" s="141"/>
      <c r="G48" s="33"/>
      <c r="H48" s="8"/>
      <c r="I48" s="8"/>
      <c r="J48" s="14"/>
      <c r="K48" s="33"/>
      <c r="L48" s="8"/>
      <c r="M48" s="8"/>
      <c r="N48" s="8"/>
      <c r="O48" s="47"/>
      <c r="P48" s="46"/>
      <c r="Q48" s="8"/>
      <c r="R48" s="8"/>
      <c r="S48" s="8"/>
      <c r="T48" s="14"/>
      <c r="U48" s="33"/>
      <c r="V48" s="8"/>
      <c r="W48" s="8"/>
      <c r="X48" s="8"/>
      <c r="Y48" s="47"/>
      <c r="Z48" s="46"/>
      <c r="AA48" s="8"/>
      <c r="AB48" s="8"/>
      <c r="AC48" s="8"/>
      <c r="AD48" s="14"/>
      <c r="AE48" s="57">
        <f t="shared" si="30"/>
        <v>-5</v>
      </c>
      <c r="AF48" s="57">
        <f t="shared" si="16"/>
        <v>-5</v>
      </c>
      <c r="AG48" s="57" t="b">
        <f t="shared" si="31"/>
        <v>0</v>
      </c>
      <c r="AH48" s="57">
        <f t="shared" si="32"/>
        <v>-5</v>
      </c>
      <c r="AI48" s="57">
        <f t="shared" si="19"/>
        <v>-5</v>
      </c>
      <c r="AJ48" s="57" t="b">
        <f t="shared" si="33"/>
        <v>0</v>
      </c>
      <c r="AK48" s="57" t="b">
        <f t="shared" si="34"/>
        <v>0</v>
      </c>
      <c r="AL48" s="57">
        <f t="shared" si="35"/>
        <v>-5</v>
      </c>
      <c r="AM48" s="57">
        <f t="shared" si="23"/>
        <v>-5</v>
      </c>
      <c r="AN48" s="57" t="b">
        <f t="shared" si="36"/>
        <v>0</v>
      </c>
      <c r="AO48" s="57" t="b">
        <f t="shared" si="37"/>
        <v>0</v>
      </c>
      <c r="AP48" s="57">
        <f t="shared" si="38"/>
        <v>-5</v>
      </c>
      <c r="AQ48" s="57">
        <f t="shared" si="27"/>
        <v>-5</v>
      </c>
      <c r="AR48" s="57">
        <f t="shared" si="39"/>
        <v>-5</v>
      </c>
      <c r="AS48" s="57">
        <f t="shared" si="29"/>
        <v>-5</v>
      </c>
    </row>
    <row r="49" spans="1:45" ht="15.75" customHeight="1" x14ac:dyDescent="0.55000000000000004">
      <c r="A49" s="193"/>
      <c r="B49" s="168">
        <v>46</v>
      </c>
      <c r="C49" s="191"/>
      <c r="D49" s="192"/>
      <c r="E49" s="186"/>
      <c r="F49" s="141"/>
      <c r="G49" s="33"/>
      <c r="H49" s="8"/>
      <c r="I49" s="8"/>
      <c r="J49" s="14"/>
      <c r="K49" s="33"/>
      <c r="L49" s="8"/>
      <c r="M49" s="8"/>
      <c r="N49" s="8"/>
      <c r="O49" s="47"/>
      <c r="P49" s="46"/>
      <c r="Q49" s="8"/>
      <c r="R49" s="8"/>
      <c r="S49" s="8"/>
      <c r="T49" s="14"/>
      <c r="U49" s="33"/>
      <c r="V49" s="8"/>
      <c r="W49" s="8"/>
      <c r="X49" s="8"/>
      <c r="Y49" s="47"/>
      <c r="Z49" s="46"/>
      <c r="AA49" s="8"/>
      <c r="AB49" s="8"/>
      <c r="AC49" s="8"/>
      <c r="AD49" s="14"/>
      <c r="AE49" s="57">
        <f t="shared" si="30"/>
        <v>-5</v>
      </c>
      <c r="AF49" s="57">
        <f t="shared" si="16"/>
        <v>-5</v>
      </c>
      <c r="AG49" s="57" t="b">
        <f t="shared" si="31"/>
        <v>0</v>
      </c>
      <c r="AH49" s="57">
        <f t="shared" si="32"/>
        <v>-5</v>
      </c>
      <c r="AI49" s="57">
        <f t="shared" si="19"/>
        <v>-5</v>
      </c>
      <c r="AJ49" s="57" t="b">
        <f t="shared" si="33"/>
        <v>0</v>
      </c>
      <c r="AK49" s="57" t="b">
        <f t="shared" si="34"/>
        <v>0</v>
      </c>
      <c r="AL49" s="57">
        <f t="shared" si="35"/>
        <v>-5</v>
      </c>
      <c r="AM49" s="57">
        <f t="shared" si="23"/>
        <v>-5</v>
      </c>
      <c r="AN49" s="57" t="b">
        <f t="shared" si="36"/>
        <v>0</v>
      </c>
      <c r="AO49" s="57" t="b">
        <f t="shared" si="37"/>
        <v>0</v>
      </c>
      <c r="AP49" s="57">
        <f t="shared" si="38"/>
        <v>-5</v>
      </c>
      <c r="AQ49" s="57">
        <f t="shared" si="27"/>
        <v>-5</v>
      </c>
      <c r="AR49" s="57">
        <f t="shared" si="39"/>
        <v>-5</v>
      </c>
      <c r="AS49" s="57">
        <f t="shared" si="29"/>
        <v>-5</v>
      </c>
    </row>
    <row r="50" spans="1:45" ht="15.75" customHeight="1" x14ac:dyDescent="0.55000000000000004">
      <c r="A50" s="193"/>
      <c r="B50" s="168">
        <v>47</v>
      </c>
      <c r="C50" s="191"/>
      <c r="D50" s="192"/>
      <c r="E50" s="186"/>
      <c r="F50" s="141"/>
      <c r="G50" s="33"/>
      <c r="H50" s="8"/>
      <c r="I50" s="8"/>
      <c r="J50" s="14"/>
      <c r="K50" s="33"/>
      <c r="L50" s="8"/>
      <c r="M50" s="8"/>
      <c r="N50" s="8"/>
      <c r="O50" s="47"/>
      <c r="P50" s="46"/>
      <c r="Q50" s="8"/>
      <c r="R50" s="8"/>
      <c r="S50" s="8"/>
      <c r="T50" s="14"/>
      <c r="U50" s="33"/>
      <c r="V50" s="8"/>
      <c r="W50" s="8"/>
      <c r="X50" s="8"/>
      <c r="Y50" s="47"/>
      <c r="Z50" s="46"/>
      <c r="AA50" s="8"/>
      <c r="AB50" s="8"/>
      <c r="AC50" s="8"/>
      <c r="AD50" s="14"/>
      <c r="AE50" s="57">
        <f t="shared" si="30"/>
        <v>-5</v>
      </c>
      <c r="AF50" s="57">
        <f t="shared" si="16"/>
        <v>-5</v>
      </c>
      <c r="AG50" s="57" t="b">
        <f t="shared" si="31"/>
        <v>0</v>
      </c>
      <c r="AH50" s="57">
        <f t="shared" si="32"/>
        <v>-5</v>
      </c>
      <c r="AI50" s="57">
        <f t="shared" si="19"/>
        <v>-5</v>
      </c>
      <c r="AJ50" s="57" t="b">
        <f t="shared" si="33"/>
        <v>0</v>
      </c>
      <c r="AK50" s="57" t="b">
        <f t="shared" si="34"/>
        <v>0</v>
      </c>
      <c r="AL50" s="57">
        <f t="shared" si="35"/>
        <v>-5</v>
      </c>
      <c r="AM50" s="57">
        <f t="shared" si="23"/>
        <v>-5</v>
      </c>
      <c r="AN50" s="57" t="b">
        <f t="shared" si="36"/>
        <v>0</v>
      </c>
      <c r="AO50" s="57" t="b">
        <f t="shared" si="37"/>
        <v>0</v>
      </c>
      <c r="AP50" s="57">
        <f t="shared" si="38"/>
        <v>-5</v>
      </c>
      <c r="AQ50" s="57">
        <f t="shared" si="27"/>
        <v>-5</v>
      </c>
      <c r="AR50" s="57">
        <f t="shared" si="39"/>
        <v>-5</v>
      </c>
      <c r="AS50" s="57">
        <f t="shared" si="29"/>
        <v>-5</v>
      </c>
    </row>
    <row r="51" spans="1:45" ht="15.75" customHeight="1" x14ac:dyDescent="0.55000000000000004">
      <c r="A51" s="193"/>
      <c r="B51" s="168">
        <v>48</v>
      </c>
      <c r="C51" s="191"/>
      <c r="D51" s="192"/>
      <c r="E51" s="186"/>
      <c r="F51" s="141"/>
      <c r="G51" s="33"/>
      <c r="H51" s="8"/>
      <c r="I51" s="8"/>
      <c r="J51" s="14"/>
      <c r="K51" s="33"/>
      <c r="L51" s="8"/>
      <c r="M51" s="8"/>
      <c r="N51" s="8"/>
      <c r="O51" s="47"/>
      <c r="P51" s="46"/>
      <c r="Q51" s="8"/>
      <c r="R51" s="8"/>
      <c r="S51" s="8"/>
      <c r="T51" s="14"/>
      <c r="U51" s="33"/>
      <c r="V51" s="8"/>
      <c r="W51" s="8"/>
      <c r="X51" s="8"/>
      <c r="Y51" s="47"/>
      <c r="Z51" s="46"/>
      <c r="AA51" s="8"/>
      <c r="AB51" s="8"/>
      <c r="AC51" s="8"/>
      <c r="AD51" s="14"/>
      <c r="AE51" s="57">
        <f t="shared" si="30"/>
        <v>-5</v>
      </c>
      <c r="AF51" s="57">
        <f t="shared" si="16"/>
        <v>-5</v>
      </c>
      <c r="AG51" s="57" t="b">
        <f t="shared" si="31"/>
        <v>0</v>
      </c>
      <c r="AH51" s="57">
        <f t="shared" si="32"/>
        <v>-5</v>
      </c>
      <c r="AI51" s="57">
        <f t="shared" si="19"/>
        <v>-5</v>
      </c>
      <c r="AJ51" s="57" t="b">
        <f t="shared" si="33"/>
        <v>0</v>
      </c>
      <c r="AK51" s="57" t="b">
        <f t="shared" si="34"/>
        <v>0</v>
      </c>
      <c r="AL51" s="57">
        <f t="shared" si="35"/>
        <v>-5</v>
      </c>
      <c r="AM51" s="57">
        <f t="shared" si="23"/>
        <v>-5</v>
      </c>
      <c r="AN51" s="57" t="b">
        <f t="shared" si="36"/>
        <v>0</v>
      </c>
      <c r="AO51" s="57" t="b">
        <f t="shared" si="37"/>
        <v>0</v>
      </c>
      <c r="AP51" s="57">
        <f t="shared" si="38"/>
        <v>-5</v>
      </c>
      <c r="AQ51" s="57">
        <f t="shared" si="27"/>
        <v>-5</v>
      </c>
      <c r="AR51" s="57">
        <f t="shared" si="39"/>
        <v>-5</v>
      </c>
      <c r="AS51" s="57">
        <f t="shared" si="29"/>
        <v>-5</v>
      </c>
    </row>
    <row r="52" spans="1:45" ht="15.75" customHeight="1" x14ac:dyDescent="0.55000000000000004">
      <c r="A52" s="193"/>
      <c r="B52" s="168">
        <v>49</v>
      </c>
      <c r="C52" s="191"/>
      <c r="D52" s="192"/>
      <c r="E52" s="186"/>
      <c r="F52" s="141"/>
      <c r="G52" s="33"/>
      <c r="H52" s="8"/>
      <c r="I52" s="8"/>
      <c r="J52" s="14"/>
      <c r="K52" s="33"/>
      <c r="L52" s="8"/>
      <c r="M52" s="8"/>
      <c r="N52" s="8"/>
      <c r="O52" s="47"/>
      <c r="P52" s="46"/>
      <c r="Q52" s="8"/>
      <c r="R52" s="8"/>
      <c r="S52" s="8"/>
      <c r="T52" s="14"/>
      <c r="U52" s="33"/>
      <c r="V52" s="8"/>
      <c r="W52" s="8"/>
      <c r="X52" s="8"/>
      <c r="Y52" s="47"/>
      <c r="Z52" s="46"/>
      <c r="AA52" s="8"/>
      <c r="AB52" s="8"/>
      <c r="AC52" s="8"/>
      <c r="AD52" s="14"/>
      <c r="AE52" s="57">
        <f t="shared" si="30"/>
        <v>-5</v>
      </c>
      <c r="AF52" s="57">
        <f t="shared" si="16"/>
        <v>-5</v>
      </c>
      <c r="AG52" s="57" t="b">
        <f t="shared" si="31"/>
        <v>0</v>
      </c>
      <c r="AH52" s="57">
        <f t="shared" si="32"/>
        <v>-5</v>
      </c>
      <c r="AI52" s="57">
        <f t="shared" si="19"/>
        <v>-5</v>
      </c>
      <c r="AJ52" s="57" t="b">
        <f t="shared" si="33"/>
        <v>0</v>
      </c>
      <c r="AK52" s="57" t="b">
        <f t="shared" si="34"/>
        <v>0</v>
      </c>
      <c r="AL52" s="57">
        <f t="shared" si="35"/>
        <v>-5</v>
      </c>
      <c r="AM52" s="57">
        <f t="shared" si="23"/>
        <v>-5</v>
      </c>
      <c r="AN52" s="57" t="b">
        <f t="shared" si="36"/>
        <v>0</v>
      </c>
      <c r="AO52" s="57" t="b">
        <f t="shared" si="37"/>
        <v>0</v>
      </c>
      <c r="AP52" s="57">
        <f t="shared" si="38"/>
        <v>-5</v>
      </c>
      <c r="AQ52" s="57">
        <f t="shared" si="27"/>
        <v>-5</v>
      </c>
      <c r="AR52" s="57">
        <f t="shared" si="39"/>
        <v>-5</v>
      </c>
      <c r="AS52" s="57">
        <f t="shared" si="29"/>
        <v>-5</v>
      </c>
    </row>
    <row r="53" spans="1:45" ht="15.75" customHeight="1" x14ac:dyDescent="0.55000000000000004">
      <c r="A53" s="193"/>
      <c r="B53" s="168">
        <v>50</v>
      </c>
      <c r="C53" s="191"/>
      <c r="D53" s="192"/>
      <c r="E53" s="186"/>
      <c r="F53" s="141"/>
      <c r="G53" s="33"/>
      <c r="H53" s="8"/>
      <c r="I53" s="8"/>
      <c r="J53" s="14"/>
      <c r="K53" s="33"/>
      <c r="L53" s="8"/>
      <c r="M53" s="8"/>
      <c r="N53" s="8"/>
      <c r="O53" s="47"/>
      <c r="P53" s="46"/>
      <c r="Q53" s="8"/>
      <c r="R53" s="8"/>
      <c r="S53" s="8"/>
      <c r="T53" s="14"/>
      <c r="U53" s="33"/>
      <c r="V53" s="8"/>
      <c r="W53" s="8"/>
      <c r="X53" s="8"/>
      <c r="Y53" s="47"/>
      <c r="Z53" s="46"/>
      <c r="AA53" s="8"/>
      <c r="AB53" s="8"/>
      <c r="AC53" s="8"/>
      <c r="AD53" s="14"/>
      <c r="AE53" s="57">
        <f t="shared" si="30"/>
        <v>-5</v>
      </c>
      <c r="AF53" s="57">
        <f t="shared" si="16"/>
        <v>-5</v>
      </c>
      <c r="AG53" s="57" t="b">
        <f t="shared" si="31"/>
        <v>0</v>
      </c>
      <c r="AH53" s="57">
        <f t="shared" si="32"/>
        <v>-5</v>
      </c>
      <c r="AI53" s="57">
        <f t="shared" si="19"/>
        <v>-5</v>
      </c>
      <c r="AJ53" s="57" t="b">
        <f t="shared" si="33"/>
        <v>0</v>
      </c>
      <c r="AK53" s="57" t="b">
        <f t="shared" si="34"/>
        <v>0</v>
      </c>
      <c r="AL53" s="57">
        <f t="shared" si="35"/>
        <v>-5</v>
      </c>
      <c r="AM53" s="57">
        <f t="shared" si="23"/>
        <v>-5</v>
      </c>
      <c r="AN53" s="57" t="b">
        <f t="shared" si="36"/>
        <v>0</v>
      </c>
      <c r="AO53" s="57" t="b">
        <f t="shared" si="37"/>
        <v>0</v>
      </c>
      <c r="AP53" s="57">
        <f t="shared" si="38"/>
        <v>-5</v>
      </c>
      <c r="AQ53" s="57">
        <f t="shared" si="27"/>
        <v>-5</v>
      </c>
      <c r="AR53" s="57">
        <f t="shared" si="39"/>
        <v>-5</v>
      </c>
      <c r="AS53" s="57">
        <f t="shared" si="29"/>
        <v>-5</v>
      </c>
    </row>
    <row r="54" spans="1:45" ht="15.75" customHeight="1" x14ac:dyDescent="0.55000000000000004">
      <c r="A54" s="193"/>
      <c r="B54" s="168">
        <v>51</v>
      </c>
      <c r="C54" s="191"/>
      <c r="D54" s="192"/>
      <c r="E54" s="186"/>
      <c r="F54" s="144"/>
      <c r="G54" s="33"/>
      <c r="H54" s="8"/>
      <c r="I54" s="8"/>
      <c r="J54" s="14"/>
      <c r="K54" s="33"/>
      <c r="L54" s="8"/>
      <c r="M54" s="8"/>
      <c r="N54" s="8"/>
      <c r="O54" s="47"/>
      <c r="P54" s="46"/>
      <c r="Q54" s="8"/>
      <c r="R54" s="8"/>
      <c r="S54" s="8"/>
      <c r="T54" s="14"/>
      <c r="U54" s="33"/>
      <c r="V54" s="8"/>
      <c r="W54" s="8"/>
      <c r="X54" s="8"/>
      <c r="Y54" s="47"/>
      <c r="Z54" s="46"/>
      <c r="AA54" s="8"/>
      <c r="AB54" s="8"/>
      <c r="AC54" s="8"/>
      <c r="AD54" s="14"/>
      <c r="AE54" s="57">
        <f t="shared" si="30"/>
        <v>-5</v>
      </c>
      <c r="AF54" s="57">
        <f t="shared" si="16"/>
        <v>-5</v>
      </c>
      <c r="AG54" s="57" t="b">
        <f t="shared" si="31"/>
        <v>0</v>
      </c>
      <c r="AH54" s="57">
        <f t="shared" si="32"/>
        <v>-5</v>
      </c>
      <c r="AI54" s="57">
        <f t="shared" si="19"/>
        <v>-5</v>
      </c>
      <c r="AJ54" s="57" t="b">
        <f t="shared" si="33"/>
        <v>0</v>
      </c>
      <c r="AK54" s="57" t="b">
        <f t="shared" si="34"/>
        <v>0</v>
      </c>
      <c r="AL54" s="57">
        <f t="shared" si="35"/>
        <v>-5</v>
      </c>
      <c r="AM54" s="57">
        <f t="shared" si="23"/>
        <v>-5</v>
      </c>
      <c r="AN54" s="57" t="b">
        <f t="shared" si="36"/>
        <v>0</v>
      </c>
      <c r="AO54" s="57" t="b">
        <f t="shared" si="37"/>
        <v>0</v>
      </c>
      <c r="AP54" s="57">
        <f t="shared" si="38"/>
        <v>-5</v>
      </c>
      <c r="AQ54" s="57">
        <f t="shared" si="27"/>
        <v>-5</v>
      </c>
      <c r="AR54" s="57">
        <f t="shared" si="39"/>
        <v>-5</v>
      </c>
      <c r="AS54" s="57">
        <f t="shared" si="29"/>
        <v>-5</v>
      </c>
    </row>
    <row r="55" spans="1:45" ht="15.75" customHeight="1" x14ac:dyDescent="0.55000000000000004">
      <c r="A55" s="193"/>
      <c r="B55" s="168">
        <v>52</v>
      </c>
      <c r="C55" s="191"/>
      <c r="D55" s="192"/>
      <c r="E55" s="186"/>
      <c r="F55" s="144"/>
      <c r="G55" s="33"/>
      <c r="H55" s="8"/>
      <c r="I55" s="8"/>
      <c r="J55" s="14"/>
      <c r="K55" s="33"/>
      <c r="L55" s="8"/>
      <c r="M55" s="8"/>
      <c r="N55" s="8"/>
      <c r="O55" s="47"/>
      <c r="P55" s="46"/>
      <c r="Q55" s="8"/>
      <c r="R55" s="8"/>
      <c r="S55" s="8"/>
      <c r="T55" s="14"/>
      <c r="U55" s="33"/>
      <c r="V55" s="8"/>
      <c r="W55" s="8"/>
      <c r="X55" s="8"/>
      <c r="Y55" s="47"/>
      <c r="Z55" s="46"/>
      <c r="AA55" s="8"/>
      <c r="AB55" s="8"/>
      <c r="AC55" s="8"/>
      <c r="AD55" s="14"/>
      <c r="AE55" s="57">
        <f t="shared" si="30"/>
        <v>-5</v>
      </c>
      <c r="AF55" s="57">
        <f t="shared" si="16"/>
        <v>-5</v>
      </c>
      <c r="AG55" s="57" t="b">
        <f t="shared" si="31"/>
        <v>0</v>
      </c>
      <c r="AH55" s="57">
        <f t="shared" si="32"/>
        <v>-5</v>
      </c>
      <c r="AI55" s="57">
        <f t="shared" si="19"/>
        <v>-5</v>
      </c>
      <c r="AJ55" s="57" t="b">
        <f t="shared" si="33"/>
        <v>0</v>
      </c>
      <c r="AK55" s="57" t="b">
        <f t="shared" si="34"/>
        <v>0</v>
      </c>
      <c r="AL55" s="57">
        <f t="shared" si="35"/>
        <v>-5</v>
      </c>
      <c r="AM55" s="57">
        <f t="shared" si="23"/>
        <v>-5</v>
      </c>
      <c r="AN55" s="57" t="b">
        <f t="shared" si="36"/>
        <v>0</v>
      </c>
      <c r="AO55" s="57" t="b">
        <f t="shared" si="37"/>
        <v>0</v>
      </c>
      <c r="AP55" s="57">
        <f t="shared" si="38"/>
        <v>-5</v>
      </c>
      <c r="AQ55" s="57">
        <f t="shared" si="27"/>
        <v>-5</v>
      </c>
      <c r="AR55" s="57">
        <f t="shared" si="39"/>
        <v>-5</v>
      </c>
      <c r="AS55" s="57">
        <f t="shared" si="29"/>
        <v>-5</v>
      </c>
    </row>
    <row r="56" spans="1:45" ht="15.75" customHeight="1" x14ac:dyDescent="0.55000000000000004">
      <c r="A56" s="193"/>
      <c r="B56" s="168">
        <v>53</v>
      </c>
      <c r="C56" s="191"/>
      <c r="D56" s="192"/>
      <c r="E56" s="186"/>
      <c r="F56" s="144"/>
      <c r="G56" s="33"/>
      <c r="H56" s="8"/>
      <c r="I56" s="8"/>
      <c r="J56" s="14"/>
      <c r="K56" s="33"/>
      <c r="L56" s="8"/>
      <c r="M56" s="8"/>
      <c r="N56" s="8"/>
      <c r="O56" s="47"/>
      <c r="P56" s="46"/>
      <c r="Q56" s="8"/>
      <c r="R56" s="8"/>
      <c r="S56" s="8"/>
      <c r="T56" s="14"/>
      <c r="U56" s="33"/>
      <c r="V56" s="8"/>
      <c r="W56" s="8"/>
      <c r="X56" s="8"/>
      <c r="Y56" s="47"/>
      <c r="Z56" s="46"/>
      <c r="AA56" s="8"/>
      <c r="AB56" s="8"/>
      <c r="AC56" s="8"/>
      <c r="AD56" s="14"/>
      <c r="AE56" s="57">
        <f t="shared" si="30"/>
        <v>-5</v>
      </c>
      <c r="AF56" s="57">
        <f t="shared" si="16"/>
        <v>-5</v>
      </c>
      <c r="AG56" s="57" t="b">
        <f t="shared" si="31"/>
        <v>0</v>
      </c>
      <c r="AH56" s="57">
        <f t="shared" si="32"/>
        <v>-5</v>
      </c>
      <c r="AI56" s="57">
        <f t="shared" si="19"/>
        <v>-5</v>
      </c>
      <c r="AJ56" s="57" t="b">
        <f t="shared" si="33"/>
        <v>0</v>
      </c>
      <c r="AK56" s="57" t="b">
        <f t="shared" si="34"/>
        <v>0</v>
      </c>
      <c r="AL56" s="57">
        <f t="shared" si="35"/>
        <v>-5</v>
      </c>
      <c r="AM56" s="57">
        <f t="shared" si="23"/>
        <v>-5</v>
      </c>
      <c r="AN56" s="57" t="b">
        <f t="shared" si="36"/>
        <v>0</v>
      </c>
      <c r="AO56" s="57" t="b">
        <f t="shared" si="37"/>
        <v>0</v>
      </c>
      <c r="AP56" s="57">
        <f t="shared" si="38"/>
        <v>-5</v>
      </c>
      <c r="AQ56" s="57">
        <f t="shared" si="27"/>
        <v>-5</v>
      </c>
      <c r="AR56" s="57">
        <f t="shared" si="39"/>
        <v>-5</v>
      </c>
      <c r="AS56" s="57">
        <f t="shared" si="29"/>
        <v>-5</v>
      </c>
    </row>
    <row r="57" spans="1:45" ht="15.75" customHeight="1" x14ac:dyDescent="0.55000000000000004">
      <c r="A57" s="193"/>
      <c r="B57" s="168">
        <v>54</v>
      </c>
      <c r="C57" s="191"/>
      <c r="D57" s="192"/>
      <c r="E57" s="186"/>
      <c r="F57" s="144"/>
      <c r="G57" s="33"/>
      <c r="H57" s="8"/>
      <c r="I57" s="8"/>
      <c r="J57" s="14"/>
      <c r="K57" s="33"/>
      <c r="L57" s="8"/>
      <c r="M57" s="8"/>
      <c r="N57" s="8"/>
      <c r="O57" s="47"/>
      <c r="P57" s="46"/>
      <c r="Q57" s="8"/>
      <c r="R57" s="8"/>
      <c r="S57" s="8"/>
      <c r="T57" s="14"/>
      <c r="U57" s="33"/>
      <c r="V57" s="8"/>
      <c r="W57" s="8"/>
      <c r="X57" s="8"/>
      <c r="Y57" s="47"/>
      <c r="Z57" s="46"/>
      <c r="AA57" s="8"/>
      <c r="AB57" s="8"/>
      <c r="AC57" s="8"/>
      <c r="AD57" s="14"/>
      <c r="AE57" s="57">
        <f t="shared" si="30"/>
        <v>-5</v>
      </c>
      <c r="AF57" s="57">
        <f t="shared" si="16"/>
        <v>-5</v>
      </c>
      <c r="AG57" s="57" t="b">
        <f t="shared" si="31"/>
        <v>0</v>
      </c>
      <c r="AH57" s="57">
        <f t="shared" si="32"/>
        <v>-5</v>
      </c>
      <c r="AI57" s="57">
        <f t="shared" si="19"/>
        <v>-5</v>
      </c>
      <c r="AJ57" s="57" t="b">
        <f t="shared" si="33"/>
        <v>0</v>
      </c>
      <c r="AK57" s="57" t="b">
        <f t="shared" si="34"/>
        <v>0</v>
      </c>
      <c r="AL57" s="57">
        <f t="shared" si="35"/>
        <v>-5</v>
      </c>
      <c r="AM57" s="57">
        <f t="shared" si="23"/>
        <v>-5</v>
      </c>
      <c r="AN57" s="57" t="b">
        <f t="shared" si="36"/>
        <v>0</v>
      </c>
      <c r="AO57" s="57" t="b">
        <f t="shared" si="37"/>
        <v>0</v>
      </c>
      <c r="AP57" s="57">
        <f t="shared" si="38"/>
        <v>-5</v>
      </c>
      <c r="AQ57" s="57">
        <f t="shared" si="27"/>
        <v>-5</v>
      </c>
      <c r="AR57" s="57">
        <f t="shared" si="39"/>
        <v>-5</v>
      </c>
      <c r="AS57" s="57">
        <f t="shared" si="29"/>
        <v>-5</v>
      </c>
    </row>
    <row r="58" spans="1:45" ht="15.75" customHeight="1" x14ac:dyDescent="0.55000000000000004">
      <c r="A58" s="193"/>
      <c r="B58" s="168">
        <v>55</v>
      </c>
      <c r="C58" s="191"/>
      <c r="D58" s="192"/>
      <c r="E58" s="186"/>
      <c r="F58" s="144"/>
      <c r="G58" s="33"/>
      <c r="H58" s="8"/>
      <c r="I58" s="8"/>
      <c r="J58" s="14"/>
      <c r="K58" s="33"/>
      <c r="L58" s="8"/>
      <c r="M58" s="8"/>
      <c r="N58" s="8"/>
      <c r="O58" s="47"/>
      <c r="P58" s="46"/>
      <c r="Q58" s="8"/>
      <c r="R58" s="8"/>
      <c r="S58" s="8"/>
      <c r="T58" s="14"/>
      <c r="U58" s="33"/>
      <c r="V58" s="8"/>
      <c r="W58" s="8"/>
      <c r="X58" s="8"/>
      <c r="Y58" s="47"/>
      <c r="Z58" s="46"/>
      <c r="AA58" s="8"/>
      <c r="AB58" s="8"/>
      <c r="AC58" s="8"/>
      <c r="AD58" s="14"/>
      <c r="AE58" s="57">
        <f t="shared" si="30"/>
        <v>-5</v>
      </c>
      <c r="AF58" s="57">
        <f t="shared" si="16"/>
        <v>-5</v>
      </c>
      <c r="AG58" s="57" t="b">
        <f t="shared" si="31"/>
        <v>0</v>
      </c>
      <c r="AH58" s="57">
        <f t="shared" si="32"/>
        <v>-5</v>
      </c>
      <c r="AI58" s="57">
        <f t="shared" si="19"/>
        <v>-5</v>
      </c>
      <c r="AJ58" s="57" t="b">
        <f t="shared" si="33"/>
        <v>0</v>
      </c>
      <c r="AK58" s="57" t="b">
        <f t="shared" si="34"/>
        <v>0</v>
      </c>
      <c r="AL58" s="57">
        <f t="shared" si="35"/>
        <v>-5</v>
      </c>
      <c r="AM58" s="57">
        <f t="shared" si="23"/>
        <v>-5</v>
      </c>
      <c r="AN58" s="57" t="b">
        <f t="shared" si="36"/>
        <v>0</v>
      </c>
      <c r="AO58" s="57" t="b">
        <f t="shared" si="37"/>
        <v>0</v>
      </c>
      <c r="AP58" s="57">
        <f t="shared" si="38"/>
        <v>-5</v>
      </c>
      <c r="AQ58" s="57">
        <f t="shared" si="27"/>
        <v>-5</v>
      </c>
      <c r="AR58" s="57">
        <f t="shared" si="39"/>
        <v>-5</v>
      </c>
      <c r="AS58" s="57">
        <f t="shared" si="29"/>
        <v>-5</v>
      </c>
    </row>
    <row r="59" spans="1:45" ht="15.75" customHeight="1" x14ac:dyDescent="0.55000000000000004">
      <c r="A59" s="193"/>
      <c r="B59" s="168">
        <v>56</v>
      </c>
      <c r="C59" s="191"/>
      <c r="D59" s="192"/>
      <c r="E59" s="186"/>
      <c r="F59" s="144"/>
      <c r="G59" s="33"/>
      <c r="H59" s="8"/>
      <c r="I59" s="8"/>
      <c r="J59" s="14"/>
      <c r="K59" s="33"/>
      <c r="L59" s="8"/>
      <c r="M59" s="8"/>
      <c r="N59" s="8"/>
      <c r="O59" s="47"/>
      <c r="P59" s="46"/>
      <c r="Q59" s="8"/>
      <c r="R59" s="8"/>
      <c r="S59" s="8"/>
      <c r="T59" s="14"/>
      <c r="U59" s="33"/>
      <c r="V59" s="8"/>
      <c r="W59" s="8"/>
      <c r="X59" s="8"/>
      <c r="Y59" s="47"/>
      <c r="Z59" s="46"/>
      <c r="AA59" s="8"/>
      <c r="AB59" s="8"/>
      <c r="AC59" s="8"/>
      <c r="AD59" s="14"/>
      <c r="AE59" s="57">
        <f t="shared" si="30"/>
        <v>-5</v>
      </c>
      <c r="AF59" s="57">
        <f t="shared" si="16"/>
        <v>-5</v>
      </c>
      <c r="AG59" s="57" t="b">
        <f t="shared" si="31"/>
        <v>0</v>
      </c>
      <c r="AH59" s="57">
        <f t="shared" si="32"/>
        <v>-5</v>
      </c>
      <c r="AI59" s="57">
        <f t="shared" si="19"/>
        <v>-5</v>
      </c>
      <c r="AJ59" s="57" t="b">
        <f t="shared" si="33"/>
        <v>0</v>
      </c>
      <c r="AK59" s="57" t="b">
        <f t="shared" si="34"/>
        <v>0</v>
      </c>
      <c r="AL59" s="57">
        <f t="shared" si="35"/>
        <v>-5</v>
      </c>
      <c r="AM59" s="57">
        <f t="shared" si="23"/>
        <v>-5</v>
      </c>
      <c r="AN59" s="57" t="b">
        <f t="shared" si="36"/>
        <v>0</v>
      </c>
      <c r="AO59" s="57" t="b">
        <f t="shared" si="37"/>
        <v>0</v>
      </c>
      <c r="AP59" s="57">
        <f t="shared" si="38"/>
        <v>-5</v>
      </c>
      <c r="AQ59" s="57">
        <f t="shared" si="27"/>
        <v>-5</v>
      </c>
      <c r="AR59" s="57">
        <f t="shared" si="39"/>
        <v>-5</v>
      </c>
      <c r="AS59" s="57">
        <f t="shared" si="29"/>
        <v>-5</v>
      </c>
    </row>
    <row r="60" spans="1:45" ht="15.75" customHeight="1" x14ac:dyDescent="0.55000000000000004">
      <c r="A60" s="193"/>
      <c r="B60" s="168">
        <v>57</v>
      </c>
      <c r="C60" s="191"/>
      <c r="D60" s="192"/>
      <c r="E60" s="186"/>
      <c r="F60" s="144"/>
      <c r="G60" s="33"/>
      <c r="H60" s="8"/>
      <c r="I60" s="8"/>
      <c r="J60" s="14"/>
      <c r="K60" s="33"/>
      <c r="L60" s="8"/>
      <c r="M60" s="8"/>
      <c r="N60" s="8"/>
      <c r="O60" s="47"/>
      <c r="P60" s="46"/>
      <c r="Q60" s="8"/>
      <c r="R60" s="8"/>
      <c r="S60" s="8"/>
      <c r="T60" s="14"/>
      <c r="U60" s="33"/>
      <c r="V60" s="8"/>
      <c r="W60" s="8"/>
      <c r="X60" s="8"/>
      <c r="Y60" s="47"/>
      <c r="Z60" s="46"/>
      <c r="AA60" s="8"/>
      <c r="AB60" s="8"/>
      <c r="AC60" s="8"/>
      <c r="AD60" s="14"/>
      <c r="AE60" s="57">
        <f t="shared" si="30"/>
        <v>-5</v>
      </c>
      <c r="AF60" s="57">
        <f t="shared" si="16"/>
        <v>-5</v>
      </c>
      <c r="AG60" s="57" t="b">
        <f t="shared" si="31"/>
        <v>0</v>
      </c>
      <c r="AH60" s="57">
        <f t="shared" si="32"/>
        <v>-5</v>
      </c>
      <c r="AI60" s="57">
        <f t="shared" si="19"/>
        <v>-5</v>
      </c>
      <c r="AJ60" s="57" t="b">
        <f t="shared" si="33"/>
        <v>0</v>
      </c>
      <c r="AK60" s="57" t="b">
        <f t="shared" si="34"/>
        <v>0</v>
      </c>
      <c r="AL60" s="57">
        <f t="shared" si="35"/>
        <v>-5</v>
      </c>
      <c r="AM60" s="57">
        <f t="shared" si="23"/>
        <v>-5</v>
      </c>
      <c r="AN60" s="57" t="b">
        <f t="shared" si="36"/>
        <v>0</v>
      </c>
      <c r="AO60" s="57" t="b">
        <f t="shared" si="37"/>
        <v>0</v>
      </c>
      <c r="AP60" s="57">
        <f t="shared" si="38"/>
        <v>-5</v>
      </c>
      <c r="AQ60" s="57">
        <f t="shared" si="27"/>
        <v>-5</v>
      </c>
      <c r="AR60" s="57">
        <f t="shared" si="39"/>
        <v>-5</v>
      </c>
      <c r="AS60" s="57">
        <f t="shared" si="29"/>
        <v>-5</v>
      </c>
    </row>
    <row r="61" spans="1:45" ht="15.75" customHeight="1" thickBot="1" x14ac:dyDescent="0.6">
      <c r="A61" s="193"/>
      <c r="B61" s="168">
        <v>58</v>
      </c>
      <c r="C61" s="191"/>
      <c r="D61" s="192"/>
      <c r="E61" s="194"/>
      <c r="F61" s="195"/>
      <c r="G61" s="196"/>
      <c r="H61" s="197"/>
      <c r="I61" s="197"/>
      <c r="J61" s="198"/>
      <c r="K61" s="196"/>
      <c r="L61" s="197"/>
      <c r="M61" s="197"/>
      <c r="N61" s="197"/>
      <c r="O61" s="199"/>
      <c r="P61" s="200"/>
      <c r="Q61" s="197"/>
      <c r="R61" s="197"/>
      <c r="S61" s="197"/>
      <c r="T61" s="198"/>
      <c r="U61" s="196"/>
      <c r="V61" s="197"/>
      <c r="W61" s="197"/>
      <c r="X61" s="197"/>
      <c r="Y61" s="199"/>
      <c r="Z61" s="200"/>
      <c r="AA61" s="197"/>
      <c r="AB61" s="197"/>
      <c r="AC61" s="197"/>
      <c r="AD61" s="198"/>
      <c r="AE61" s="57">
        <f t="shared" si="30"/>
        <v>-5</v>
      </c>
      <c r="AF61" s="57">
        <f t="shared" si="16"/>
        <v>-5</v>
      </c>
      <c r="AG61" s="57" t="b">
        <f t="shared" si="31"/>
        <v>0</v>
      </c>
      <c r="AH61" s="57">
        <f t="shared" si="32"/>
        <v>-5</v>
      </c>
      <c r="AI61" s="57">
        <f t="shared" si="19"/>
        <v>-5</v>
      </c>
      <c r="AJ61" s="57" t="b">
        <f t="shared" si="33"/>
        <v>0</v>
      </c>
      <c r="AK61" s="57" t="b">
        <f t="shared" si="34"/>
        <v>0</v>
      </c>
      <c r="AL61" s="57">
        <f t="shared" si="35"/>
        <v>-5</v>
      </c>
      <c r="AM61" s="57">
        <f t="shared" si="23"/>
        <v>-5</v>
      </c>
      <c r="AN61" s="57" t="b">
        <f t="shared" si="36"/>
        <v>0</v>
      </c>
      <c r="AO61" s="57" t="b">
        <f t="shared" si="37"/>
        <v>0</v>
      </c>
      <c r="AP61" s="57">
        <f t="shared" si="38"/>
        <v>-5</v>
      </c>
      <c r="AQ61" s="57">
        <f t="shared" si="27"/>
        <v>-5</v>
      </c>
      <c r="AR61" s="57">
        <f t="shared" si="39"/>
        <v>-5</v>
      </c>
      <c r="AS61" s="57">
        <f t="shared" si="29"/>
        <v>-5</v>
      </c>
    </row>
    <row r="62" spans="1:45" ht="15.75" customHeight="1" x14ac:dyDescent="0.55000000000000004">
      <c r="A62" s="149"/>
      <c r="B62" s="137"/>
      <c r="C62" s="138"/>
      <c r="D62" s="146"/>
      <c r="E62" s="170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</row>
    <row r="63" spans="1:45" ht="15.75" customHeight="1" x14ac:dyDescent="0.55000000000000004">
      <c r="A63" s="150"/>
      <c r="B63" s="30"/>
      <c r="C63" s="32"/>
      <c r="D63" s="147"/>
      <c r="E63" s="170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</row>
    <row r="64" spans="1:45" ht="15.75" customHeight="1" x14ac:dyDescent="0.55000000000000004">
      <c r="A64" s="149"/>
      <c r="B64" s="31"/>
      <c r="C64" s="32"/>
      <c r="D64" s="147"/>
      <c r="E64" s="170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</row>
    <row r="65" spans="1:45" ht="15.75" customHeight="1" x14ac:dyDescent="0.55000000000000004">
      <c r="A65" s="150"/>
      <c r="B65" s="31"/>
      <c r="C65" s="32"/>
      <c r="D65" s="147"/>
      <c r="E65" s="170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</row>
    <row r="66" spans="1:45" ht="15.75" customHeight="1" thickBot="1" x14ac:dyDescent="0.6">
      <c r="A66" s="151"/>
      <c r="B66" s="145"/>
      <c r="C66" s="99"/>
      <c r="D66" s="148"/>
      <c r="E66" s="170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</row>
    <row r="67" spans="1:45" s="157" customFormat="1" ht="15.75" customHeight="1" x14ac:dyDescent="0.55000000000000004">
      <c r="A67" s="152"/>
      <c r="B67" s="153"/>
      <c r="C67" s="154"/>
      <c r="D67" s="155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6"/>
      <c r="AF67" s="156"/>
      <c r="AG67" s="156"/>
      <c r="AH67" s="156"/>
      <c r="AI67" s="156"/>
      <c r="AJ67" s="156"/>
      <c r="AK67" s="156"/>
      <c r="AL67" s="156"/>
      <c r="AM67" s="156"/>
      <c r="AN67" s="156"/>
      <c r="AO67" s="156"/>
      <c r="AP67" s="156"/>
      <c r="AQ67" s="156"/>
      <c r="AR67" s="156"/>
    </row>
    <row r="68" spans="1:45" s="157" customFormat="1" ht="15.75" customHeight="1" x14ac:dyDescent="0.55000000000000004">
      <c r="A68" s="152"/>
      <c r="B68" s="153"/>
      <c r="C68" s="154"/>
      <c r="D68" s="155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/>
      <c r="AQ68" s="156"/>
      <c r="AR68" s="156"/>
    </row>
    <row r="69" spans="1:45" s="157" customFormat="1" ht="15.75" customHeight="1" x14ac:dyDescent="0.55000000000000004">
      <c r="A69" s="152"/>
      <c r="B69" s="153"/>
      <c r="C69" s="154"/>
      <c r="D69" s="155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6"/>
    </row>
    <row r="70" spans="1:45" s="157" customFormat="1" ht="15.75" customHeight="1" x14ac:dyDescent="0.55000000000000004">
      <c r="A70" s="152"/>
      <c r="B70" s="153"/>
      <c r="C70" s="154"/>
      <c r="D70" s="155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6"/>
      <c r="AF70" s="156"/>
      <c r="AG70" s="156"/>
      <c r="AH70" s="156"/>
      <c r="AI70" s="156"/>
      <c r="AJ70" s="156"/>
      <c r="AK70" s="156"/>
      <c r="AL70" s="156"/>
      <c r="AM70" s="156"/>
      <c r="AN70" s="156"/>
      <c r="AO70" s="156"/>
      <c r="AP70" s="156"/>
      <c r="AQ70" s="156"/>
      <c r="AR70" s="156"/>
    </row>
    <row r="71" spans="1:45" s="157" customFormat="1" ht="15.75" customHeight="1" x14ac:dyDescent="0.55000000000000004">
      <c r="A71" s="152"/>
      <c r="B71" s="153"/>
      <c r="C71" s="154"/>
      <c r="D71" s="155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6"/>
      <c r="AF71" s="156"/>
      <c r="AG71" s="156"/>
      <c r="AH71" s="156"/>
      <c r="AI71" s="156"/>
      <c r="AJ71" s="156"/>
      <c r="AK71" s="156"/>
      <c r="AL71" s="156"/>
      <c r="AM71" s="156"/>
      <c r="AN71" s="156"/>
      <c r="AO71" s="156"/>
      <c r="AP71" s="156"/>
      <c r="AQ71" s="156"/>
      <c r="AR71" s="156"/>
    </row>
    <row r="72" spans="1:45" s="157" customFormat="1" ht="15.75" customHeight="1" x14ac:dyDescent="0.55000000000000004">
      <c r="A72" s="152"/>
      <c r="B72" s="153"/>
      <c r="C72" s="154"/>
      <c r="D72" s="155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</row>
    <row r="73" spans="1:45" s="157" customFormat="1" ht="15.75" customHeight="1" x14ac:dyDescent="0.55000000000000004">
      <c r="A73" s="152"/>
      <c r="B73" s="153"/>
      <c r="C73" s="154"/>
      <c r="D73" s="155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56"/>
    </row>
    <row r="74" spans="1:45" s="157" customFormat="1" ht="15.75" customHeight="1" x14ac:dyDescent="0.55000000000000004">
      <c r="A74" s="152"/>
      <c r="B74" s="153"/>
      <c r="C74" s="154"/>
      <c r="D74" s="155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</row>
    <row r="75" spans="1:45" s="157" customFormat="1" ht="15.75" customHeight="1" x14ac:dyDescent="0.55000000000000004">
      <c r="A75" s="152"/>
      <c r="B75" s="153"/>
      <c r="C75" s="154"/>
      <c r="D75" s="155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6"/>
      <c r="AF75" s="156"/>
      <c r="AG75" s="156"/>
      <c r="AH75" s="156"/>
      <c r="AI75" s="156"/>
      <c r="AJ75" s="156"/>
      <c r="AK75" s="156"/>
      <c r="AL75" s="156"/>
      <c r="AM75" s="156"/>
      <c r="AN75" s="156"/>
      <c r="AO75" s="156"/>
      <c r="AP75" s="156"/>
      <c r="AQ75" s="156"/>
      <c r="AR75" s="156"/>
    </row>
    <row r="76" spans="1:45" s="157" customFormat="1" ht="15.75" customHeight="1" x14ac:dyDescent="0.55000000000000004">
      <c r="A76" s="152"/>
      <c r="B76" s="153"/>
      <c r="C76" s="154"/>
      <c r="D76" s="155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6"/>
      <c r="AF76" s="156"/>
      <c r="AG76" s="156"/>
      <c r="AH76" s="156"/>
      <c r="AI76" s="156"/>
      <c r="AJ76" s="156"/>
      <c r="AK76" s="156"/>
      <c r="AL76" s="156"/>
      <c r="AM76" s="156"/>
      <c r="AN76" s="156"/>
      <c r="AO76" s="156"/>
      <c r="AP76" s="156"/>
      <c r="AQ76" s="156"/>
      <c r="AR76" s="156"/>
    </row>
    <row r="77" spans="1:45" s="157" customFormat="1" ht="15.75" customHeight="1" x14ac:dyDescent="0.55000000000000004">
      <c r="A77" s="152"/>
      <c r="B77" s="153"/>
      <c r="C77" s="154"/>
      <c r="D77" s="155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6"/>
      <c r="AF77" s="156"/>
      <c r="AG77" s="156"/>
      <c r="AH77" s="156"/>
      <c r="AI77" s="156"/>
      <c r="AJ77" s="156"/>
      <c r="AK77" s="156"/>
      <c r="AL77" s="156"/>
      <c r="AM77" s="156"/>
      <c r="AN77" s="156"/>
      <c r="AO77" s="156"/>
      <c r="AP77" s="156"/>
      <c r="AQ77" s="156"/>
      <c r="AR77" s="156"/>
    </row>
    <row r="78" spans="1:45" s="157" customFormat="1" ht="15.75" customHeight="1" x14ac:dyDescent="0.55000000000000004">
      <c r="A78" s="152"/>
      <c r="B78" s="153"/>
      <c r="C78" s="154"/>
      <c r="D78" s="155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6"/>
      <c r="AF78" s="156"/>
      <c r="AG78" s="156"/>
      <c r="AH78" s="156"/>
      <c r="AI78" s="156"/>
      <c r="AJ78" s="156"/>
      <c r="AK78" s="156"/>
      <c r="AL78" s="156"/>
      <c r="AM78" s="156"/>
      <c r="AN78" s="156"/>
      <c r="AO78" s="156"/>
      <c r="AP78" s="156"/>
      <c r="AQ78" s="156"/>
      <c r="AR78" s="156"/>
    </row>
    <row r="79" spans="1:45" s="157" customFormat="1" ht="15.75" customHeight="1" x14ac:dyDescent="0.55000000000000004">
      <c r="A79" s="152"/>
      <c r="B79" s="153"/>
      <c r="C79" s="154"/>
      <c r="D79" s="155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6"/>
      <c r="AF79" s="156"/>
      <c r="AG79" s="156"/>
      <c r="AH79" s="156"/>
      <c r="AI79" s="156"/>
      <c r="AJ79" s="156"/>
      <c r="AK79" s="156"/>
      <c r="AL79" s="156"/>
      <c r="AM79" s="156"/>
      <c r="AN79" s="156"/>
      <c r="AO79" s="156"/>
      <c r="AP79" s="156"/>
      <c r="AQ79" s="156"/>
      <c r="AR79" s="156"/>
    </row>
    <row r="80" spans="1:45" s="157" customFormat="1" ht="19.5" customHeight="1" x14ac:dyDescent="0.55000000000000004">
      <c r="A80" s="156"/>
      <c r="B80" s="156"/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  <c r="AD80" s="156"/>
    </row>
    <row r="81" spans="1:30" s="157" customFormat="1" ht="25.8" x14ac:dyDescent="0.65">
      <c r="D81" s="158" t="s">
        <v>30</v>
      </c>
    </row>
    <row r="82" spans="1:30" s="157" customFormat="1" ht="25.8" x14ac:dyDescent="0.65">
      <c r="D82" s="158" t="s">
        <v>30</v>
      </c>
    </row>
    <row r="83" spans="1:30" s="157" customFormat="1" ht="25.8" x14ac:dyDescent="0.65">
      <c r="D83" s="159" t="s">
        <v>30</v>
      </c>
    </row>
    <row r="84" spans="1:30" x14ac:dyDescent="0.55000000000000004">
      <c r="A84" s="101"/>
      <c r="B84" s="101"/>
      <c r="C84" s="101"/>
      <c r="D84" s="103" t="s">
        <v>30</v>
      </c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</row>
    <row r="85" spans="1:30" ht="25.8" x14ac:dyDescent="0.65">
      <c r="A85" s="101"/>
      <c r="B85" s="101"/>
      <c r="C85" s="101"/>
      <c r="D85" s="102" t="s">
        <v>30</v>
      </c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</row>
    <row r="86" spans="1:30" x14ac:dyDescent="0.55000000000000004">
      <c r="A86" s="101"/>
      <c r="B86" s="101"/>
      <c r="C86" s="101"/>
      <c r="D86" s="104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</row>
    <row r="87" spans="1:30" x14ac:dyDescent="0.55000000000000004">
      <c r="A87" s="101"/>
      <c r="B87" s="101"/>
      <c r="C87" s="101"/>
      <c r="D87" s="104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</row>
    <row r="88" spans="1:30" x14ac:dyDescent="0.55000000000000004">
      <c r="A88" s="101"/>
      <c r="B88" s="101"/>
      <c r="C88" s="101"/>
      <c r="D88" s="104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</row>
    <row r="89" spans="1:30" x14ac:dyDescent="0.55000000000000004">
      <c r="A89" s="101"/>
      <c r="B89" s="101"/>
      <c r="C89" s="101"/>
      <c r="D89" s="104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</row>
    <row r="90" spans="1:30" x14ac:dyDescent="0.55000000000000004">
      <c r="A90" s="101"/>
      <c r="B90" s="101"/>
      <c r="C90" s="101"/>
      <c r="D90" s="104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</row>
    <row r="91" spans="1:30" x14ac:dyDescent="0.55000000000000004">
      <c r="A91" s="101"/>
      <c r="B91" s="101"/>
      <c r="C91" s="101"/>
      <c r="D91" s="104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</row>
    <row r="92" spans="1:30" x14ac:dyDescent="0.55000000000000004">
      <c r="A92" s="101"/>
      <c r="B92" s="101"/>
      <c r="C92" s="101"/>
      <c r="D92" s="104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</row>
    <row r="93" spans="1:30" x14ac:dyDescent="0.55000000000000004">
      <c r="A93" s="101"/>
      <c r="B93" s="101"/>
      <c r="C93" s="101"/>
      <c r="D93" s="104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</row>
    <row r="94" spans="1:30" x14ac:dyDescent="0.55000000000000004">
      <c r="A94" s="101"/>
      <c r="B94" s="101"/>
      <c r="C94" s="101"/>
      <c r="D94" s="104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</row>
    <row r="95" spans="1:30" x14ac:dyDescent="0.55000000000000004">
      <c r="A95" s="101"/>
      <c r="B95" s="101"/>
      <c r="C95" s="101"/>
      <c r="D95" s="104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</row>
    <row r="96" spans="1:30" x14ac:dyDescent="0.55000000000000004">
      <c r="A96" s="101"/>
      <c r="B96" s="101"/>
      <c r="C96" s="101"/>
      <c r="D96" s="104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</row>
    <row r="97" spans="1:30" x14ac:dyDescent="0.55000000000000004">
      <c r="A97" s="101"/>
      <c r="B97" s="101"/>
      <c r="C97" s="101"/>
      <c r="D97" s="104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</row>
    <row r="98" spans="1:30" x14ac:dyDescent="0.55000000000000004">
      <c r="A98" s="101"/>
      <c r="B98" s="101"/>
      <c r="C98" s="101"/>
      <c r="D98" s="104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</row>
    <row r="99" spans="1:30" x14ac:dyDescent="0.55000000000000004">
      <c r="A99" s="101"/>
      <c r="B99" s="101"/>
      <c r="C99" s="101"/>
      <c r="D99" s="104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</row>
    <row r="100" spans="1:30" x14ac:dyDescent="0.55000000000000004">
      <c r="A100" s="101"/>
      <c r="B100" s="101"/>
      <c r="C100" s="101"/>
      <c r="D100" s="104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</row>
    <row r="101" spans="1:30" x14ac:dyDescent="0.55000000000000004">
      <c r="A101" s="101"/>
      <c r="B101" s="101"/>
      <c r="C101" s="101"/>
      <c r="D101" s="104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</row>
    <row r="102" spans="1:30" x14ac:dyDescent="0.55000000000000004">
      <c r="A102" s="101"/>
      <c r="B102" s="101"/>
      <c r="C102" s="101"/>
      <c r="D102" s="104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</row>
    <row r="103" spans="1:30" x14ac:dyDescent="0.55000000000000004">
      <c r="A103" s="101"/>
      <c r="B103" s="101"/>
      <c r="C103" s="101"/>
      <c r="D103" s="104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</row>
    <row r="104" spans="1:30" x14ac:dyDescent="0.55000000000000004">
      <c r="A104" s="101"/>
      <c r="B104" s="101"/>
      <c r="C104" s="101"/>
      <c r="D104" s="104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</row>
  </sheetData>
  <sheetProtection password="C681" objects="1" scenarios="1"/>
  <customSheetViews>
    <customSheetView guid="{3A6270CC-3E98-11D7-A05D-00045A745B3F}" showGridLines="0" showRowCol="0" outlineSymbols="0" zeroValues="0" hiddenColumns="1" showRuler="0">
      <selection activeCell="F8" sqref="F8"/>
      <pageMargins left="0.94488188976377963" right="0.55118110236220474" top="0.39370078740157483" bottom="0.39370078740157483" header="0" footer="0"/>
      <pageSetup paperSize="9" orientation="landscape" r:id="rId1"/>
      <headerFooter alignWithMargins="0"/>
    </customSheetView>
  </customSheetViews>
  <mergeCells count="14">
    <mergeCell ref="AO1:AO3"/>
    <mergeCell ref="A1:AD1"/>
    <mergeCell ref="AR1:AR3"/>
    <mergeCell ref="AE1:AE3"/>
    <mergeCell ref="AH1:AH3"/>
    <mergeCell ref="AL1:AL3"/>
    <mergeCell ref="AP1:AP3"/>
    <mergeCell ref="F2:AD2"/>
    <mergeCell ref="A2:A3"/>
    <mergeCell ref="D2:D3"/>
    <mergeCell ref="AG1:AG3"/>
    <mergeCell ref="AJ1:AJ3"/>
    <mergeCell ref="AK1:AK3"/>
    <mergeCell ref="AN1:AN3"/>
  </mergeCells>
  <phoneticPr fontId="0" type="noConversion"/>
  <pageMargins left="0.94488188976377963" right="0.55118110236220474" top="0.39370078740157483" bottom="0.19685039370078741" header="0" footer="0"/>
  <pageSetup paperSize="9" scale="99" orientation="landscape" r:id="rId2"/>
  <headerFooter alignWithMargins="0"/>
  <rowBreaks count="1" manualBreakCount="1">
    <brk id="66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4" r:id="rId5" name="Button 26">
              <controlPr defaultSize="0" print="0" autoFill="0" autoPict="0" macro="[0]!input1_ปุ่ม17_คลิก">
                <anchor moveWithCells="1" sizeWithCells="1">
                  <from>
                    <xdr:col>3</xdr:col>
                    <xdr:colOff>1394460</xdr:colOff>
                    <xdr:row>66</xdr:row>
                    <xdr:rowOff>83820</xdr:rowOff>
                  </from>
                  <to>
                    <xdr:col>4</xdr:col>
                    <xdr:colOff>487680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6" name="Button 35">
              <controlPr defaultSize="0" print="0" autoFill="0" autoPict="0" macro="[0]!input1_ปุ่ม35_คลิก">
                <anchor moveWithCells="1" sizeWithCells="1">
                  <from>
                    <xdr:col>3</xdr:col>
                    <xdr:colOff>152400</xdr:colOff>
                    <xdr:row>66</xdr:row>
                    <xdr:rowOff>83820</xdr:rowOff>
                  </from>
                  <to>
                    <xdr:col>3</xdr:col>
                    <xdr:colOff>1303020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7" name="Button 33">
              <controlPr defaultSize="0" print="0" autoFill="0" autoPict="0" macro="[0]!input1_ปุ่ม33_คลิก">
                <anchor moveWithCells="1" sizeWithCells="1">
                  <from>
                    <xdr:col>0</xdr:col>
                    <xdr:colOff>83820</xdr:colOff>
                    <xdr:row>66</xdr:row>
                    <xdr:rowOff>83820</xdr:rowOff>
                  </from>
                  <to>
                    <xdr:col>3</xdr:col>
                    <xdr:colOff>60960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8" name="Button 28">
              <controlPr defaultSize="0" print="0" autoFill="0" autoPict="0" macro="[0]!input1_ปุ่ม28_คลิก">
                <anchor moveWithCells="1" sizeWithCells="1">
                  <from>
                    <xdr:col>4</xdr:col>
                    <xdr:colOff>579120</xdr:colOff>
                    <xdr:row>66</xdr:row>
                    <xdr:rowOff>99060</xdr:rowOff>
                  </from>
                  <to>
                    <xdr:col>15</xdr:col>
                    <xdr:colOff>45720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9" name="Button 29">
              <controlPr defaultSize="0" print="0" autoFill="0" autoPict="0" macro="[0]!input1_ปุ่ม29_คลิก">
                <anchor moveWithCells="1" sizeWithCells="1">
                  <from>
                    <xdr:col>15</xdr:col>
                    <xdr:colOff>152400</xdr:colOff>
                    <xdr:row>66</xdr:row>
                    <xdr:rowOff>99060</xdr:rowOff>
                  </from>
                  <to>
                    <xdr:col>21</xdr:col>
                    <xdr:colOff>7620</xdr:colOff>
                    <xdr:row>67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autoPageBreaks="0"/>
  </sheetPr>
  <dimension ref="A1:AT109"/>
  <sheetViews>
    <sheetView showGridLines="0" showZeros="0" showOutlineSymbols="0" zoomScaleNormal="100" workbookViewId="0">
      <pane ySplit="3" topLeftCell="A8" activePane="bottomLeft" state="frozen"/>
      <selection pane="bottomLeft" activeCell="S11" sqref="S11"/>
    </sheetView>
  </sheetViews>
  <sheetFormatPr defaultColWidth="9.125" defaultRowHeight="22.8" x14ac:dyDescent="0.55000000000000004"/>
  <cols>
    <col min="1" max="2" width="4.75" style="4" customWidth="1"/>
    <col min="3" max="3" width="8.25" style="4" customWidth="1"/>
    <col min="4" max="4" width="30.875" style="5" customWidth="1"/>
    <col min="5" max="5" width="9.25" style="4" customWidth="1"/>
    <col min="6" max="14" width="3.25" style="4" customWidth="1"/>
    <col min="15" max="30" width="4.125" style="4" customWidth="1"/>
    <col min="31" max="44" width="4.125" style="4" hidden="1" customWidth="1"/>
    <col min="45" max="45" width="4.375" style="4" hidden="1" customWidth="1"/>
    <col min="46" max="16384" width="9.125" style="4"/>
  </cols>
  <sheetData>
    <row r="1" spans="1:45" ht="39" customHeight="1" thickBot="1" x14ac:dyDescent="0.65">
      <c r="A1" s="222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4"/>
      <c r="AE1" s="225" t="s">
        <v>21</v>
      </c>
      <c r="AF1" s="160"/>
      <c r="AG1" s="238" t="s">
        <v>46</v>
      </c>
      <c r="AH1" s="228" t="s">
        <v>22</v>
      </c>
      <c r="AI1" s="160"/>
      <c r="AJ1" s="238" t="s">
        <v>47</v>
      </c>
      <c r="AK1" s="219" t="s">
        <v>48</v>
      </c>
      <c r="AL1" s="228" t="s">
        <v>23</v>
      </c>
      <c r="AM1" s="160"/>
      <c r="AN1" s="238" t="s">
        <v>49</v>
      </c>
      <c r="AO1" s="219" t="s">
        <v>50</v>
      </c>
      <c r="AP1" s="228" t="s">
        <v>24</v>
      </c>
      <c r="AQ1" s="160"/>
      <c r="AR1" s="225" t="s">
        <v>25</v>
      </c>
      <c r="AS1" s="163"/>
    </row>
    <row r="2" spans="1:45" ht="23.4" x14ac:dyDescent="0.6">
      <c r="A2" s="234" t="s">
        <v>9</v>
      </c>
      <c r="B2" s="35"/>
      <c r="C2" s="3"/>
      <c r="D2" s="236"/>
      <c r="E2" s="6"/>
      <c r="F2" s="231"/>
      <c r="G2" s="231"/>
      <c r="H2" s="231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3"/>
      <c r="AE2" s="226"/>
      <c r="AF2" s="161"/>
      <c r="AG2" s="239"/>
      <c r="AH2" s="229"/>
      <c r="AI2" s="161"/>
      <c r="AJ2" s="239"/>
      <c r="AK2" s="220"/>
      <c r="AL2" s="229"/>
      <c r="AM2" s="161"/>
      <c r="AN2" s="239"/>
      <c r="AO2" s="220"/>
      <c r="AP2" s="229"/>
      <c r="AQ2" s="161"/>
      <c r="AR2" s="226"/>
      <c r="AS2" s="164"/>
    </row>
    <row r="3" spans="1:45" ht="24" thickBot="1" x14ac:dyDescent="0.65">
      <c r="A3" s="242"/>
      <c r="B3" s="36"/>
      <c r="C3" s="34"/>
      <c r="D3" s="241"/>
      <c r="E3" s="25"/>
      <c r="F3" s="78">
        <v>1</v>
      </c>
      <c r="G3" s="79">
        <v>2</v>
      </c>
      <c r="H3" s="79">
        <v>3</v>
      </c>
      <c r="I3" s="79">
        <v>4</v>
      </c>
      <c r="J3" s="80">
        <v>5</v>
      </c>
      <c r="K3" s="81">
        <v>6</v>
      </c>
      <c r="L3" s="82">
        <v>7</v>
      </c>
      <c r="M3" s="82">
        <v>8</v>
      </c>
      <c r="N3" s="82">
        <v>9</v>
      </c>
      <c r="O3" s="83">
        <v>10</v>
      </c>
      <c r="P3" s="84">
        <v>11</v>
      </c>
      <c r="Q3" s="82">
        <v>12</v>
      </c>
      <c r="R3" s="82">
        <v>13</v>
      </c>
      <c r="S3" s="82">
        <v>14</v>
      </c>
      <c r="T3" s="85">
        <v>15</v>
      </c>
      <c r="U3" s="86">
        <v>16</v>
      </c>
      <c r="V3" s="82">
        <v>17</v>
      </c>
      <c r="W3" s="82">
        <v>18</v>
      </c>
      <c r="X3" s="82">
        <v>19</v>
      </c>
      <c r="Y3" s="83">
        <v>20</v>
      </c>
      <c r="Z3" s="84">
        <v>21</v>
      </c>
      <c r="AA3" s="82">
        <v>22</v>
      </c>
      <c r="AB3" s="82">
        <v>23</v>
      </c>
      <c r="AC3" s="82">
        <v>24</v>
      </c>
      <c r="AD3" s="85">
        <v>25</v>
      </c>
      <c r="AE3" s="227"/>
      <c r="AF3" s="162"/>
      <c r="AG3" s="240"/>
      <c r="AH3" s="230"/>
      <c r="AI3" s="162"/>
      <c r="AJ3" s="240"/>
      <c r="AK3" s="221"/>
      <c r="AL3" s="230"/>
      <c r="AM3" s="162"/>
      <c r="AN3" s="240"/>
      <c r="AO3" s="221"/>
      <c r="AP3" s="230"/>
      <c r="AQ3" s="162"/>
      <c r="AR3" s="227"/>
      <c r="AS3" s="165"/>
    </row>
    <row r="4" spans="1:45" ht="15.75" customHeight="1" thickBot="1" x14ac:dyDescent="0.6">
      <c r="A4" s="206" t="str">
        <f>input1!A4</f>
        <v>ม.1/1</v>
      </c>
      <c r="B4" s="40">
        <f>input1!B4</f>
        <v>1</v>
      </c>
      <c r="C4" s="189">
        <f>input1!C4</f>
        <v>6517</v>
      </c>
      <c r="D4" s="41" t="str">
        <f>input1!D4</f>
        <v>เด็กชาย</v>
      </c>
      <c r="E4" s="40">
        <f>input1!E4</f>
        <v>1</v>
      </c>
      <c r="F4" s="142">
        <v>2</v>
      </c>
      <c r="G4" s="180">
        <v>1</v>
      </c>
      <c r="H4" s="181">
        <v>1</v>
      </c>
      <c r="I4" s="181">
        <v>2</v>
      </c>
      <c r="J4" s="182">
        <v>2</v>
      </c>
      <c r="K4" s="180">
        <v>2</v>
      </c>
      <c r="L4" s="181">
        <v>3</v>
      </c>
      <c r="M4" s="181">
        <v>1</v>
      </c>
      <c r="N4" s="169">
        <v>2</v>
      </c>
      <c r="O4" s="183">
        <v>1</v>
      </c>
      <c r="P4" s="184">
        <v>3</v>
      </c>
      <c r="Q4" s="169">
        <v>1</v>
      </c>
      <c r="R4" s="169">
        <v>1</v>
      </c>
      <c r="S4" s="169">
        <v>2</v>
      </c>
      <c r="T4" s="185">
        <v>1</v>
      </c>
      <c r="U4" s="139">
        <v>1</v>
      </c>
      <c r="V4" s="169">
        <v>2</v>
      </c>
      <c r="W4" s="169">
        <v>1</v>
      </c>
      <c r="X4" s="169">
        <v>1</v>
      </c>
      <c r="Y4" s="183">
        <v>1</v>
      </c>
      <c r="Z4" s="184">
        <v>2</v>
      </c>
      <c r="AA4" s="169">
        <v>1</v>
      </c>
      <c r="AB4" s="169">
        <v>1</v>
      </c>
      <c r="AC4" s="169">
        <v>1</v>
      </c>
      <c r="AD4" s="185">
        <v>2</v>
      </c>
      <c r="AE4" s="57">
        <f>(H4+M4+R4+U4+AC4)-5</f>
        <v>0</v>
      </c>
      <c r="AF4" s="57" t="str">
        <f>IF(AE4=0,"0",AE4)</f>
        <v>0</v>
      </c>
      <c r="AG4" s="57">
        <f>IF(L4=3,1,IF(L4=2,2,IF(L4=1,3)))</f>
        <v>1</v>
      </c>
      <c r="AH4" s="57">
        <f>(J4+AG4+Q4+W4+AA4)-5</f>
        <v>1</v>
      </c>
      <c r="AI4" s="57">
        <f>IF(AH4=0,"0",AH4)</f>
        <v>1</v>
      </c>
      <c r="AJ4" s="57">
        <f>IF(Z4=3,1,IF(Z4=2,2,IF(Z4=1,3)))</f>
        <v>2</v>
      </c>
      <c r="AK4" s="57">
        <f>IF(AD4=3,1,IF(AD4=2,2,IF(AD4=1,3)))</f>
        <v>2</v>
      </c>
      <c r="AL4" s="57">
        <f>(G4+O4+T4+AJ4+AK4)-5</f>
        <v>2</v>
      </c>
      <c r="AM4" s="57">
        <f>IF(AL4=0,"0",AL4)</f>
        <v>2</v>
      </c>
      <c r="AN4" s="57">
        <f>IF(P4=3,1,IF(P4=2,2,IF(P4=1,3)))</f>
        <v>1</v>
      </c>
      <c r="AO4" s="57">
        <f>IF(S4=3,1,IF(S4=2,2,IF(S4=1,3)))</f>
        <v>2</v>
      </c>
      <c r="AP4" s="57">
        <f>(K4+AN4+AO4+X4+AB4)-5</f>
        <v>2</v>
      </c>
      <c r="AQ4" s="57">
        <f>IF(AP4=0,"0",AP4)</f>
        <v>2</v>
      </c>
      <c r="AR4" s="57">
        <f>(F4+I4+N4+V4+Y4)-5</f>
        <v>4</v>
      </c>
      <c r="AS4" s="57">
        <f>IF(AR4=0,"0",AR4)</f>
        <v>4</v>
      </c>
    </row>
    <row r="5" spans="1:45" ht="15.75" customHeight="1" thickBot="1" x14ac:dyDescent="0.6">
      <c r="A5" s="206" t="str">
        <f>input1!A5</f>
        <v>ม.1/1</v>
      </c>
      <c r="B5" s="40">
        <f>input1!B5</f>
        <v>2</v>
      </c>
      <c r="C5" s="189">
        <f>input1!C5</f>
        <v>6518</v>
      </c>
      <c r="D5" s="41">
        <f>input1!D5</f>
        <v>0</v>
      </c>
      <c r="E5" s="40">
        <f>input1!E5</f>
        <v>1</v>
      </c>
      <c r="F5" s="23">
        <v>2</v>
      </c>
      <c r="G5" s="9">
        <v>1</v>
      </c>
      <c r="H5" s="9">
        <v>1</v>
      </c>
      <c r="I5" s="9">
        <v>1</v>
      </c>
      <c r="J5" s="48">
        <v>1</v>
      </c>
      <c r="K5" s="13">
        <v>2</v>
      </c>
      <c r="L5" s="9">
        <v>2</v>
      </c>
      <c r="M5" s="9">
        <v>2</v>
      </c>
      <c r="N5" s="8">
        <v>1</v>
      </c>
      <c r="O5" s="14">
        <v>1</v>
      </c>
      <c r="P5" s="33">
        <v>2</v>
      </c>
      <c r="Q5" s="8">
        <v>2</v>
      </c>
      <c r="R5" s="8">
        <v>1</v>
      </c>
      <c r="S5" s="8">
        <v>2</v>
      </c>
      <c r="T5" s="47">
        <v>1</v>
      </c>
      <c r="U5" s="46">
        <v>1</v>
      </c>
      <c r="V5" s="8">
        <v>2</v>
      </c>
      <c r="W5" s="8">
        <v>2</v>
      </c>
      <c r="X5" s="8">
        <v>1</v>
      </c>
      <c r="Y5" s="14">
        <v>2</v>
      </c>
      <c r="Z5" s="33">
        <v>1</v>
      </c>
      <c r="AA5" s="8">
        <v>1</v>
      </c>
      <c r="AB5" s="8">
        <v>2</v>
      </c>
      <c r="AC5" s="8">
        <v>1</v>
      </c>
      <c r="AD5" s="14">
        <v>1</v>
      </c>
      <c r="AE5" s="57">
        <f t="shared" ref="AE5:AE61" si="0">(H5+M5+R5+U5+AC5)-5</f>
        <v>1</v>
      </c>
      <c r="AF5" s="57">
        <f t="shared" ref="AF5:AF61" si="1">IF(AE5=0,"0",AE5)</f>
        <v>1</v>
      </c>
      <c r="AG5" s="57">
        <f t="shared" ref="AG5:AG61" si="2">IF(L5=3,1,IF(L5=2,2,IF(L5=1,3)))</f>
        <v>2</v>
      </c>
      <c r="AH5" s="57">
        <f t="shared" ref="AH5:AH61" si="3">(J5+AG5+Q5+W5+AA5)-5</f>
        <v>3</v>
      </c>
      <c r="AI5" s="57">
        <f t="shared" ref="AI5:AI61" si="4">IF(AH5=0,"0",AH5)</f>
        <v>3</v>
      </c>
      <c r="AJ5" s="57">
        <f t="shared" ref="AJ5:AJ61" si="5">IF(Z5=3,1,IF(Z5=2,2,IF(Z5=1,3)))</f>
        <v>3</v>
      </c>
      <c r="AK5" s="57">
        <f t="shared" ref="AK5:AK61" si="6">IF(AD5=3,1,IF(AD5=2,2,IF(AD5=1,3)))</f>
        <v>3</v>
      </c>
      <c r="AL5" s="57">
        <f t="shared" ref="AL5:AL61" si="7">(G5+O5+T5+AJ5+AK5)-5</f>
        <v>4</v>
      </c>
      <c r="AM5" s="57">
        <f t="shared" ref="AM5:AM61" si="8">IF(AL5=0,"0",AL5)</f>
        <v>4</v>
      </c>
      <c r="AN5" s="57">
        <f t="shared" ref="AN5:AN61" si="9">IF(P5=3,1,IF(P5=2,2,IF(P5=1,3)))</f>
        <v>2</v>
      </c>
      <c r="AO5" s="57">
        <f t="shared" ref="AO5:AO61" si="10">IF(S5=3,1,IF(S5=2,2,IF(S5=1,3)))</f>
        <v>2</v>
      </c>
      <c r="AP5" s="57">
        <f t="shared" ref="AP5:AP61" si="11">(K5+AN5+AO5+X5+AB5)-5</f>
        <v>4</v>
      </c>
      <c r="AQ5" s="57">
        <f t="shared" ref="AQ5:AQ61" si="12">IF(AP5=0,"0",AP5)</f>
        <v>4</v>
      </c>
      <c r="AR5" s="57">
        <f t="shared" ref="AR5:AR61" si="13">(F5+I5+N5+V5+Y5)-5</f>
        <v>3</v>
      </c>
      <c r="AS5" s="57">
        <f t="shared" ref="AS5:AS61" si="14">IF(AR5=0,"0",AR5)</f>
        <v>3</v>
      </c>
    </row>
    <row r="6" spans="1:45" ht="15.75" customHeight="1" thickBot="1" x14ac:dyDescent="0.6">
      <c r="A6" s="206" t="str">
        <f>input1!A6</f>
        <v>ม.1/1</v>
      </c>
      <c r="B6" s="40">
        <f>input1!B6</f>
        <v>3</v>
      </c>
      <c r="C6" s="189">
        <f>input1!C6</f>
        <v>6519</v>
      </c>
      <c r="D6" s="41">
        <f>input1!D6</f>
        <v>0</v>
      </c>
      <c r="E6" s="40">
        <f>input1!E6</f>
        <v>1</v>
      </c>
      <c r="F6" s="142">
        <v>2</v>
      </c>
      <c r="G6" s="180">
        <v>1</v>
      </c>
      <c r="H6" s="181">
        <v>1</v>
      </c>
      <c r="I6" s="181">
        <v>2</v>
      </c>
      <c r="J6" s="182">
        <v>2</v>
      </c>
      <c r="K6" s="180">
        <v>2</v>
      </c>
      <c r="L6" s="181">
        <v>3</v>
      </c>
      <c r="M6" s="181">
        <v>1</v>
      </c>
      <c r="N6" s="169">
        <v>2</v>
      </c>
      <c r="O6" s="183">
        <v>1</v>
      </c>
      <c r="P6" s="184">
        <v>3</v>
      </c>
      <c r="Q6" s="169">
        <v>1</v>
      </c>
      <c r="R6" s="169">
        <v>1</v>
      </c>
      <c r="S6" s="169">
        <v>2</v>
      </c>
      <c r="T6" s="185">
        <v>1</v>
      </c>
      <c r="U6" s="139">
        <v>1</v>
      </c>
      <c r="V6" s="169">
        <v>2</v>
      </c>
      <c r="W6" s="169">
        <v>1</v>
      </c>
      <c r="X6" s="169">
        <v>1</v>
      </c>
      <c r="Y6" s="183">
        <v>1</v>
      </c>
      <c r="Z6" s="184">
        <v>2</v>
      </c>
      <c r="AA6" s="169">
        <v>1</v>
      </c>
      <c r="AB6" s="169">
        <v>1</v>
      </c>
      <c r="AC6" s="169">
        <v>1</v>
      </c>
      <c r="AD6" s="185">
        <v>2</v>
      </c>
      <c r="AE6" s="57">
        <f t="shared" si="0"/>
        <v>0</v>
      </c>
      <c r="AF6" s="57" t="str">
        <f t="shared" si="1"/>
        <v>0</v>
      </c>
      <c r="AG6" s="57">
        <f t="shared" si="2"/>
        <v>1</v>
      </c>
      <c r="AH6" s="57">
        <f t="shared" si="3"/>
        <v>1</v>
      </c>
      <c r="AI6" s="57">
        <f t="shared" si="4"/>
        <v>1</v>
      </c>
      <c r="AJ6" s="57">
        <f t="shared" si="5"/>
        <v>2</v>
      </c>
      <c r="AK6" s="57">
        <f t="shared" si="6"/>
        <v>2</v>
      </c>
      <c r="AL6" s="57">
        <f t="shared" si="7"/>
        <v>2</v>
      </c>
      <c r="AM6" s="57">
        <f t="shared" si="8"/>
        <v>2</v>
      </c>
      <c r="AN6" s="57">
        <f t="shared" si="9"/>
        <v>1</v>
      </c>
      <c r="AO6" s="57">
        <f t="shared" si="10"/>
        <v>2</v>
      </c>
      <c r="AP6" s="57">
        <f t="shared" si="11"/>
        <v>2</v>
      </c>
      <c r="AQ6" s="57">
        <f t="shared" si="12"/>
        <v>2</v>
      </c>
      <c r="AR6" s="57">
        <f t="shared" si="13"/>
        <v>4</v>
      </c>
      <c r="AS6" s="57">
        <f t="shared" si="14"/>
        <v>4</v>
      </c>
    </row>
    <row r="7" spans="1:45" ht="15.75" customHeight="1" thickBot="1" x14ac:dyDescent="0.6">
      <c r="A7" s="206" t="str">
        <f>input1!A7</f>
        <v>ม.1/1</v>
      </c>
      <c r="B7" s="40">
        <f>input1!B7</f>
        <v>4</v>
      </c>
      <c r="C7" s="189">
        <f>input1!C7</f>
        <v>6520</v>
      </c>
      <c r="D7" s="41">
        <f>input1!D7</f>
        <v>0</v>
      </c>
      <c r="E7" s="40">
        <f>input1!E7</f>
        <v>1</v>
      </c>
      <c r="F7" s="142">
        <v>2</v>
      </c>
      <c r="G7" s="180">
        <v>1</v>
      </c>
      <c r="H7" s="181">
        <v>1</v>
      </c>
      <c r="I7" s="181">
        <v>2</v>
      </c>
      <c r="J7" s="182">
        <v>2</v>
      </c>
      <c r="K7" s="180">
        <v>2</v>
      </c>
      <c r="L7" s="181">
        <v>3</v>
      </c>
      <c r="M7" s="181">
        <v>1</v>
      </c>
      <c r="N7" s="169">
        <v>2</v>
      </c>
      <c r="O7" s="183">
        <v>1</v>
      </c>
      <c r="P7" s="184">
        <v>3</v>
      </c>
      <c r="Q7" s="169">
        <v>1</v>
      </c>
      <c r="R7" s="169">
        <v>1</v>
      </c>
      <c r="S7" s="169">
        <v>2</v>
      </c>
      <c r="T7" s="185">
        <v>1</v>
      </c>
      <c r="U7" s="139">
        <v>1</v>
      </c>
      <c r="V7" s="169">
        <v>2</v>
      </c>
      <c r="W7" s="169">
        <v>1</v>
      </c>
      <c r="X7" s="169">
        <v>1</v>
      </c>
      <c r="Y7" s="183">
        <v>1</v>
      </c>
      <c r="Z7" s="184">
        <v>2</v>
      </c>
      <c r="AA7" s="169">
        <v>1</v>
      </c>
      <c r="AB7" s="169">
        <v>1</v>
      </c>
      <c r="AC7" s="169">
        <v>1</v>
      </c>
      <c r="AD7" s="185">
        <v>2</v>
      </c>
      <c r="AE7" s="57">
        <f t="shared" si="0"/>
        <v>0</v>
      </c>
      <c r="AF7" s="57" t="str">
        <f t="shared" si="1"/>
        <v>0</v>
      </c>
      <c r="AG7" s="57">
        <f t="shared" si="2"/>
        <v>1</v>
      </c>
      <c r="AH7" s="57">
        <f t="shared" si="3"/>
        <v>1</v>
      </c>
      <c r="AI7" s="57">
        <f t="shared" si="4"/>
        <v>1</v>
      </c>
      <c r="AJ7" s="57">
        <f t="shared" si="5"/>
        <v>2</v>
      </c>
      <c r="AK7" s="57">
        <f t="shared" si="6"/>
        <v>2</v>
      </c>
      <c r="AL7" s="57">
        <f t="shared" si="7"/>
        <v>2</v>
      </c>
      <c r="AM7" s="57">
        <f t="shared" si="8"/>
        <v>2</v>
      </c>
      <c r="AN7" s="57">
        <f t="shared" si="9"/>
        <v>1</v>
      </c>
      <c r="AO7" s="57">
        <f t="shared" si="10"/>
        <v>2</v>
      </c>
      <c r="AP7" s="57">
        <f t="shared" si="11"/>
        <v>2</v>
      </c>
      <c r="AQ7" s="57">
        <f t="shared" si="12"/>
        <v>2</v>
      </c>
      <c r="AR7" s="57">
        <f t="shared" si="13"/>
        <v>4</v>
      </c>
      <c r="AS7" s="57">
        <f t="shared" si="14"/>
        <v>4</v>
      </c>
    </row>
    <row r="8" spans="1:45" ht="15.75" customHeight="1" thickBot="1" x14ac:dyDescent="0.6">
      <c r="A8" s="206" t="str">
        <f>input1!A8</f>
        <v>ม.1/1</v>
      </c>
      <c r="B8" s="40">
        <f>input1!B8</f>
        <v>5</v>
      </c>
      <c r="C8" s="189">
        <f>input1!C8</f>
        <v>6521</v>
      </c>
      <c r="D8" s="41">
        <f>input1!D8</f>
        <v>0</v>
      </c>
      <c r="E8" s="40">
        <f>input1!E8</f>
        <v>1</v>
      </c>
      <c r="F8" s="142">
        <v>2</v>
      </c>
      <c r="G8" s="180">
        <v>1</v>
      </c>
      <c r="H8" s="181">
        <v>1</v>
      </c>
      <c r="I8" s="181">
        <v>2</v>
      </c>
      <c r="J8" s="182">
        <v>2</v>
      </c>
      <c r="K8" s="180">
        <v>2</v>
      </c>
      <c r="L8" s="181">
        <v>3</v>
      </c>
      <c r="M8" s="181">
        <v>1</v>
      </c>
      <c r="N8" s="169">
        <v>2</v>
      </c>
      <c r="O8" s="183">
        <v>1</v>
      </c>
      <c r="P8" s="184">
        <v>3</v>
      </c>
      <c r="Q8" s="169">
        <v>1</v>
      </c>
      <c r="R8" s="169">
        <v>1</v>
      </c>
      <c r="S8" s="169">
        <v>2</v>
      </c>
      <c r="T8" s="185">
        <v>1</v>
      </c>
      <c r="U8" s="139">
        <v>1</v>
      </c>
      <c r="V8" s="169">
        <v>2</v>
      </c>
      <c r="W8" s="169">
        <v>1</v>
      </c>
      <c r="X8" s="169">
        <v>1</v>
      </c>
      <c r="Y8" s="183">
        <v>1</v>
      </c>
      <c r="Z8" s="184">
        <v>2</v>
      </c>
      <c r="AA8" s="169">
        <v>1</v>
      </c>
      <c r="AB8" s="169">
        <v>1</v>
      </c>
      <c r="AC8" s="169">
        <v>1</v>
      </c>
      <c r="AD8" s="185">
        <v>2</v>
      </c>
      <c r="AE8" s="57">
        <f t="shared" si="0"/>
        <v>0</v>
      </c>
      <c r="AF8" s="57" t="str">
        <f t="shared" si="1"/>
        <v>0</v>
      </c>
      <c r="AG8" s="57">
        <f t="shared" si="2"/>
        <v>1</v>
      </c>
      <c r="AH8" s="57">
        <f t="shared" si="3"/>
        <v>1</v>
      </c>
      <c r="AI8" s="57">
        <f t="shared" si="4"/>
        <v>1</v>
      </c>
      <c r="AJ8" s="57">
        <f t="shared" si="5"/>
        <v>2</v>
      </c>
      <c r="AK8" s="57">
        <f t="shared" si="6"/>
        <v>2</v>
      </c>
      <c r="AL8" s="57">
        <f t="shared" si="7"/>
        <v>2</v>
      </c>
      <c r="AM8" s="57">
        <f t="shared" si="8"/>
        <v>2</v>
      </c>
      <c r="AN8" s="57">
        <f t="shared" si="9"/>
        <v>1</v>
      </c>
      <c r="AO8" s="57">
        <f t="shared" si="10"/>
        <v>2</v>
      </c>
      <c r="AP8" s="57">
        <f t="shared" si="11"/>
        <v>2</v>
      </c>
      <c r="AQ8" s="57">
        <f t="shared" si="12"/>
        <v>2</v>
      </c>
      <c r="AR8" s="57">
        <f t="shared" si="13"/>
        <v>4</v>
      </c>
      <c r="AS8" s="57">
        <f t="shared" si="14"/>
        <v>4</v>
      </c>
    </row>
    <row r="9" spans="1:45" ht="15.75" customHeight="1" thickBot="1" x14ac:dyDescent="0.6">
      <c r="A9" s="206" t="str">
        <f>input1!A9</f>
        <v>ม.1/1</v>
      </c>
      <c r="B9" s="40">
        <f>input1!B9</f>
        <v>6</v>
      </c>
      <c r="C9" s="189">
        <f>input1!C9</f>
        <v>6522</v>
      </c>
      <c r="D9" s="41">
        <f>input1!D9</f>
        <v>0</v>
      </c>
      <c r="E9" s="40">
        <f>input1!E9</f>
        <v>1</v>
      </c>
      <c r="F9" s="142">
        <v>2</v>
      </c>
      <c r="G9" s="180">
        <v>1</v>
      </c>
      <c r="H9" s="181">
        <v>1</v>
      </c>
      <c r="I9" s="181">
        <v>2</v>
      </c>
      <c r="J9" s="182">
        <v>2</v>
      </c>
      <c r="K9" s="180">
        <v>2</v>
      </c>
      <c r="L9" s="181">
        <v>3</v>
      </c>
      <c r="M9" s="181">
        <v>1</v>
      </c>
      <c r="N9" s="169">
        <v>2</v>
      </c>
      <c r="O9" s="183">
        <v>1</v>
      </c>
      <c r="P9" s="184">
        <v>3</v>
      </c>
      <c r="Q9" s="169">
        <v>1</v>
      </c>
      <c r="R9" s="169">
        <v>1</v>
      </c>
      <c r="S9" s="169">
        <v>2</v>
      </c>
      <c r="T9" s="185">
        <v>1</v>
      </c>
      <c r="U9" s="139">
        <v>1</v>
      </c>
      <c r="V9" s="169">
        <v>2</v>
      </c>
      <c r="W9" s="169">
        <v>1</v>
      </c>
      <c r="X9" s="169">
        <v>1</v>
      </c>
      <c r="Y9" s="183">
        <v>1</v>
      </c>
      <c r="Z9" s="184">
        <v>2</v>
      </c>
      <c r="AA9" s="169">
        <v>1</v>
      </c>
      <c r="AB9" s="169">
        <v>1</v>
      </c>
      <c r="AC9" s="169">
        <v>1</v>
      </c>
      <c r="AD9" s="185">
        <v>2</v>
      </c>
      <c r="AE9" s="57">
        <f t="shared" si="0"/>
        <v>0</v>
      </c>
      <c r="AF9" s="57" t="str">
        <f t="shared" si="1"/>
        <v>0</v>
      </c>
      <c r="AG9" s="57">
        <f t="shared" si="2"/>
        <v>1</v>
      </c>
      <c r="AH9" s="57">
        <f t="shared" si="3"/>
        <v>1</v>
      </c>
      <c r="AI9" s="57">
        <f t="shared" si="4"/>
        <v>1</v>
      </c>
      <c r="AJ9" s="57">
        <f t="shared" si="5"/>
        <v>2</v>
      </c>
      <c r="AK9" s="57">
        <f t="shared" si="6"/>
        <v>2</v>
      </c>
      <c r="AL9" s="57">
        <f t="shared" si="7"/>
        <v>2</v>
      </c>
      <c r="AM9" s="57">
        <f t="shared" si="8"/>
        <v>2</v>
      </c>
      <c r="AN9" s="57">
        <f t="shared" si="9"/>
        <v>1</v>
      </c>
      <c r="AO9" s="57">
        <f t="shared" si="10"/>
        <v>2</v>
      </c>
      <c r="AP9" s="57">
        <f t="shared" si="11"/>
        <v>2</v>
      </c>
      <c r="AQ9" s="57">
        <f t="shared" si="12"/>
        <v>2</v>
      </c>
      <c r="AR9" s="57">
        <f t="shared" si="13"/>
        <v>4</v>
      </c>
      <c r="AS9" s="57">
        <f t="shared" si="14"/>
        <v>4</v>
      </c>
    </row>
    <row r="10" spans="1:45" ht="15.75" customHeight="1" thickBot="1" x14ac:dyDescent="0.6">
      <c r="A10" s="206" t="str">
        <f>input1!A10</f>
        <v>ม.1/1</v>
      </c>
      <c r="B10" s="40">
        <f>input1!B10</f>
        <v>7</v>
      </c>
      <c r="C10" s="189">
        <f>input1!C10</f>
        <v>6523</v>
      </c>
      <c r="D10" s="41">
        <f>input1!D10</f>
        <v>0</v>
      </c>
      <c r="E10" s="40">
        <f>input1!E10</f>
        <v>1</v>
      </c>
      <c r="F10" s="142">
        <v>2</v>
      </c>
      <c r="G10" s="180">
        <v>1</v>
      </c>
      <c r="H10" s="181">
        <v>1</v>
      </c>
      <c r="I10" s="181">
        <v>2</v>
      </c>
      <c r="J10" s="182">
        <v>2</v>
      </c>
      <c r="K10" s="180">
        <v>2</v>
      </c>
      <c r="L10" s="181">
        <v>3</v>
      </c>
      <c r="M10" s="181">
        <v>1</v>
      </c>
      <c r="N10" s="169">
        <v>2</v>
      </c>
      <c r="O10" s="183">
        <v>1</v>
      </c>
      <c r="P10" s="184">
        <v>3</v>
      </c>
      <c r="Q10" s="169">
        <v>1</v>
      </c>
      <c r="R10" s="169">
        <v>1</v>
      </c>
      <c r="S10" s="169">
        <v>2</v>
      </c>
      <c r="T10" s="185">
        <v>1</v>
      </c>
      <c r="U10" s="139">
        <v>1</v>
      </c>
      <c r="V10" s="169">
        <v>2</v>
      </c>
      <c r="W10" s="169">
        <v>1</v>
      </c>
      <c r="X10" s="169">
        <v>1</v>
      </c>
      <c r="Y10" s="183">
        <v>1</v>
      </c>
      <c r="Z10" s="184">
        <v>2</v>
      </c>
      <c r="AA10" s="169">
        <v>1</v>
      </c>
      <c r="AB10" s="169">
        <v>1</v>
      </c>
      <c r="AC10" s="169">
        <v>1</v>
      </c>
      <c r="AD10" s="185">
        <v>2</v>
      </c>
      <c r="AE10" s="57">
        <f t="shared" si="0"/>
        <v>0</v>
      </c>
      <c r="AF10" s="57" t="str">
        <f t="shared" si="1"/>
        <v>0</v>
      </c>
      <c r="AG10" s="57">
        <f t="shared" si="2"/>
        <v>1</v>
      </c>
      <c r="AH10" s="57">
        <f t="shared" si="3"/>
        <v>1</v>
      </c>
      <c r="AI10" s="57">
        <f t="shared" si="4"/>
        <v>1</v>
      </c>
      <c r="AJ10" s="57">
        <f t="shared" si="5"/>
        <v>2</v>
      </c>
      <c r="AK10" s="57">
        <f t="shared" si="6"/>
        <v>2</v>
      </c>
      <c r="AL10" s="57">
        <f t="shared" si="7"/>
        <v>2</v>
      </c>
      <c r="AM10" s="57">
        <f t="shared" si="8"/>
        <v>2</v>
      </c>
      <c r="AN10" s="57">
        <f t="shared" si="9"/>
        <v>1</v>
      </c>
      <c r="AO10" s="57">
        <f t="shared" si="10"/>
        <v>2</v>
      </c>
      <c r="AP10" s="57">
        <f t="shared" si="11"/>
        <v>2</v>
      </c>
      <c r="AQ10" s="57">
        <f t="shared" si="12"/>
        <v>2</v>
      </c>
      <c r="AR10" s="57">
        <f t="shared" si="13"/>
        <v>4</v>
      </c>
      <c r="AS10" s="57">
        <f t="shared" si="14"/>
        <v>4</v>
      </c>
    </row>
    <row r="11" spans="1:45" ht="15.75" customHeight="1" thickBot="1" x14ac:dyDescent="0.6">
      <c r="A11" s="206" t="str">
        <f>input1!A11</f>
        <v>ม.1/1</v>
      </c>
      <c r="B11" s="40">
        <f>input1!B11</f>
        <v>8</v>
      </c>
      <c r="C11" s="189">
        <f>input1!C11</f>
        <v>6524</v>
      </c>
      <c r="D11" s="41">
        <f>input1!D11</f>
        <v>0</v>
      </c>
      <c r="E11" s="40">
        <f>input1!E11</f>
        <v>1</v>
      </c>
      <c r="F11" s="93">
        <v>2</v>
      </c>
      <c r="G11" s="94">
        <v>1</v>
      </c>
      <c r="H11" s="94">
        <v>1</v>
      </c>
      <c r="I11" s="94">
        <v>2</v>
      </c>
      <c r="J11" s="95">
        <v>1</v>
      </c>
      <c r="K11" s="96">
        <v>1</v>
      </c>
      <c r="L11" s="94">
        <v>2</v>
      </c>
      <c r="M11" s="94">
        <v>1</v>
      </c>
      <c r="N11" s="94">
        <v>2</v>
      </c>
      <c r="O11" s="97">
        <v>1</v>
      </c>
      <c r="P11" s="93">
        <v>2</v>
      </c>
      <c r="Q11" s="94">
        <v>1</v>
      </c>
      <c r="R11" s="94">
        <v>1</v>
      </c>
      <c r="S11" s="94">
        <v>2</v>
      </c>
      <c r="T11" s="95">
        <v>1</v>
      </c>
      <c r="U11" s="96">
        <v>1</v>
      </c>
      <c r="V11" s="94">
        <v>2</v>
      </c>
      <c r="W11" s="94">
        <v>1</v>
      </c>
      <c r="X11" s="94">
        <v>2</v>
      </c>
      <c r="Y11" s="97">
        <v>2</v>
      </c>
      <c r="Z11" s="93">
        <v>2</v>
      </c>
      <c r="AA11" s="94">
        <v>1</v>
      </c>
      <c r="AB11" s="94">
        <v>2</v>
      </c>
      <c r="AC11" s="94">
        <v>1</v>
      </c>
      <c r="AD11" s="95">
        <v>2</v>
      </c>
      <c r="AE11" s="57">
        <f t="shared" si="0"/>
        <v>0</v>
      </c>
      <c r="AF11" s="57" t="str">
        <f t="shared" si="1"/>
        <v>0</v>
      </c>
      <c r="AG11" s="57">
        <f t="shared" si="2"/>
        <v>2</v>
      </c>
      <c r="AH11" s="57">
        <f t="shared" si="3"/>
        <v>1</v>
      </c>
      <c r="AI11" s="57">
        <f t="shared" si="4"/>
        <v>1</v>
      </c>
      <c r="AJ11" s="57">
        <f t="shared" si="5"/>
        <v>2</v>
      </c>
      <c r="AK11" s="57">
        <f t="shared" si="6"/>
        <v>2</v>
      </c>
      <c r="AL11" s="57">
        <f t="shared" si="7"/>
        <v>2</v>
      </c>
      <c r="AM11" s="57">
        <f t="shared" si="8"/>
        <v>2</v>
      </c>
      <c r="AN11" s="57">
        <f t="shared" si="9"/>
        <v>2</v>
      </c>
      <c r="AO11" s="57">
        <f t="shared" si="10"/>
        <v>2</v>
      </c>
      <c r="AP11" s="57">
        <f t="shared" si="11"/>
        <v>4</v>
      </c>
      <c r="AQ11" s="57">
        <f t="shared" si="12"/>
        <v>4</v>
      </c>
      <c r="AR11" s="57">
        <f t="shared" si="13"/>
        <v>5</v>
      </c>
      <c r="AS11" s="57">
        <f t="shared" si="14"/>
        <v>5</v>
      </c>
    </row>
    <row r="12" spans="1:45" ht="15.75" customHeight="1" thickBot="1" x14ac:dyDescent="0.6">
      <c r="A12" s="206" t="str">
        <f>input1!A12</f>
        <v>ม.1/1</v>
      </c>
      <c r="B12" s="40">
        <f>input1!B12</f>
        <v>9</v>
      </c>
      <c r="C12" s="189">
        <f>input1!C12</f>
        <v>6525</v>
      </c>
      <c r="D12" s="41">
        <f>input1!D12</f>
        <v>0</v>
      </c>
      <c r="E12" s="40">
        <f>input1!E12</f>
        <v>2</v>
      </c>
      <c r="F12" s="93">
        <v>2</v>
      </c>
      <c r="G12" s="94">
        <v>1</v>
      </c>
      <c r="H12" s="94">
        <v>1</v>
      </c>
      <c r="I12" s="94">
        <v>2</v>
      </c>
      <c r="J12" s="95">
        <v>1</v>
      </c>
      <c r="K12" s="96">
        <v>1</v>
      </c>
      <c r="L12" s="94">
        <v>3</v>
      </c>
      <c r="M12" s="94">
        <v>1</v>
      </c>
      <c r="N12" s="94">
        <v>2</v>
      </c>
      <c r="O12" s="97">
        <v>1</v>
      </c>
      <c r="P12" s="93">
        <v>3</v>
      </c>
      <c r="Q12" s="94">
        <v>1</v>
      </c>
      <c r="R12" s="94">
        <v>1</v>
      </c>
      <c r="S12" s="94">
        <v>2</v>
      </c>
      <c r="T12" s="95">
        <v>1</v>
      </c>
      <c r="U12" s="96">
        <v>1</v>
      </c>
      <c r="V12" s="94">
        <v>2</v>
      </c>
      <c r="W12" s="94">
        <v>1</v>
      </c>
      <c r="X12" s="94">
        <v>1</v>
      </c>
      <c r="Y12" s="97">
        <v>2</v>
      </c>
      <c r="Z12" s="93">
        <v>2</v>
      </c>
      <c r="AA12" s="94">
        <v>1</v>
      </c>
      <c r="AB12" s="94">
        <v>2</v>
      </c>
      <c r="AC12" s="94">
        <v>1</v>
      </c>
      <c r="AD12" s="95">
        <v>2</v>
      </c>
      <c r="AE12" s="57">
        <f t="shared" si="0"/>
        <v>0</v>
      </c>
      <c r="AF12" s="57" t="str">
        <f t="shared" si="1"/>
        <v>0</v>
      </c>
      <c r="AG12" s="57">
        <f t="shared" si="2"/>
        <v>1</v>
      </c>
      <c r="AH12" s="57">
        <f t="shared" si="3"/>
        <v>0</v>
      </c>
      <c r="AI12" s="57" t="str">
        <f t="shared" si="4"/>
        <v>0</v>
      </c>
      <c r="AJ12" s="57">
        <f t="shared" si="5"/>
        <v>2</v>
      </c>
      <c r="AK12" s="57">
        <f t="shared" si="6"/>
        <v>2</v>
      </c>
      <c r="AL12" s="57">
        <f t="shared" si="7"/>
        <v>2</v>
      </c>
      <c r="AM12" s="57">
        <f t="shared" si="8"/>
        <v>2</v>
      </c>
      <c r="AN12" s="57">
        <f t="shared" si="9"/>
        <v>1</v>
      </c>
      <c r="AO12" s="57">
        <f t="shared" si="10"/>
        <v>2</v>
      </c>
      <c r="AP12" s="57">
        <f t="shared" si="11"/>
        <v>2</v>
      </c>
      <c r="AQ12" s="57">
        <f t="shared" si="12"/>
        <v>2</v>
      </c>
      <c r="AR12" s="57">
        <f t="shared" si="13"/>
        <v>5</v>
      </c>
      <c r="AS12" s="57">
        <f t="shared" si="14"/>
        <v>5</v>
      </c>
    </row>
    <row r="13" spans="1:45" ht="15.75" customHeight="1" thickBot="1" x14ac:dyDescent="0.6">
      <c r="A13" s="206" t="str">
        <f>input1!A13</f>
        <v>ม.1/1</v>
      </c>
      <c r="B13" s="40">
        <f>input1!B13</f>
        <v>10</v>
      </c>
      <c r="C13" s="189">
        <f>input1!C13</f>
        <v>6526</v>
      </c>
      <c r="D13" s="41">
        <f>input1!D13</f>
        <v>0</v>
      </c>
      <c r="E13" s="40">
        <f>input1!E13</f>
        <v>2</v>
      </c>
      <c r="F13" s="88">
        <v>2</v>
      </c>
      <c r="G13" s="89">
        <v>1</v>
      </c>
      <c r="H13" s="89">
        <v>1</v>
      </c>
      <c r="I13" s="89">
        <v>3</v>
      </c>
      <c r="J13" s="90">
        <v>1</v>
      </c>
      <c r="K13" s="91">
        <v>1</v>
      </c>
      <c r="L13" s="89">
        <v>3</v>
      </c>
      <c r="M13" s="89">
        <v>1</v>
      </c>
      <c r="N13" s="89">
        <v>2</v>
      </c>
      <c r="O13" s="92">
        <v>1</v>
      </c>
      <c r="P13" s="88">
        <v>3</v>
      </c>
      <c r="Q13" s="89">
        <v>1</v>
      </c>
      <c r="R13" s="89">
        <v>1</v>
      </c>
      <c r="S13" s="89">
        <v>2</v>
      </c>
      <c r="T13" s="90">
        <v>1</v>
      </c>
      <c r="U13" s="91">
        <v>1</v>
      </c>
      <c r="V13" s="89">
        <v>2</v>
      </c>
      <c r="W13" s="89">
        <v>1</v>
      </c>
      <c r="X13" s="89">
        <v>1</v>
      </c>
      <c r="Y13" s="92">
        <v>2</v>
      </c>
      <c r="Z13" s="88">
        <v>2</v>
      </c>
      <c r="AA13" s="89">
        <v>1</v>
      </c>
      <c r="AB13" s="89">
        <v>2</v>
      </c>
      <c r="AC13" s="89">
        <v>1</v>
      </c>
      <c r="AD13" s="90">
        <v>2</v>
      </c>
      <c r="AE13" s="57">
        <f t="shared" si="0"/>
        <v>0</v>
      </c>
      <c r="AF13" s="57" t="str">
        <f t="shared" si="1"/>
        <v>0</v>
      </c>
      <c r="AG13" s="57">
        <f t="shared" si="2"/>
        <v>1</v>
      </c>
      <c r="AH13" s="57">
        <f t="shared" si="3"/>
        <v>0</v>
      </c>
      <c r="AI13" s="57" t="str">
        <f t="shared" si="4"/>
        <v>0</v>
      </c>
      <c r="AJ13" s="57">
        <f t="shared" si="5"/>
        <v>2</v>
      </c>
      <c r="AK13" s="57">
        <f t="shared" si="6"/>
        <v>2</v>
      </c>
      <c r="AL13" s="57">
        <f t="shared" si="7"/>
        <v>2</v>
      </c>
      <c r="AM13" s="57">
        <f t="shared" si="8"/>
        <v>2</v>
      </c>
      <c r="AN13" s="57">
        <f t="shared" si="9"/>
        <v>1</v>
      </c>
      <c r="AO13" s="57">
        <f t="shared" si="10"/>
        <v>2</v>
      </c>
      <c r="AP13" s="57">
        <f t="shared" si="11"/>
        <v>2</v>
      </c>
      <c r="AQ13" s="57">
        <f t="shared" si="12"/>
        <v>2</v>
      </c>
      <c r="AR13" s="57">
        <f t="shared" si="13"/>
        <v>6</v>
      </c>
      <c r="AS13" s="57">
        <f t="shared" si="14"/>
        <v>6</v>
      </c>
    </row>
    <row r="14" spans="1:45" ht="15.75" customHeight="1" thickBot="1" x14ac:dyDescent="0.6">
      <c r="A14" s="206" t="str">
        <f>input1!A14</f>
        <v>ม.1/1</v>
      </c>
      <c r="B14" s="40">
        <f>input1!B14</f>
        <v>11</v>
      </c>
      <c r="C14" s="189">
        <f>input1!C14</f>
        <v>6527</v>
      </c>
      <c r="D14" s="41">
        <f>input1!D14</f>
        <v>0</v>
      </c>
      <c r="E14" s="40">
        <f>input1!E14</f>
        <v>2</v>
      </c>
      <c r="F14" s="93">
        <v>2</v>
      </c>
      <c r="G14" s="94">
        <v>1</v>
      </c>
      <c r="H14" s="94">
        <v>1</v>
      </c>
      <c r="I14" s="94">
        <v>2</v>
      </c>
      <c r="J14" s="95">
        <v>1</v>
      </c>
      <c r="K14" s="96">
        <v>1</v>
      </c>
      <c r="L14" s="94">
        <v>2</v>
      </c>
      <c r="M14" s="94">
        <v>1</v>
      </c>
      <c r="N14" s="94">
        <v>2</v>
      </c>
      <c r="O14" s="97">
        <v>1</v>
      </c>
      <c r="P14" s="93">
        <v>3</v>
      </c>
      <c r="Q14" s="94">
        <v>1</v>
      </c>
      <c r="R14" s="94">
        <v>1</v>
      </c>
      <c r="S14" s="94">
        <v>1</v>
      </c>
      <c r="T14" s="95">
        <v>1</v>
      </c>
      <c r="U14" s="96">
        <v>1</v>
      </c>
      <c r="V14" s="94">
        <v>2</v>
      </c>
      <c r="W14" s="94">
        <v>1</v>
      </c>
      <c r="X14" s="94">
        <v>1</v>
      </c>
      <c r="Y14" s="97">
        <v>2</v>
      </c>
      <c r="Z14" s="93">
        <v>2</v>
      </c>
      <c r="AA14" s="94">
        <v>1</v>
      </c>
      <c r="AB14" s="94">
        <v>2</v>
      </c>
      <c r="AC14" s="94">
        <v>1</v>
      </c>
      <c r="AD14" s="95">
        <v>2</v>
      </c>
      <c r="AE14" s="57">
        <f t="shared" si="0"/>
        <v>0</v>
      </c>
      <c r="AF14" s="57" t="str">
        <f t="shared" si="1"/>
        <v>0</v>
      </c>
      <c r="AG14" s="57">
        <f t="shared" si="2"/>
        <v>2</v>
      </c>
      <c r="AH14" s="57">
        <f t="shared" si="3"/>
        <v>1</v>
      </c>
      <c r="AI14" s="57">
        <f t="shared" si="4"/>
        <v>1</v>
      </c>
      <c r="AJ14" s="57">
        <f t="shared" si="5"/>
        <v>2</v>
      </c>
      <c r="AK14" s="57">
        <f t="shared" si="6"/>
        <v>2</v>
      </c>
      <c r="AL14" s="57">
        <f t="shared" si="7"/>
        <v>2</v>
      </c>
      <c r="AM14" s="57">
        <f t="shared" si="8"/>
        <v>2</v>
      </c>
      <c r="AN14" s="57">
        <f t="shared" si="9"/>
        <v>1</v>
      </c>
      <c r="AO14" s="57">
        <f t="shared" si="10"/>
        <v>3</v>
      </c>
      <c r="AP14" s="57">
        <f t="shared" si="11"/>
        <v>3</v>
      </c>
      <c r="AQ14" s="57">
        <f t="shared" si="12"/>
        <v>3</v>
      </c>
      <c r="AR14" s="57">
        <f t="shared" si="13"/>
        <v>5</v>
      </c>
      <c r="AS14" s="57">
        <f t="shared" si="14"/>
        <v>5</v>
      </c>
    </row>
    <row r="15" spans="1:45" ht="15.75" customHeight="1" thickBot="1" x14ac:dyDescent="0.6">
      <c r="A15" s="206" t="str">
        <f>input1!A15</f>
        <v>ม.1/1</v>
      </c>
      <c r="B15" s="40">
        <f>input1!B15</f>
        <v>12</v>
      </c>
      <c r="C15" s="189">
        <f>input1!C15</f>
        <v>6528</v>
      </c>
      <c r="D15" s="41">
        <f>input1!D15</f>
        <v>0</v>
      </c>
      <c r="E15" s="40">
        <f>input1!E15</f>
        <v>2</v>
      </c>
      <c r="F15" s="142">
        <v>2</v>
      </c>
      <c r="G15" s="180">
        <v>1</v>
      </c>
      <c r="H15" s="181">
        <v>1</v>
      </c>
      <c r="I15" s="181">
        <v>2</v>
      </c>
      <c r="J15" s="182">
        <v>2</v>
      </c>
      <c r="K15" s="180">
        <v>2</v>
      </c>
      <c r="L15" s="181">
        <v>3</v>
      </c>
      <c r="M15" s="181">
        <v>1</v>
      </c>
      <c r="N15" s="169">
        <v>2</v>
      </c>
      <c r="O15" s="183">
        <v>1</v>
      </c>
      <c r="P15" s="184">
        <v>3</v>
      </c>
      <c r="Q15" s="169">
        <v>1</v>
      </c>
      <c r="R15" s="169">
        <v>1</v>
      </c>
      <c r="S15" s="169">
        <v>2</v>
      </c>
      <c r="T15" s="185">
        <v>1</v>
      </c>
      <c r="U15" s="139">
        <v>1</v>
      </c>
      <c r="V15" s="169">
        <v>2</v>
      </c>
      <c r="W15" s="169">
        <v>1</v>
      </c>
      <c r="X15" s="169">
        <v>1</v>
      </c>
      <c r="Y15" s="183">
        <v>1</v>
      </c>
      <c r="Z15" s="184">
        <v>2</v>
      </c>
      <c r="AA15" s="169">
        <v>1</v>
      </c>
      <c r="AB15" s="169">
        <v>1</v>
      </c>
      <c r="AC15" s="169">
        <v>1</v>
      </c>
      <c r="AD15" s="185">
        <v>2</v>
      </c>
      <c r="AE15" s="57">
        <f t="shared" si="0"/>
        <v>0</v>
      </c>
      <c r="AF15" s="57" t="str">
        <f t="shared" si="1"/>
        <v>0</v>
      </c>
      <c r="AG15" s="57">
        <f t="shared" si="2"/>
        <v>1</v>
      </c>
      <c r="AH15" s="57">
        <f t="shared" si="3"/>
        <v>1</v>
      </c>
      <c r="AI15" s="57">
        <f t="shared" si="4"/>
        <v>1</v>
      </c>
      <c r="AJ15" s="57">
        <f t="shared" si="5"/>
        <v>2</v>
      </c>
      <c r="AK15" s="57">
        <f t="shared" si="6"/>
        <v>2</v>
      </c>
      <c r="AL15" s="57">
        <f t="shared" si="7"/>
        <v>2</v>
      </c>
      <c r="AM15" s="57">
        <f t="shared" si="8"/>
        <v>2</v>
      </c>
      <c r="AN15" s="57">
        <f t="shared" si="9"/>
        <v>1</v>
      </c>
      <c r="AO15" s="57">
        <f t="shared" si="10"/>
        <v>2</v>
      </c>
      <c r="AP15" s="57">
        <f t="shared" si="11"/>
        <v>2</v>
      </c>
      <c r="AQ15" s="57">
        <f t="shared" si="12"/>
        <v>2</v>
      </c>
      <c r="AR15" s="57">
        <f t="shared" si="13"/>
        <v>4</v>
      </c>
      <c r="AS15" s="57">
        <f t="shared" si="14"/>
        <v>4</v>
      </c>
    </row>
    <row r="16" spans="1:45" ht="15.75" customHeight="1" thickBot="1" x14ac:dyDescent="0.6">
      <c r="A16" s="206" t="str">
        <f>input1!A16</f>
        <v>ม.1/1</v>
      </c>
      <c r="B16" s="40">
        <f>input1!B16</f>
        <v>13</v>
      </c>
      <c r="C16" s="189">
        <f>input1!C16</f>
        <v>6529</v>
      </c>
      <c r="D16" s="41">
        <f>input1!D16</f>
        <v>0</v>
      </c>
      <c r="E16" s="40">
        <f>input1!E16</f>
        <v>2</v>
      </c>
      <c r="F16" s="142">
        <v>2</v>
      </c>
      <c r="G16" s="180">
        <v>1</v>
      </c>
      <c r="H16" s="181">
        <v>1</v>
      </c>
      <c r="I16" s="181">
        <v>2</v>
      </c>
      <c r="J16" s="182">
        <v>2</v>
      </c>
      <c r="K16" s="180">
        <v>2</v>
      </c>
      <c r="L16" s="181">
        <v>3</v>
      </c>
      <c r="M16" s="181">
        <v>1</v>
      </c>
      <c r="N16" s="169">
        <v>2</v>
      </c>
      <c r="O16" s="183">
        <v>1</v>
      </c>
      <c r="P16" s="184">
        <v>3</v>
      </c>
      <c r="Q16" s="169">
        <v>1</v>
      </c>
      <c r="R16" s="169">
        <v>1</v>
      </c>
      <c r="S16" s="169">
        <v>2</v>
      </c>
      <c r="T16" s="185">
        <v>1</v>
      </c>
      <c r="U16" s="139">
        <v>1</v>
      </c>
      <c r="V16" s="169">
        <v>2</v>
      </c>
      <c r="W16" s="169">
        <v>1</v>
      </c>
      <c r="X16" s="169">
        <v>1</v>
      </c>
      <c r="Y16" s="183">
        <v>1</v>
      </c>
      <c r="Z16" s="184">
        <v>2</v>
      </c>
      <c r="AA16" s="169">
        <v>1</v>
      </c>
      <c r="AB16" s="169">
        <v>1</v>
      </c>
      <c r="AC16" s="169">
        <v>1</v>
      </c>
      <c r="AD16" s="185">
        <v>2</v>
      </c>
      <c r="AE16" s="57">
        <f t="shared" si="0"/>
        <v>0</v>
      </c>
      <c r="AF16" s="57" t="str">
        <f t="shared" si="1"/>
        <v>0</v>
      </c>
      <c r="AG16" s="57">
        <f t="shared" si="2"/>
        <v>1</v>
      </c>
      <c r="AH16" s="57">
        <f t="shared" si="3"/>
        <v>1</v>
      </c>
      <c r="AI16" s="57">
        <f t="shared" si="4"/>
        <v>1</v>
      </c>
      <c r="AJ16" s="57">
        <f t="shared" si="5"/>
        <v>2</v>
      </c>
      <c r="AK16" s="57">
        <f t="shared" si="6"/>
        <v>2</v>
      </c>
      <c r="AL16" s="57">
        <f t="shared" si="7"/>
        <v>2</v>
      </c>
      <c r="AM16" s="57">
        <f t="shared" si="8"/>
        <v>2</v>
      </c>
      <c r="AN16" s="57">
        <f t="shared" si="9"/>
        <v>1</v>
      </c>
      <c r="AO16" s="57">
        <f t="shared" si="10"/>
        <v>2</v>
      </c>
      <c r="AP16" s="57">
        <f t="shared" si="11"/>
        <v>2</v>
      </c>
      <c r="AQ16" s="57">
        <f t="shared" si="12"/>
        <v>2</v>
      </c>
      <c r="AR16" s="57">
        <f t="shared" si="13"/>
        <v>4</v>
      </c>
      <c r="AS16" s="57">
        <f t="shared" si="14"/>
        <v>4</v>
      </c>
    </row>
    <row r="17" spans="1:46" ht="15.75" customHeight="1" thickBot="1" x14ac:dyDescent="0.6">
      <c r="A17" s="206" t="str">
        <f>input1!A17</f>
        <v>ม.1/1</v>
      </c>
      <c r="B17" s="40">
        <f>input1!B17</f>
        <v>14</v>
      </c>
      <c r="C17" s="189">
        <f>input1!C17</f>
        <v>6530</v>
      </c>
      <c r="D17" s="41">
        <f>input1!D17</f>
        <v>0</v>
      </c>
      <c r="E17" s="40">
        <f>input1!E17</f>
        <v>2</v>
      </c>
      <c r="F17" s="142">
        <v>2</v>
      </c>
      <c r="G17" s="180">
        <v>1</v>
      </c>
      <c r="H17" s="181">
        <v>1</v>
      </c>
      <c r="I17" s="181">
        <v>2</v>
      </c>
      <c r="J17" s="182">
        <v>2</v>
      </c>
      <c r="K17" s="180">
        <v>2</v>
      </c>
      <c r="L17" s="181">
        <v>3</v>
      </c>
      <c r="M17" s="181">
        <v>1</v>
      </c>
      <c r="N17" s="169">
        <v>2</v>
      </c>
      <c r="O17" s="183">
        <v>1</v>
      </c>
      <c r="P17" s="184">
        <v>3</v>
      </c>
      <c r="Q17" s="169">
        <v>1</v>
      </c>
      <c r="R17" s="169">
        <v>1</v>
      </c>
      <c r="S17" s="169">
        <v>2</v>
      </c>
      <c r="T17" s="185">
        <v>1</v>
      </c>
      <c r="U17" s="139">
        <v>1</v>
      </c>
      <c r="V17" s="169">
        <v>2</v>
      </c>
      <c r="W17" s="169">
        <v>1</v>
      </c>
      <c r="X17" s="169">
        <v>1</v>
      </c>
      <c r="Y17" s="183">
        <v>1</v>
      </c>
      <c r="Z17" s="184">
        <v>2</v>
      </c>
      <c r="AA17" s="169">
        <v>1</v>
      </c>
      <c r="AB17" s="169">
        <v>1</v>
      </c>
      <c r="AC17" s="169">
        <v>1</v>
      </c>
      <c r="AD17" s="185">
        <v>2</v>
      </c>
      <c r="AE17" s="57">
        <f t="shared" si="0"/>
        <v>0</v>
      </c>
      <c r="AF17" s="57" t="str">
        <f t="shared" si="1"/>
        <v>0</v>
      </c>
      <c r="AG17" s="57">
        <f t="shared" si="2"/>
        <v>1</v>
      </c>
      <c r="AH17" s="57">
        <f t="shared" si="3"/>
        <v>1</v>
      </c>
      <c r="AI17" s="57">
        <f t="shared" si="4"/>
        <v>1</v>
      </c>
      <c r="AJ17" s="57">
        <f t="shared" si="5"/>
        <v>2</v>
      </c>
      <c r="AK17" s="57">
        <f t="shared" si="6"/>
        <v>2</v>
      </c>
      <c r="AL17" s="57">
        <f t="shared" si="7"/>
        <v>2</v>
      </c>
      <c r="AM17" s="57">
        <f t="shared" si="8"/>
        <v>2</v>
      </c>
      <c r="AN17" s="57">
        <f t="shared" si="9"/>
        <v>1</v>
      </c>
      <c r="AO17" s="57">
        <f t="shared" si="10"/>
        <v>2</v>
      </c>
      <c r="AP17" s="57">
        <f t="shared" si="11"/>
        <v>2</v>
      </c>
      <c r="AQ17" s="57">
        <f t="shared" si="12"/>
        <v>2</v>
      </c>
      <c r="AR17" s="57">
        <f t="shared" si="13"/>
        <v>4</v>
      </c>
      <c r="AS17" s="57">
        <f t="shared" si="14"/>
        <v>4</v>
      </c>
    </row>
    <row r="18" spans="1:46" ht="15.75" customHeight="1" thickBot="1" x14ac:dyDescent="0.6">
      <c r="A18" s="206" t="str">
        <f>input1!A18</f>
        <v>ม.1/1</v>
      </c>
      <c r="B18" s="40">
        <f>input1!B18</f>
        <v>15</v>
      </c>
      <c r="C18" s="189">
        <f>input1!C18</f>
        <v>6531</v>
      </c>
      <c r="D18" s="41">
        <f>input1!D18</f>
        <v>0</v>
      </c>
      <c r="E18" s="40">
        <f>input1!E18</f>
        <v>2</v>
      </c>
      <c r="F18" s="142">
        <v>2</v>
      </c>
      <c r="G18" s="180">
        <v>1</v>
      </c>
      <c r="H18" s="181">
        <v>1</v>
      </c>
      <c r="I18" s="181">
        <v>2</v>
      </c>
      <c r="J18" s="182">
        <v>2</v>
      </c>
      <c r="K18" s="180">
        <v>2</v>
      </c>
      <c r="L18" s="181">
        <v>3</v>
      </c>
      <c r="M18" s="181">
        <v>1</v>
      </c>
      <c r="N18" s="169">
        <v>2</v>
      </c>
      <c r="O18" s="183">
        <v>1</v>
      </c>
      <c r="P18" s="184">
        <v>3</v>
      </c>
      <c r="Q18" s="169">
        <v>1</v>
      </c>
      <c r="R18" s="169">
        <v>1</v>
      </c>
      <c r="S18" s="169">
        <v>2</v>
      </c>
      <c r="T18" s="185">
        <v>1</v>
      </c>
      <c r="U18" s="139">
        <v>1</v>
      </c>
      <c r="V18" s="169">
        <v>2</v>
      </c>
      <c r="W18" s="169">
        <v>1</v>
      </c>
      <c r="X18" s="169">
        <v>1</v>
      </c>
      <c r="Y18" s="183">
        <v>1</v>
      </c>
      <c r="Z18" s="184">
        <v>2</v>
      </c>
      <c r="AA18" s="169">
        <v>1</v>
      </c>
      <c r="AB18" s="169">
        <v>1</v>
      </c>
      <c r="AC18" s="169">
        <v>1</v>
      </c>
      <c r="AD18" s="185">
        <v>2</v>
      </c>
      <c r="AE18" s="57">
        <f t="shared" si="0"/>
        <v>0</v>
      </c>
      <c r="AF18" s="57" t="str">
        <f t="shared" si="1"/>
        <v>0</v>
      </c>
      <c r="AG18" s="57">
        <f t="shared" si="2"/>
        <v>1</v>
      </c>
      <c r="AH18" s="57">
        <f t="shared" si="3"/>
        <v>1</v>
      </c>
      <c r="AI18" s="57">
        <f t="shared" si="4"/>
        <v>1</v>
      </c>
      <c r="AJ18" s="57">
        <f t="shared" si="5"/>
        <v>2</v>
      </c>
      <c r="AK18" s="57">
        <f t="shared" si="6"/>
        <v>2</v>
      </c>
      <c r="AL18" s="57">
        <f t="shared" si="7"/>
        <v>2</v>
      </c>
      <c r="AM18" s="57">
        <f t="shared" si="8"/>
        <v>2</v>
      </c>
      <c r="AN18" s="57">
        <f t="shared" si="9"/>
        <v>1</v>
      </c>
      <c r="AO18" s="57">
        <f t="shared" si="10"/>
        <v>2</v>
      </c>
      <c r="AP18" s="57">
        <f t="shared" si="11"/>
        <v>2</v>
      </c>
      <c r="AQ18" s="57">
        <f t="shared" si="12"/>
        <v>2</v>
      </c>
      <c r="AR18" s="57">
        <f t="shared" si="13"/>
        <v>4</v>
      </c>
      <c r="AS18" s="57">
        <f t="shared" si="14"/>
        <v>4</v>
      </c>
    </row>
    <row r="19" spans="1:46" ht="15.75" customHeight="1" thickBot="1" x14ac:dyDescent="0.6">
      <c r="A19" s="206" t="str">
        <f>input1!A19</f>
        <v>ม.1/1</v>
      </c>
      <c r="B19" s="40">
        <f>input1!B19</f>
        <v>16</v>
      </c>
      <c r="C19" s="189">
        <f>input1!C19</f>
        <v>6532</v>
      </c>
      <c r="D19" s="41">
        <f>input1!D19</f>
        <v>0</v>
      </c>
      <c r="E19" s="40">
        <f>input1!E19</f>
        <v>2</v>
      </c>
      <c r="F19" s="142">
        <v>2</v>
      </c>
      <c r="G19" s="180">
        <v>1</v>
      </c>
      <c r="H19" s="181">
        <v>1</v>
      </c>
      <c r="I19" s="181">
        <v>2</v>
      </c>
      <c r="J19" s="182">
        <v>2</v>
      </c>
      <c r="K19" s="180">
        <v>2</v>
      </c>
      <c r="L19" s="181">
        <v>3</v>
      </c>
      <c r="M19" s="181">
        <v>1</v>
      </c>
      <c r="N19" s="169">
        <v>2</v>
      </c>
      <c r="O19" s="183">
        <v>1</v>
      </c>
      <c r="P19" s="184">
        <v>3</v>
      </c>
      <c r="Q19" s="169">
        <v>1</v>
      </c>
      <c r="R19" s="169">
        <v>1</v>
      </c>
      <c r="S19" s="169">
        <v>2</v>
      </c>
      <c r="T19" s="185">
        <v>1</v>
      </c>
      <c r="U19" s="139">
        <v>1</v>
      </c>
      <c r="V19" s="169">
        <v>2</v>
      </c>
      <c r="W19" s="169">
        <v>1</v>
      </c>
      <c r="X19" s="169">
        <v>1</v>
      </c>
      <c r="Y19" s="183">
        <v>1</v>
      </c>
      <c r="Z19" s="184">
        <v>2</v>
      </c>
      <c r="AA19" s="169">
        <v>1</v>
      </c>
      <c r="AB19" s="169">
        <v>1</v>
      </c>
      <c r="AC19" s="169">
        <v>1</v>
      </c>
      <c r="AD19" s="185">
        <v>2</v>
      </c>
      <c r="AE19" s="57">
        <f t="shared" si="0"/>
        <v>0</v>
      </c>
      <c r="AF19" s="57" t="str">
        <f t="shared" si="1"/>
        <v>0</v>
      </c>
      <c r="AG19" s="57">
        <f t="shared" si="2"/>
        <v>1</v>
      </c>
      <c r="AH19" s="57">
        <f t="shared" si="3"/>
        <v>1</v>
      </c>
      <c r="AI19" s="57">
        <f t="shared" si="4"/>
        <v>1</v>
      </c>
      <c r="AJ19" s="57">
        <f t="shared" si="5"/>
        <v>2</v>
      </c>
      <c r="AK19" s="57">
        <f t="shared" si="6"/>
        <v>2</v>
      </c>
      <c r="AL19" s="57">
        <f t="shared" si="7"/>
        <v>2</v>
      </c>
      <c r="AM19" s="57">
        <f t="shared" si="8"/>
        <v>2</v>
      </c>
      <c r="AN19" s="57">
        <f t="shared" si="9"/>
        <v>1</v>
      </c>
      <c r="AO19" s="57">
        <f t="shared" si="10"/>
        <v>2</v>
      </c>
      <c r="AP19" s="57">
        <f t="shared" si="11"/>
        <v>2</v>
      </c>
      <c r="AQ19" s="57">
        <f t="shared" si="12"/>
        <v>2</v>
      </c>
      <c r="AR19" s="57">
        <f t="shared" si="13"/>
        <v>4</v>
      </c>
      <c r="AS19" s="57">
        <f t="shared" si="14"/>
        <v>4</v>
      </c>
    </row>
    <row r="20" spans="1:46" ht="15.75" customHeight="1" thickBot="1" x14ac:dyDescent="0.6">
      <c r="A20" s="206" t="str">
        <f>input1!A20</f>
        <v>ม.1/1</v>
      </c>
      <c r="B20" s="40">
        <f>input1!B20</f>
        <v>17</v>
      </c>
      <c r="C20" s="189">
        <f>input1!C20</f>
        <v>6533</v>
      </c>
      <c r="D20" s="41">
        <f>input1!D20</f>
        <v>0</v>
      </c>
      <c r="E20" s="40">
        <f>input1!E20</f>
        <v>2</v>
      </c>
      <c r="F20" s="93">
        <v>2</v>
      </c>
      <c r="G20" s="94">
        <v>1</v>
      </c>
      <c r="H20" s="94">
        <v>1</v>
      </c>
      <c r="I20" s="94">
        <v>1</v>
      </c>
      <c r="J20" s="95">
        <v>1</v>
      </c>
      <c r="K20" s="96">
        <v>1</v>
      </c>
      <c r="L20" s="94">
        <v>2</v>
      </c>
      <c r="M20" s="94">
        <v>1</v>
      </c>
      <c r="N20" s="94">
        <v>3</v>
      </c>
      <c r="O20" s="97">
        <v>1</v>
      </c>
      <c r="P20" s="93">
        <v>2</v>
      </c>
      <c r="Q20" s="94">
        <v>1</v>
      </c>
      <c r="R20" s="94">
        <v>1</v>
      </c>
      <c r="S20" s="94">
        <v>2</v>
      </c>
      <c r="T20" s="95">
        <v>1</v>
      </c>
      <c r="U20" s="96">
        <v>1</v>
      </c>
      <c r="V20" s="94">
        <v>2</v>
      </c>
      <c r="W20" s="94">
        <v>1</v>
      </c>
      <c r="X20" s="94">
        <v>1</v>
      </c>
      <c r="Y20" s="97">
        <v>3</v>
      </c>
      <c r="Z20" s="93">
        <v>2</v>
      </c>
      <c r="AA20" s="94">
        <v>1</v>
      </c>
      <c r="AB20" s="94">
        <v>2</v>
      </c>
      <c r="AC20" s="94">
        <v>1</v>
      </c>
      <c r="AD20" s="95">
        <v>2</v>
      </c>
      <c r="AE20" s="57">
        <f t="shared" si="0"/>
        <v>0</v>
      </c>
      <c r="AF20" s="57" t="str">
        <f t="shared" si="1"/>
        <v>0</v>
      </c>
      <c r="AG20" s="57">
        <f t="shared" si="2"/>
        <v>2</v>
      </c>
      <c r="AH20" s="57">
        <f t="shared" si="3"/>
        <v>1</v>
      </c>
      <c r="AI20" s="57">
        <f t="shared" si="4"/>
        <v>1</v>
      </c>
      <c r="AJ20" s="57">
        <f t="shared" si="5"/>
        <v>2</v>
      </c>
      <c r="AK20" s="57">
        <f t="shared" si="6"/>
        <v>2</v>
      </c>
      <c r="AL20" s="57">
        <f t="shared" si="7"/>
        <v>2</v>
      </c>
      <c r="AM20" s="57">
        <f t="shared" si="8"/>
        <v>2</v>
      </c>
      <c r="AN20" s="57">
        <f t="shared" si="9"/>
        <v>2</v>
      </c>
      <c r="AO20" s="57">
        <f t="shared" si="10"/>
        <v>2</v>
      </c>
      <c r="AP20" s="57">
        <f t="shared" si="11"/>
        <v>3</v>
      </c>
      <c r="AQ20" s="57">
        <f t="shared" si="12"/>
        <v>3</v>
      </c>
      <c r="AR20" s="57">
        <f t="shared" si="13"/>
        <v>6</v>
      </c>
      <c r="AS20" s="57">
        <f t="shared" si="14"/>
        <v>6</v>
      </c>
    </row>
    <row r="21" spans="1:46" ht="15.75" customHeight="1" thickBot="1" x14ac:dyDescent="0.6">
      <c r="A21" s="206" t="str">
        <f>input1!A21</f>
        <v>ม.1/1</v>
      </c>
      <c r="B21" s="40">
        <f>input1!B21</f>
        <v>18</v>
      </c>
      <c r="C21" s="189">
        <f>input1!C21</f>
        <v>6534</v>
      </c>
      <c r="D21" s="41">
        <f>input1!D21</f>
        <v>0</v>
      </c>
      <c r="E21" s="40">
        <f>input1!E21</f>
        <v>2</v>
      </c>
      <c r="F21" s="142">
        <v>2</v>
      </c>
      <c r="G21" s="180">
        <v>1</v>
      </c>
      <c r="H21" s="181">
        <v>1</v>
      </c>
      <c r="I21" s="181">
        <v>2</v>
      </c>
      <c r="J21" s="182">
        <v>2</v>
      </c>
      <c r="K21" s="180">
        <v>2</v>
      </c>
      <c r="L21" s="181">
        <v>3</v>
      </c>
      <c r="M21" s="181">
        <v>1</v>
      </c>
      <c r="N21" s="169">
        <v>2</v>
      </c>
      <c r="O21" s="183">
        <v>1</v>
      </c>
      <c r="P21" s="184">
        <v>3</v>
      </c>
      <c r="Q21" s="169">
        <v>1</v>
      </c>
      <c r="R21" s="169">
        <v>1</v>
      </c>
      <c r="S21" s="169">
        <v>2</v>
      </c>
      <c r="T21" s="185">
        <v>1</v>
      </c>
      <c r="U21" s="139">
        <v>1</v>
      </c>
      <c r="V21" s="169">
        <v>2</v>
      </c>
      <c r="W21" s="169">
        <v>1</v>
      </c>
      <c r="X21" s="169">
        <v>1</v>
      </c>
      <c r="Y21" s="183">
        <v>1</v>
      </c>
      <c r="Z21" s="184">
        <v>2</v>
      </c>
      <c r="AA21" s="169">
        <v>1</v>
      </c>
      <c r="AB21" s="169">
        <v>1</v>
      </c>
      <c r="AC21" s="169">
        <v>1</v>
      </c>
      <c r="AD21" s="185">
        <v>2</v>
      </c>
      <c r="AE21" s="57">
        <f t="shared" si="0"/>
        <v>0</v>
      </c>
      <c r="AF21" s="57" t="str">
        <f t="shared" si="1"/>
        <v>0</v>
      </c>
      <c r="AG21" s="57">
        <f t="shared" si="2"/>
        <v>1</v>
      </c>
      <c r="AH21" s="57">
        <f t="shared" si="3"/>
        <v>1</v>
      </c>
      <c r="AI21" s="57">
        <f t="shared" si="4"/>
        <v>1</v>
      </c>
      <c r="AJ21" s="57">
        <f t="shared" si="5"/>
        <v>2</v>
      </c>
      <c r="AK21" s="57">
        <f t="shared" si="6"/>
        <v>2</v>
      </c>
      <c r="AL21" s="57">
        <f t="shared" si="7"/>
        <v>2</v>
      </c>
      <c r="AM21" s="57">
        <f t="shared" si="8"/>
        <v>2</v>
      </c>
      <c r="AN21" s="57">
        <f t="shared" si="9"/>
        <v>1</v>
      </c>
      <c r="AO21" s="57">
        <f t="shared" si="10"/>
        <v>2</v>
      </c>
      <c r="AP21" s="57">
        <f t="shared" si="11"/>
        <v>2</v>
      </c>
      <c r="AQ21" s="57">
        <f t="shared" si="12"/>
        <v>2</v>
      </c>
      <c r="AR21" s="57">
        <f t="shared" si="13"/>
        <v>4</v>
      </c>
      <c r="AS21" s="57">
        <f t="shared" si="14"/>
        <v>4</v>
      </c>
    </row>
    <row r="22" spans="1:46" ht="15.75" customHeight="1" thickBot="1" x14ac:dyDescent="0.6">
      <c r="A22" s="206" t="str">
        <f>input1!A22</f>
        <v>ม.1/1</v>
      </c>
      <c r="B22" s="40">
        <f>input1!B22</f>
        <v>19</v>
      </c>
      <c r="C22" s="189">
        <f>input1!C22</f>
        <v>6535</v>
      </c>
      <c r="D22" s="41">
        <f>input1!D22</f>
        <v>0</v>
      </c>
      <c r="E22" s="40">
        <f>input1!E22</f>
        <v>2</v>
      </c>
      <c r="F22" s="93">
        <v>2</v>
      </c>
      <c r="G22" s="94">
        <v>1</v>
      </c>
      <c r="H22" s="94">
        <v>1</v>
      </c>
      <c r="I22" s="94">
        <v>1</v>
      </c>
      <c r="J22" s="95">
        <v>1</v>
      </c>
      <c r="K22" s="96">
        <v>1</v>
      </c>
      <c r="L22" s="94">
        <v>2</v>
      </c>
      <c r="M22" s="94">
        <v>1</v>
      </c>
      <c r="N22" s="94">
        <v>2</v>
      </c>
      <c r="O22" s="97">
        <v>1</v>
      </c>
      <c r="P22" s="93">
        <v>2</v>
      </c>
      <c r="Q22" s="94">
        <v>1</v>
      </c>
      <c r="R22" s="94">
        <v>1</v>
      </c>
      <c r="S22" s="94">
        <v>2</v>
      </c>
      <c r="T22" s="95">
        <v>1</v>
      </c>
      <c r="U22" s="96">
        <v>2</v>
      </c>
      <c r="V22" s="94">
        <v>1</v>
      </c>
      <c r="W22" s="94">
        <v>1</v>
      </c>
      <c r="X22" s="94">
        <v>1</v>
      </c>
      <c r="Y22" s="97">
        <v>2</v>
      </c>
      <c r="Z22" s="93">
        <v>2</v>
      </c>
      <c r="AA22" s="94">
        <v>1</v>
      </c>
      <c r="AB22" s="94">
        <v>1</v>
      </c>
      <c r="AC22" s="94">
        <v>1</v>
      </c>
      <c r="AD22" s="95">
        <v>2</v>
      </c>
      <c r="AE22" s="57">
        <f t="shared" si="0"/>
        <v>1</v>
      </c>
      <c r="AF22" s="57">
        <f t="shared" si="1"/>
        <v>1</v>
      </c>
      <c r="AG22" s="57">
        <f t="shared" si="2"/>
        <v>2</v>
      </c>
      <c r="AH22" s="57">
        <f t="shared" si="3"/>
        <v>1</v>
      </c>
      <c r="AI22" s="57">
        <f t="shared" si="4"/>
        <v>1</v>
      </c>
      <c r="AJ22" s="57">
        <f t="shared" si="5"/>
        <v>2</v>
      </c>
      <c r="AK22" s="57">
        <f t="shared" si="6"/>
        <v>2</v>
      </c>
      <c r="AL22" s="57">
        <f t="shared" si="7"/>
        <v>2</v>
      </c>
      <c r="AM22" s="57">
        <f t="shared" si="8"/>
        <v>2</v>
      </c>
      <c r="AN22" s="57">
        <f t="shared" si="9"/>
        <v>2</v>
      </c>
      <c r="AO22" s="57">
        <f t="shared" si="10"/>
        <v>2</v>
      </c>
      <c r="AP22" s="57">
        <f t="shared" si="11"/>
        <v>2</v>
      </c>
      <c r="AQ22" s="57">
        <f t="shared" si="12"/>
        <v>2</v>
      </c>
      <c r="AR22" s="57">
        <f t="shared" si="13"/>
        <v>3</v>
      </c>
      <c r="AS22" s="57">
        <f t="shared" si="14"/>
        <v>3</v>
      </c>
    </row>
    <row r="23" spans="1:46" ht="15.75" customHeight="1" thickBot="1" x14ac:dyDescent="0.6">
      <c r="A23" s="206" t="str">
        <f>input1!A23</f>
        <v>ม.1/1</v>
      </c>
      <c r="B23" s="40">
        <f>input1!B23</f>
        <v>20</v>
      </c>
      <c r="C23" s="189">
        <f>input1!C23</f>
        <v>6536</v>
      </c>
      <c r="D23" s="41">
        <f>input1!D23</f>
        <v>0</v>
      </c>
      <c r="E23" s="40">
        <f>input1!E23</f>
        <v>2</v>
      </c>
      <c r="F23" s="142">
        <v>2</v>
      </c>
      <c r="G23" s="180">
        <v>1</v>
      </c>
      <c r="H23" s="181">
        <v>1</v>
      </c>
      <c r="I23" s="181">
        <v>2</v>
      </c>
      <c r="J23" s="182">
        <v>2</v>
      </c>
      <c r="K23" s="180">
        <v>2</v>
      </c>
      <c r="L23" s="181">
        <v>3</v>
      </c>
      <c r="M23" s="181">
        <v>1</v>
      </c>
      <c r="N23" s="169">
        <v>2</v>
      </c>
      <c r="O23" s="183">
        <v>1</v>
      </c>
      <c r="P23" s="184">
        <v>3</v>
      </c>
      <c r="Q23" s="169">
        <v>1</v>
      </c>
      <c r="R23" s="169">
        <v>1</v>
      </c>
      <c r="S23" s="169">
        <v>2</v>
      </c>
      <c r="T23" s="185">
        <v>1</v>
      </c>
      <c r="U23" s="139">
        <v>1</v>
      </c>
      <c r="V23" s="169">
        <v>2</v>
      </c>
      <c r="W23" s="169">
        <v>1</v>
      </c>
      <c r="X23" s="169">
        <v>1</v>
      </c>
      <c r="Y23" s="183">
        <v>1</v>
      </c>
      <c r="Z23" s="184">
        <v>2</v>
      </c>
      <c r="AA23" s="169">
        <v>1</v>
      </c>
      <c r="AB23" s="169">
        <v>1</v>
      </c>
      <c r="AC23" s="169">
        <v>1</v>
      </c>
      <c r="AD23" s="185">
        <v>2</v>
      </c>
      <c r="AE23" s="57">
        <f t="shared" si="0"/>
        <v>0</v>
      </c>
      <c r="AF23" s="57" t="str">
        <f t="shared" si="1"/>
        <v>0</v>
      </c>
      <c r="AG23" s="57">
        <f t="shared" si="2"/>
        <v>1</v>
      </c>
      <c r="AH23" s="57">
        <f t="shared" si="3"/>
        <v>1</v>
      </c>
      <c r="AI23" s="57">
        <f t="shared" si="4"/>
        <v>1</v>
      </c>
      <c r="AJ23" s="57">
        <f t="shared" si="5"/>
        <v>2</v>
      </c>
      <c r="AK23" s="57">
        <f t="shared" si="6"/>
        <v>2</v>
      </c>
      <c r="AL23" s="57">
        <f t="shared" si="7"/>
        <v>2</v>
      </c>
      <c r="AM23" s="57">
        <f t="shared" si="8"/>
        <v>2</v>
      </c>
      <c r="AN23" s="57">
        <f t="shared" si="9"/>
        <v>1</v>
      </c>
      <c r="AO23" s="57">
        <f t="shared" si="10"/>
        <v>2</v>
      </c>
      <c r="AP23" s="57">
        <f t="shared" si="11"/>
        <v>2</v>
      </c>
      <c r="AQ23" s="57">
        <f t="shared" si="12"/>
        <v>2</v>
      </c>
      <c r="AR23" s="57">
        <f t="shared" si="13"/>
        <v>4</v>
      </c>
      <c r="AS23" s="57">
        <f t="shared" si="14"/>
        <v>4</v>
      </c>
    </row>
    <row r="24" spans="1:46" ht="15.75" customHeight="1" thickBot="1" x14ac:dyDescent="0.6">
      <c r="A24" s="206" t="str">
        <f>input1!A24</f>
        <v>ม.1/1</v>
      </c>
      <c r="B24" s="40">
        <f>input1!B24</f>
        <v>21</v>
      </c>
      <c r="C24" s="189">
        <f>input1!C24</f>
        <v>6537</v>
      </c>
      <c r="D24" s="41">
        <f>input1!D24</f>
        <v>0</v>
      </c>
      <c r="E24" s="40">
        <f>input1!E24</f>
        <v>2</v>
      </c>
      <c r="F24" s="142">
        <v>2</v>
      </c>
      <c r="G24" s="180">
        <v>1</v>
      </c>
      <c r="H24" s="181">
        <v>1</v>
      </c>
      <c r="I24" s="181">
        <v>2</v>
      </c>
      <c r="J24" s="182">
        <v>2</v>
      </c>
      <c r="K24" s="180">
        <v>2</v>
      </c>
      <c r="L24" s="181">
        <v>3</v>
      </c>
      <c r="M24" s="181">
        <v>1</v>
      </c>
      <c r="N24" s="169">
        <v>2</v>
      </c>
      <c r="O24" s="183">
        <v>1</v>
      </c>
      <c r="P24" s="184">
        <v>3</v>
      </c>
      <c r="Q24" s="169">
        <v>1</v>
      </c>
      <c r="R24" s="169">
        <v>1</v>
      </c>
      <c r="S24" s="169">
        <v>2</v>
      </c>
      <c r="T24" s="185">
        <v>1</v>
      </c>
      <c r="U24" s="139">
        <v>1</v>
      </c>
      <c r="V24" s="169">
        <v>2</v>
      </c>
      <c r="W24" s="169">
        <v>1</v>
      </c>
      <c r="X24" s="169">
        <v>1</v>
      </c>
      <c r="Y24" s="183">
        <v>1</v>
      </c>
      <c r="Z24" s="184">
        <v>2</v>
      </c>
      <c r="AA24" s="169">
        <v>1</v>
      </c>
      <c r="AB24" s="169">
        <v>1</v>
      </c>
      <c r="AC24" s="169">
        <v>1</v>
      </c>
      <c r="AD24" s="185">
        <v>2</v>
      </c>
      <c r="AE24" s="57">
        <f t="shared" si="0"/>
        <v>0</v>
      </c>
      <c r="AF24" s="57" t="str">
        <f t="shared" si="1"/>
        <v>0</v>
      </c>
      <c r="AG24" s="57">
        <f t="shared" si="2"/>
        <v>1</v>
      </c>
      <c r="AH24" s="57">
        <f t="shared" si="3"/>
        <v>1</v>
      </c>
      <c r="AI24" s="57">
        <f t="shared" si="4"/>
        <v>1</v>
      </c>
      <c r="AJ24" s="57">
        <f t="shared" si="5"/>
        <v>2</v>
      </c>
      <c r="AK24" s="57">
        <f t="shared" si="6"/>
        <v>2</v>
      </c>
      <c r="AL24" s="57">
        <f t="shared" si="7"/>
        <v>2</v>
      </c>
      <c r="AM24" s="57">
        <f t="shared" si="8"/>
        <v>2</v>
      </c>
      <c r="AN24" s="57">
        <f t="shared" si="9"/>
        <v>1</v>
      </c>
      <c r="AO24" s="57">
        <f t="shared" si="10"/>
        <v>2</v>
      </c>
      <c r="AP24" s="57">
        <f t="shared" si="11"/>
        <v>2</v>
      </c>
      <c r="AQ24" s="57">
        <f t="shared" si="12"/>
        <v>2</v>
      </c>
      <c r="AR24" s="57">
        <f t="shared" si="13"/>
        <v>4</v>
      </c>
      <c r="AS24" s="57">
        <f t="shared" si="14"/>
        <v>4</v>
      </c>
    </row>
    <row r="25" spans="1:46" ht="15.75" customHeight="1" thickBot="1" x14ac:dyDescent="0.6">
      <c r="A25" s="206" t="str">
        <f>input1!A25</f>
        <v>ม.1/1</v>
      </c>
      <c r="B25" s="40">
        <f>input1!B25</f>
        <v>22</v>
      </c>
      <c r="C25" s="189">
        <f>input1!C25</f>
        <v>6538</v>
      </c>
      <c r="D25" s="41">
        <f>input1!D25</f>
        <v>0</v>
      </c>
      <c r="E25" s="40">
        <f>input1!E25</f>
        <v>2</v>
      </c>
      <c r="F25" s="142">
        <v>2</v>
      </c>
      <c r="G25" s="180">
        <v>1</v>
      </c>
      <c r="H25" s="181">
        <v>1</v>
      </c>
      <c r="I25" s="181">
        <v>2</v>
      </c>
      <c r="J25" s="182">
        <v>2</v>
      </c>
      <c r="K25" s="180">
        <v>2</v>
      </c>
      <c r="L25" s="181">
        <v>3</v>
      </c>
      <c r="M25" s="181">
        <v>1</v>
      </c>
      <c r="N25" s="169">
        <v>2</v>
      </c>
      <c r="O25" s="183">
        <v>1</v>
      </c>
      <c r="P25" s="184">
        <v>3</v>
      </c>
      <c r="Q25" s="169">
        <v>1</v>
      </c>
      <c r="R25" s="169">
        <v>1</v>
      </c>
      <c r="S25" s="169">
        <v>2</v>
      </c>
      <c r="T25" s="185">
        <v>1</v>
      </c>
      <c r="U25" s="139">
        <v>1</v>
      </c>
      <c r="V25" s="169">
        <v>2</v>
      </c>
      <c r="W25" s="169">
        <v>1</v>
      </c>
      <c r="X25" s="169">
        <v>1</v>
      </c>
      <c r="Y25" s="183">
        <v>1</v>
      </c>
      <c r="Z25" s="184">
        <v>2</v>
      </c>
      <c r="AA25" s="169">
        <v>1</v>
      </c>
      <c r="AB25" s="169">
        <v>1</v>
      </c>
      <c r="AC25" s="169">
        <v>1</v>
      </c>
      <c r="AD25" s="185">
        <v>2</v>
      </c>
      <c r="AE25" s="57">
        <f t="shared" si="0"/>
        <v>0</v>
      </c>
      <c r="AF25" s="57" t="str">
        <f t="shared" si="1"/>
        <v>0</v>
      </c>
      <c r="AG25" s="57">
        <f t="shared" si="2"/>
        <v>1</v>
      </c>
      <c r="AH25" s="57">
        <f t="shared" si="3"/>
        <v>1</v>
      </c>
      <c r="AI25" s="57">
        <f t="shared" si="4"/>
        <v>1</v>
      </c>
      <c r="AJ25" s="57">
        <f t="shared" si="5"/>
        <v>2</v>
      </c>
      <c r="AK25" s="57">
        <f t="shared" si="6"/>
        <v>2</v>
      </c>
      <c r="AL25" s="57">
        <f t="shared" si="7"/>
        <v>2</v>
      </c>
      <c r="AM25" s="57">
        <f t="shared" si="8"/>
        <v>2</v>
      </c>
      <c r="AN25" s="57">
        <f t="shared" si="9"/>
        <v>1</v>
      </c>
      <c r="AO25" s="57">
        <f t="shared" si="10"/>
        <v>2</v>
      </c>
      <c r="AP25" s="57">
        <f t="shared" si="11"/>
        <v>2</v>
      </c>
      <c r="AQ25" s="57">
        <f t="shared" si="12"/>
        <v>2</v>
      </c>
      <c r="AR25" s="57">
        <f t="shared" si="13"/>
        <v>4</v>
      </c>
      <c r="AS25" s="57">
        <f t="shared" si="14"/>
        <v>4</v>
      </c>
    </row>
    <row r="26" spans="1:46" ht="15.75" customHeight="1" thickBot="1" x14ac:dyDescent="0.6">
      <c r="A26" s="206"/>
      <c r="B26" s="40"/>
      <c r="C26" s="189"/>
      <c r="D26" s="41"/>
      <c r="E26" s="40"/>
      <c r="F26" s="96"/>
      <c r="G26" s="94"/>
      <c r="H26" s="94"/>
      <c r="I26" s="94"/>
      <c r="J26" s="95"/>
      <c r="K26" s="96"/>
      <c r="L26" s="94"/>
      <c r="M26" s="94"/>
      <c r="N26" s="94"/>
      <c r="O26" s="97"/>
      <c r="P26" s="93"/>
      <c r="Q26" s="94"/>
      <c r="R26" s="94"/>
      <c r="S26" s="94"/>
      <c r="T26" s="95"/>
      <c r="U26" s="96"/>
      <c r="V26" s="94"/>
      <c r="W26" s="94"/>
      <c r="X26" s="94"/>
      <c r="Y26" s="97"/>
      <c r="Z26" s="93"/>
      <c r="AA26" s="94"/>
      <c r="AB26" s="94"/>
      <c r="AC26" s="94"/>
      <c r="AD26" s="95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</row>
    <row r="27" spans="1:46" ht="15.75" customHeight="1" thickBot="1" x14ac:dyDescent="0.6">
      <c r="A27" s="206"/>
      <c r="B27" s="40"/>
      <c r="C27" s="189"/>
      <c r="D27" s="41"/>
      <c r="E27" s="40"/>
      <c r="F27" s="96"/>
      <c r="G27" s="94"/>
      <c r="H27" s="94"/>
      <c r="I27" s="94"/>
      <c r="J27" s="95"/>
      <c r="K27" s="96"/>
      <c r="L27" s="94"/>
      <c r="M27" s="94"/>
      <c r="N27" s="94"/>
      <c r="O27" s="97"/>
      <c r="P27" s="93"/>
      <c r="Q27" s="94"/>
      <c r="R27" s="94"/>
      <c r="S27" s="94"/>
      <c r="T27" s="95"/>
      <c r="U27" s="96"/>
      <c r="V27" s="94"/>
      <c r="W27" s="94"/>
      <c r="X27" s="94"/>
      <c r="Y27" s="97"/>
      <c r="Z27" s="93"/>
      <c r="AA27" s="94"/>
      <c r="AB27" s="94"/>
      <c r="AC27" s="94"/>
      <c r="AD27" s="95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</row>
    <row r="28" spans="1:46" ht="15.75" customHeight="1" thickBot="1" x14ac:dyDescent="0.6">
      <c r="A28" s="206"/>
      <c r="B28" s="40"/>
      <c r="C28" s="189"/>
      <c r="D28" s="41"/>
      <c r="E28" s="40"/>
      <c r="F28" s="96"/>
      <c r="G28" s="94"/>
      <c r="H28" s="94"/>
      <c r="I28" s="94"/>
      <c r="J28" s="95"/>
      <c r="K28" s="96"/>
      <c r="L28" s="94"/>
      <c r="M28" s="94"/>
      <c r="N28" s="94"/>
      <c r="O28" s="97"/>
      <c r="P28" s="93"/>
      <c r="Q28" s="94"/>
      <c r="R28" s="94"/>
      <c r="S28" s="94"/>
      <c r="T28" s="95"/>
      <c r="U28" s="96"/>
      <c r="V28" s="94"/>
      <c r="W28" s="94"/>
      <c r="X28" s="94"/>
      <c r="Y28" s="97"/>
      <c r="Z28" s="93"/>
      <c r="AA28" s="94"/>
      <c r="AB28" s="94"/>
      <c r="AC28" s="94"/>
      <c r="AD28" s="95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</row>
    <row r="29" spans="1:46" ht="15.75" customHeight="1" thickBot="1" x14ac:dyDescent="0.6">
      <c r="A29" s="206"/>
      <c r="B29" s="40"/>
      <c r="C29" s="189"/>
      <c r="D29" s="41"/>
      <c r="E29" s="40"/>
      <c r="F29" s="96"/>
      <c r="G29" s="94"/>
      <c r="H29" s="94"/>
      <c r="I29" s="94"/>
      <c r="J29" s="95"/>
      <c r="K29" s="96"/>
      <c r="L29" s="94"/>
      <c r="M29" s="94"/>
      <c r="N29" s="94"/>
      <c r="O29" s="97"/>
      <c r="P29" s="93"/>
      <c r="Q29" s="94"/>
      <c r="R29" s="94"/>
      <c r="S29" s="94"/>
      <c r="T29" s="95"/>
      <c r="U29" s="96"/>
      <c r="V29" s="94"/>
      <c r="W29" s="94"/>
      <c r="X29" s="94"/>
      <c r="Y29" s="97"/>
      <c r="Z29" s="93"/>
      <c r="AA29" s="94"/>
      <c r="AB29" s="94"/>
      <c r="AC29" s="94"/>
      <c r="AD29" s="95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</row>
    <row r="30" spans="1:46" ht="15.75" customHeight="1" thickBot="1" x14ac:dyDescent="0.6">
      <c r="A30" s="206"/>
      <c r="B30" s="40"/>
      <c r="C30" s="189"/>
      <c r="D30" s="41"/>
      <c r="E30" s="40"/>
      <c r="F30" s="96"/>
      <c r="G30" s="94"/>
      <c r="H30" s="94"/>
      <c r="I30" s="94"/>
      <c r="J30" s="95"/>
      <c r="K30" s="96"/>
      <c r="L30" s="94"/>
      <c r="M30" s="94"/>
      <c r="N30" s="94"/>
      <c r="O30" s="97"/>
      <c r="P30" s="93"/>
      <c r="Q30" s="94"/>
      <c r="R30" s="94"/>
      <c r="S30" s="94"/>
      <c r="T30" s="95"/>
      <c r="U30" s="96"/>
      <c r="V30" s="94"/>
      <c r="W30" s="94"/>
      <c r="X30" s="94"/>
      <c r="Y30" s="97"/>
      <c r="Z30" s="93"/>
      <c r="AA30" s="94"/>
      <c r="AB30" s="94"/>
      <c r="AC30" s="94"/>
      <c r="AD30" s="95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1"/>
    </row>
    <row r="31" spans="1:46" ht="15.75" customHeight="1" thickBot="1" x14ac:dyDescent="0.6">
      <c r="A31" s="206"/>
      <c r="B31" s="40"/>
      <c r="C31" s="189"/>
      <c r="D31" s="41"/>
      <c r="E31" s="40"/>
      <c r="F31" s="96"/>
      <c r="G31" s="94"/>
      <c r="H31" s="94"/>
      <c r="I31" s="94"/>
      <c r="J31" s="95"/>
      <c r="K31" s="96"/>
      <c r="L31" s="94"/>
      <c r="M31" s="94"/>
      <c r="N31" s="94"/>
      <c r="O31" s="97"/>
      <c r="P31" s="93"/>
      <c r="Q31" s="94"/>
      <c r="R31" s="94"/>
      <c r="S31" s="94"/>
      <c r="T31" s="95"/>
      <c r="U31" s="96"/>
      <c r="V31" s="94"/>
      <c r="W31" s="94"/>
      <c r="X31" s="94"/>
      <c r="Y31" s="97"/>
      <c r="Z31" s="93"/>
      <c r="AA31" s="94"/>
      <c r="AB31" s="94"/>
      <c r="AC31" s="94"/>
      <c r="AD31" s="95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1"/>
    </row>
    <row r="32" spans="1:46" ht="15.75" customHeight="1" thickBot="1" x14ac:dyDescent="0.6">
      <c r="A32" s="206"/>
      <c r="B32" s="40"/>
      <c r="C32" s="189"/>
      <c r="D32" s="41"/>
      <c r="E32" s="40"/>
      <c r="F32" s="96"/>
      <c r="G32" s="94"/>
      <c r="H32" s="94"/>
      <c r="I32" s="94"/>
      <c r="J32" s="95"/>
      <c r="K32" s="96"/>
      <c r="L32" s="94"/>
      <c r="M32" s="94"/>
      <c r="N32" s="94"/>
      <c r="O32" s="97"/>
      <c r="P32" s="93"/>
      <c r="Q32" s="94"/>
      <c r="R32" s="94"/>
      <c r="S32" s="94"/>
      <c r="T32" s="95"/>
      <c r="U32" s="96"/>
      <c r="V32" s="94"/>
      <c r="W32" s="94"/>
      <c r="X32" s="94"/>
      <c r="Y32" s="97"/>
      <c r="Z32" s="93"/>
      <c r="AA32" s="94"/>
      <c r="AB32" s="94"/>
      <c r="AC32" s="94"/>
      <c r="AD32" s="95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1"/>
    </row>
    <row r="33" spans="1:46" ht="15.75" customHeight="1" thickBot="1" x14ac:dyDescent="0.6">
      <c r="A33" s="206"/>
      <c r="B33" s="40"/>
      <c r="C33" s="189"/>
      <c r="D33" s="41"/>
      <c r="E33" s="40"/>
      <c r="F33" s="96"/>
      <c r="G33" s="94"/>
      <c r="H33" s="94"/>
      <c r="I33" s="94"/>
      <c r="J33" s="95"/>
      <c r="K33" s="96"/>
      <c r="L33" s="94"/>
      <c r="M33" s="94"/>
      <c r="N33" s="94"/>
      <c r="O33" s="97"/>
      <c r="P33" s="93"/>
      <c r="Q33" s="94"/>
      <c r="R33" s="94"/>
      <c r="S33" s="94"/>
      <c r="T33" s="95"/>
      <c r="U33" s="96"/>
      <c r="V33" s="94"/>
      <c r="W33" s="94"/>
      <c r="X33" s="94"/>
      <c r="Y33" s="97"/>
      <c r="Z33" s="93"/>
      <c r="AA33" s="94"/>
      <c r="AB33" s="94"/>
      <c r="AC33" s="94"/>
      <c r="AD33" s="95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1"/>
    </row>
    <row r="34" spans="1:46" ht="15.75" customHeight="1" thickBot="1" x14ac:dyDescent="0.6">
      <c r="A34" s="206"/>
      <c r="B34" s="40"/>
      <c r="C34" s="189"/>
      <c r="D34" s="41"/>
      <c r="E34" s="40"/>
      <c r="F34" s="96"/>
      <c r="G34" s="94"/>
      <c r="H34" s="94"/>
      <c r="I34" s="94"/>
      <c r="J34" s="95"/>
      <c r="K34" s="96"/>
      <c r="L34" s="94"/>
      <c r="M34" s="94"/>
      <c r="N34" s="94"/>
      <c r="O34" s="97"/>
      <c r="P34" s="93"/>
      <c r="Q34" s="94"/>
      <c r="R34" s="94"/>
      <c r="S34" s="94"/>
      <c r="T34" s="95"/>
      <c r="U34" s="96"/>
      <c r="V34" s="94"/>
      <c r="W34" s="94"/>
      <c r="X34" s="94"/>
      <c r="Y34" s="97"/>
      <c r="Z34" s="93"/>
      <c r="AA34" s="94"/>
      <c r="AB34" s="94"/>
      <c r="AC34" s="94"/>
      <c r="AD34" s="95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1"/>
    </row>
    <row r="35" spans="1:46" ht="15.75" customHeight="1" thickBot="1" x14ac:dyDescent="0.6">
      <c r="A35" s="206"/>
      <c r="B35" s="40"/>
      <c r="C35" s="189"/>
      <c r="D35" s="41"/>
      <c r="E35" s="40"/>
      <c r="F35" s="96"/>
      <c r="G35" s="94"/>
      <c r="H35" s="94"/>
      <c r="I35" s="94"/>
      <c r="J35" s="95"/>
      <c r="K35" s="96"/>
      <c r="L35" s="94"/>
      <c r="M35" s="94"/>
      <c r="N35" s="94"/>
      <c r="O35" s="97"/>
      <c r="P35" s="93"/>
      <c r="Q35" s="94"/>
      <c r="R35" s="94"/>
      <c r="S35" s="94"/>
      <c r="T35" s="95"/>
      <c r="U35" s="96"/>
      <c r="V35" s="94"/>
      <c r="W35" s="94"/>
      <c r="X35" s="94"/>
      <c r="Y35" s="97"/>
      <c r="Z35" s="93"/>
      <c r="AA35" s="94"/>
      <c r="AB35" s="94"/>
      <c r="AC35" s="94"/>
      <c r="AD35" s="95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1"/>
    </row>
    <row r="36" spans="1:46" ht="15.75" customHeight="1" thickBot="1" x14ac:dyDescent="0.6">
      <c r="A36" s="206"/>
      <c r="B36" s="40"/>
      <c r="C36" s="189"/>
      <c r="D36" s="41"/>
      <c r="E36" s="40"/>
      <c r="F36" s="96"/>
      <c r="G36" s="94"/>
      <c r="H36" s="94"/>
      <c r="I36" s="94"/>
      <c r="J36" s="95"/>
      <c r="K36" s="96"/>
      <c r="L36" s="94"/>
      <c r="M36" s="94"/>
      <c r="N36" s="94"/>
      <c r="O36" s="97"/>
      <c r="P36" s="93"/>
      <c r="Q36" s="94"/>
      <c r="R36" s="94"/>
      <c r="S36" s="94"/>
      <c r="T36" s="95"/>
      <c r="U36" s="96"/>
      <c r="V36" s="94"/>
      <c r="W36" s="94"/>
      <c r="X36" s="94"/>
      <c r="Y36" s="97"/>
      <c r="Z36" s="93"/>
      <c r="AA36" s="94"/>
      <c r="AB36" s="94"/>
      <c r="AC36" s="94"/>
      <c r="AD36" s="95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1"/>
    </row>
    <row r="37" spans="1:46" ht="15.75" customHeight="1" thickBot="1" x14ac:dyDescent="0.6">
      <c r="A37" s="206"/>
      <c r="B37" s="40"/>
      <c r="C37" s="189"/>
      <c r="D37" s="41"/>
      <c r="E37" s="40"/>
      <c r="F37" s="96"/>
      <c r="G37" s="94"/>
      <c r="H37" s="94"/>
      <c r="I37" s="94"/>
      <c r="J37" s="95"/>
      <c r="K37" s="96"/>
      <c r="L37" s="94"/>
      <c r="M37" s="94"/>
      <c r="N37" s="94"/>
      <c r="O37" s="97"/>
      <c r="P37" s="93"/>
      <c r="Q37" s="94"/>
      <c r="R37" s="94"/>
      <c r="S37" s="94"/>
      <c r="T37" s="95"/>
      <c r="U37" s="96"/>
      <c r="V37" s="94"/>
      <c r="W37" s="94"/>
      <c r="X37" s="94"/>
      <c r="Y37" s="97"/>
      <c r="Z37" s="93"/>
      <c r="AA37" s="94"/>
      <c r="AB37" s="94"/>
      <c r="AC37" s="94"/>
      <c r="AD37" s="95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1"/>
    </row>
    <row r="38" spans="1:46" ht="15.75" customHeight="1" thickBot="1" x14ac:dyDescent="0.6">
      <c r="A38" s="206"/>
      <c r="B38" s="40"/>
      <c r="C38" s="189"/>
      <c r="D38" s="41"/>
      <c r="E38" s="40"/>
      <c r="F38" s="96"/>
      <c r="G38" s="94"/>
      <c r="H38" s="94"/>
      <c r="I38" s="94"/>
      <c r="J38" s="95"/>
      <c r="K38" s="96"/>
      <c r="L38" s="94"/>
      <c r="M38" s="94"/>
      <c r="N38" s="94"/>
      <c r="O38" s="97"/>
      <c r="P38" s="93"/>
      <c r="Q38" s="94"/>
      <c r="R38" s="94"/>
      <c r="S38" s="94"/>
      <c r="T38" s="95"/>
      <c r="U38" s="96"/>
      <c r="V38" s="94"/>
      <c r="W38" s="94"/>
      <c r="X38" s="94"/>
      <c r="Y38" s="97"/>
      <c r="Z38" s="93"/>
      <c r="AA38" s="94"/>
      <c r="AB38" s="94"/>
      <c r="AC38" s="94"/>
      <c r="AD38" s="95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1"/>
    </row>
    <row r="39" spans="1:46" ht="15.75" customHeight="1" thickBot="1" x14ac:dyDescent="0.6">
      <c r="A39" s="206"/>
      <c r="B39" s="40"/>
      <c r="C39" s="189"/>
      <c r="D39" s="41"/>
      <c r="E39" s="40"/>
      <c r="F39" s="96"/>
      <c r="G39" s="94"/>
      <c r="H39" s="94"/>
      <c r="I39" s="94"/>
      <c r="J39" s="95"/>
      <c r="K39" s="96"/>
      <c r="L39" s="94"/>
      <c r="M39" s="94"/>
      <c r="N39" s="94"/>
      <c r="O39" s="97"/>
      <c r="P39" s="93"/>
      <c r="Q39" s="94"/>
      <c r="R39" s="94"/>
      <c r="S39" s="94"/>
      <c r="T39" s="95"/>
      <c r="U39" s="96"/>
      <c r="V39" s="94"/>
      <c r="W39" s="94"/>
      <c r="X39" s="94"/>
      <c r="Y39" s="97"/>
      <c r="Z39" s="93"/>
      <c r="AA39" s="94"/>
      <c r="AB39" s="94"/>
      <c r="AC39" s="94"/>
      <c r="AD39" s="95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1"/>
    </row>
    <row r="40" spans="1:46" ht="15.75" customHeight="1" thickBot="1" x14ac:dyDescent="0.6">
      <c r="A40" s="206"/>
      <c r="B40" s="40"/>
      <c r="C40" s="189"/>
      <c r="D40" s="41"/>
      <c r="E40" s="40"/>
      <c r="F40" s="96"/>
      <c r="G40" s="94"/>
      <c r="H40" s="94"/>
      <c r="I40" s="94"/>
      <c r="J40" s="95"/>
      <c r="K40" s="96"/>
      <c r="L40" s="94"/>
      <c r="M40" s="94"/>
      <c r="N40" s="94"/>
      <c r="O40" s="97"/>
      <c r="P40" s="93"/>
      <c r="Q40" s="94"/>
      <c r="R40" s="94"/>
      <c r="S40" s="94"/>
      <c r="T40" s="95"/>
      <c r="U40" s="96"/>
      <c r="V40" s="94"/>
      <c r="W40" s="94"/>
      <c r="X40" s="94"/>
      <c r="Y40" s="97"/>
      <c r="Z40" s="93"/>
      <c r="AA40" s="94"/>
      <c r="AB40" s="94"/>
      <c r="AC40" s="94"/>
      <c r="AD40" s="95"/>
      <c r="AE40" s="57">
        <f t="shared" si="0"/>
        <v>-5</v>
      </c>
      <c r="AF40" s="57">
        <f t="shared" si="1"/>
        <v>-5</v>
      </c>
      <c r="AG40" s="57" t="b">
        <f t="shared" si="2"/>
        <v>0</v>
      </c>
      <c r="AH40" s="57">
        <f t="shared" si="3"/>
        <v>-5</v>
      </c>
      <c r="AI40" s="57">
        <f t="shared" si="4"/>
        <v>-5</v>
      </c>
      <c r="AJ40" s="57" t="b">
        <f t="shared" si="5"/>
        <v>0</v>
      </c>
      <c r="AK40" s="57" t="b">
        <f t="shared" si="6"/>
        <v>0</v>
      </c>
      <c r="AL40" s="57">
        <f t="shared" si="7"/>
        <v>-5</v>
      </c>
      <c r="AM40" s="57">
        <f t="shared" si="8"/>
        <v>-5</v>
      </c>
      <c r="AN40" s="57" t="b">
        <f t="shared" si="9"/>
        <v>0</v>
      </c>
      <c r="AO40" s="57" t="b">
        <f t="shared" si="10"/>
        <v>0</v>
      </c>
      <c r="AP40" s="57">
        <f t="shared" si="11"/>
        <v>-5</v>
      </c>
      <c r="AQ40" s="57">
        <f t="shared" si="12"/>
        <v>-5</v>
      </c>
      <c r="AR40" s="57">
        <f t="shared" si="13"/>
        <v>-5</v>
      </c>
      <c r="AS40" s="57">
        <f t="shared" si="14"/>
        <v>-5</v>
      </c>
      <c r="AT40" s="1"/>
    </row>
    <row r="41" spans="1:46" ht="15.75" customHeight="1" thickBot="1" x14ac:dyDescent="0.6">
      <c r="A41" s="206"/>
      <c r="B41" s="40"/>
      <c r="C41" s="189"/>
      <c r="D41" s="41"/>
      <c r="E41" s="40"/>
      <c r="F41" s="96"/>
      <c r="G41" s="94"/>
      <c r="H41" s="94"/>
      <c r="I41" s="94"/>
      <c r="J41" s="95"/>
      <c r="K41" s="96"/>
      <c r="L41" s="94"/>
      <c r="M41" s="94"/>
      <c r="N41" s="94"/>
      <c r="O41" s="97"/>
      <c r="P41" s="93"/>
      <c r="Q41" s="94"/>
      <c r="R41" s="94"/>
      <c r="S41" s="94"/>
      <c r="T41" s="95"/>
      <c r="U41" s="96"/>
      <c r="V41" s="94"/>
      <c r="W41" s="94"/>
      <c r="X41" s="94"/>
      <c r="Y41" s="97"/>
      <c r="Z41" s="93"/>
      <c r="AA41" s="94"/>
      <c r="AB41" s="94"/>
      <c r="AC41" s="94"/>
      <c r="AD41" s="95"/>
      <c r="AE41" s="57">
        <f t="shared" si="0"/>
        <v>-5</v>
      </c>
      <c r="AF41" s="57">
        <f t="shared" si="1"/>
        <v>-5</v>
      </c>
      <c r="AG41" s="57" t="b">
        <f t="shared" si="2"/>
        <v>0</v>
      </c>
      <c r="AH41" s="57">
        <f t="shared" si="3"/>
        <v>-5</v>
      </c>
      <c r="AI41" s="57">
        <f t="shared" si="4"/>
        <v>-5</v>
      </c>
      <c r="AJ41" s="57" t="b">
        <f t="shared" si="5"/>
        <v>0</v>
      </c>
      <c r="AK41" s="57" t="b">
        <f t="shared" si="6"/>
        <v>0</v>
      </c>
      <c r="AL41" s="57">
        <f t="shared" si="7"/>
        <v>-5</v>
      </c>
      <c r="AM41" s="57">
        <f t="shared" si="8"/>
        <v>-5</v>
      </c>
      <c r="AN41" s="57" t="b">
        <f t="shared" si="9"/>
        <v>0</v>
      </c>
      <c r="AO41" s="57" t="b">
        <f t="shared" si="10"/>
        <v>0</v>
      </c>
      <c r="AP41" s="57">
        <f t="shared" si="11"/>
        <v>-5</v>
      </c>
      <c r="AQ41" s="57">
        <f t="shared" si="12"/>
        <v>-5</v>
      </c>
      <c r="AR41" s="57">
        <f t="shared" si="13"/>
        <v>-5</v>
      </c>
      <c r="AS41" s="57">
        <f t="shared" si="14"/>
        <v>-5</v>
      </c>
      <c r="AT41" s="1"/>
    </row>
    <row r="42" spans="1:46" ht="15.75" customHeight="1" thickBot="1" x14ac:dyDescent="0.6">
      <c r="A42" s="206"/>
      <c r="B42" s="40"/>
      <c r="C42" s="189"/>
      <c r="D42" s="41"/>
      <c r="E42" s="40"/>
      <c r="F42" s="96"/>
      <c r="G42" s="94"/>
      <c r="H42" s="94"/>
      <c r="I42" s="94"/>
      <c r="J42" s="95"/>
      <c r="K42" s="96"/>
      <c r="L42" s="94"/>
      <c r="M42" s="94"/>
      <c r="N42" s="94"/>
      <c r="O42" s="97"/>
      <c r="P42" s="93"/>
      <c r="Q42" s="94"/>
      <c r="R42" s="94"/>
      <c r="S42" s="94"/>
      <c r="T42" s="95"/>
      <c r="U42" s="96"/>
      <c r="V42" s="94"/>
      <c r="W42" s="94"/>
      <c r="X42" s="94"/>
      <c r="Y42" s="97"/>
      <c r="Z42" s="93"/>
      <c r="AA42" s="94"/>
      <c r="AB42" s="94"/>
      <c r="AC42" s="94"/>
      <c r="AD42" s="95"/>
      <c r="AE42" s="57">
        <f t="shared" si="0"/>
        <v>-5</v>
      </c>
      <c r="AF42" s="57">
        <f t="shared" si="1"/>
        <v>-5</v>
      </c>
      <c r="AG42" s="57" t="b">
        <f t="shared" si="2"/>
        <v>0</v>
      </c>
      <c r="AH42" s="57">
        <f t="shared" si="3"/>
        <v>-5</v>
      </c>
      <c r="AI42" s="57">
        <f t="shared" si="4"/>
        <v>-5</v>
      </c>
      <c r="AJ42" s="57" t="b">
        <f t="shared" si="5"/>
        <v>0</v>
      </c>
      <c r="AK42" s="57" t="b">
        <f t="shared" si="6"/>
        <v>0</v>
      </c>
      <c r="AL42" s="57">
        <f t="shared" si="7"/>
        <v>-5</v>
      </c>
      <c r="AM42" s="57">
        <f t="shared" si="8"/>
        <v>-5</v>
      </c>
      <c r="AN42" s="57" t="b">
        <f t="shared" si="9"/>
        <v>0</v>
      </c>
      <c r="AO42" s="57" t="b">
        <f t="shared" si="10"/>
        <v>0</v>
      </c>
      <c r="AP42" s="57">
        <f t="shared" si="11"/>
        <v>-5</v>
      </c>
      <c r="AQ42" s="57">
        <f t="shared" si="12"/>
        <v>-5</v>
      </c>
      <c r="AR42" s="57">
        <f t="shared" si="13"/>
        <v>-5</v>
      </c>
      <c r="AS42" s="57">
        <f t="shared" si="14"/>
        <v>-5</v>
      </c>
      <c r="AT42" s="1"/>
    </row>
    <row r="43" spans="1:46" ht="15.75" customHeight="1" thickBot="1" x14ac:dyDescent="0.6">
      <c r="A43" s="206"/>
      <c r="B43" s="40"/>
      <c r="C43" s="189"/>
      <c r="D43" s="41"/>
      <c r="E43" s="40"/>
      <c r="F43" s="96"/>
      <c r="G43" s="94"/>
      <c r="H43" s="94"/>
      <c r="I43" s="94"/>
      <c r="J43" s="95"/>
      <c r="K43" s="96"/>
      <c r="L43" s="94"/>
      <c r="M43" s="94"/>
      <c r="N43" s="94"/>
      <c r="O43" s="97"/>
      <c r="P43" s="93"/>
      <c r="Q43" s="94"/>
      <c r="R43" s="94"/>
      <c r="S43" s="94"/>
      <c r="T43" s="95"/>
      <c r="U43" s="96"/>
      <c r="V43" s="94"/>
      <c r="W43" s="94"/>
      <c r="X43" s="94"/>
      <c r="Y43" s="97"/>
      <c r="Z43" s="93"/>
      <c r="AA43" s="94"/>
      <c r="AB43" s="94"/>
      <c r="AC43" s="94"/>
      <c r="AD43" s="95"/>
      <c r="AE43" s="57">
        <f t="shared" si="0"/>
        <v>-5</v>
      </c>
      <c r="AF43" s="57">
        <f t="shared" si="1"/>
        <v>-5</v>
      </c>
      <c r="AG43" s="57" t="b">
        <f t="shared" si="2"/>
        <v>0</v>
      </c>
      <c r="AH43" s="57">
        <f t="shared" si="3"/>
        <v>-5</v>
      </c>
      <c r="AI43" s="57">
        <f t="shared" si="4"/>
        <v>-5</v>
      </c>
      <c r="AJ43" s="57" t="b">
        <f t="shared" si="5"/>
        <v>0</v>
      </c>
      <c r="AK43" s="57" t="b">
        <f t="shared" si="6"/>
        <v>0</v>
      </c>
      <c r="AL43" s="57">
        <f t="shared" si="7"/>
        <v>-5</v>
      </c>
      <c r="AM43" s="57">
        <f t="shared" si="8"/>
        <v>-5</v>
      </c>
      <c r="AN43" s="57" t="b">
        <f t="shared" si="9"/>
        <v>0</v>
      </c>
      <c r="AO43" s="57" t="b">
        <f t="shared" si="10"/>
        <v>0</v>
      </c>
      <c r="AP43" s="57">
        <f t="shared" si="11"/>
        <v>-5</v>
      </c>
      <c r="AQ43" s="57">
        <f t="shared" si="12"/>
        <v>-5</v>
      </c>
      <c r="AR43" s="57">
        <f t="shared" si="13"/>
        <v>-5</v>
      </c>
      <c r="AS43" s="57">
        <f t="shared" si="14"/>
        <v>-5</v>
      </c>
      <c r="AT43" s="1"/>
    </row>
    <row r="44" spans="1:46" ht="15.75" customHeight="1" thickBot="1" x14ac:dyDescent="0.6">
      <c r="A44" s="42"/>
      <c r="B44" s="40"/>
      <c r="C44" s="189"/>
      <c r="D44" s="41"/>
      <c r="E44" s="40"/>
      <c r="F44" s="96"/>
      <c r="G44" s="94"/>
      <c r="H44" s="94"/>
      <c r="I44" s="94"/>
      <c r="J44" s="95"/>
      <c r="K44" s="96"/>
      <c r="L44" s="94"/>
      <c r="M44" s="94"/>
      <c r="N44" s="94"/>
      <c r="O44" s="97"/>
      <c r="P44" s="93"/>
      <c r="Q44" s="94"/>
      <c r="R44" s="94"/>
      <c r="S44" s="94"/>
      <c r="T44" s="95"/>
      <c r="U44" s="96"/>
      <c r="V44" s="94"/>
      <c r="W44" s="94"/>
      <c r="X44" s="94"/>
      <c r="Y44" s="97"/>
      <c r="Z44" s="93"/>
      <c r="AA44" s="94"/>
      <c r="AB44" s="94"/>
      <c r="AC44" s="94"/>
      <c r="AD44" s="95"/>
      <c r="AE44" s="57">
        <f t="shared" si="0"/>
        <v>-5</v>
      </c>
      <c r="AF44" s="57">
        <f t="shared" si="1"/>
        <v>-5</v>
      </c>
      <c r="AG44" s="57" t="b">
        <f t="shared" si="2"/>
        <v>0</v>
      </c>
      <c r="AH44" s="57">
        <f t="shared" si="3"/>
        <v>-5</v>
      </c>
      <c r="AI44" s="57">
        <f t="shared" si="4"/>
        <v>-5</v>
      </c>
      <c r="AJ44" s="57" t="b">
        <f t="shared" si="5"/>
        <v>0</v>
      </c>
      <c r="AK44" s="57" t="b">
        <f t="shared" si="6"/>
        <v>0</v>
      </c>
      <c r="AL44" s="57">
        <f t="shared" si="7"/>
        <v>-5</v>
      </c>
      <c r="AM44" s="57">
        <f t="shared" si="8"/>
        <v>-5</v>
      </c>
      <c r="AN44" s="57" t="b">
        <f t="shared" si="9"/>
        <v>0</v>
      </c>
      <c r="AO44" s="57" t="b">
        <f t="shared" si="10"/>
        <v>0</v>
      </c>
      <c r="AP44" s="57">
        <f t="shared" si="11"/>
        <v>-5</v>
      </c>
      <c r="AQ44" s="57">
        <f t="shared" si="12"/>
        <v>-5</v>
      </c>
      <c r="AR44" s="57">
        <f t="shared" si="13"/>
        <v>-5</v>
      </c>
      <c r="AS44" s="57">
        <f t="shared" si="14"/>
        <v>-5</v>
      </c>
      <c r="AT44" s="1"/>
    </row>
    <row r="45" spans="1:46" ht="15.75" customHeight="1" thickBot="1" x14ac:dyDescent="0.6">
      <c r="A45" s="42"/>
      <c r="B45" s="40"/>
      <c r="C45" s="189"/>
      <c r="D45" s="41"/>
      <c r="E45" s="40"/>
      <c r="F45" s="96"/>
      <c r="G45" s="94"/>
      <c r="H45" s="94"/>
      <c r="I45" s="94"/>
      <c r="J45" s="95"/>
      <c r="K45" s="96"/>
      <c r="L45" s="94"/>
      <c r="M45" s="94"/>
      <c r="N45" s="94"/>
      <c r="O45" s="97"/>
      <c r="P45" s="93"/>
      <c r="Q45" s="94"/>
      <c r="R45" s="94"/>
      <c r="S45" s="94"/>
      <c r="T45" s="95"/>
      <c r="U45" s="96"/>
      <c r="V45" s="94"/>
      <c r="W45" s="94"/>
      <c r="X45" s="94"/>
      <c r="Y45" s="97"/>
      <c r="Z45" s="93"/>
      <c r="AA45" s="94"/>
      <c r="AB45" s="94"/>
      <c r="AC45" s="94"/>
      <c r="AD45" s="95"/>
      <c r="AE45" s="57">
        <f t="shared" si="0"/>
        <v>-5</v>
      </c>
      <c r="AF45" s="57">
        <f t="shared" si="1"/>
        <v>-5</v>
      </c>
      <c r="AG45" s="57" t="b">
        <f t="shared" si="2"/>
        <v>0</v>
      </c>
      <c r="AH45" s="57">
        <f t="shared" si="3"/>
        <v>-5</v>
      </c>
      <c r="AI45" s="57">
        <f t="shared" si="4"/>
        <v>-5</v>
      </c>
      <c r="AJ45" s="57" t="b">
        <f t="shared" si="5"/>
        <v>0</v>
      </c>
      <c r="AK45" s="57" t="b">
        <f t="shared" si="6"/>
        <v>0</v>
      </c>
      <c r="AL45" s="57">
        <f t="shared" si="7"/>
        <v>-5</v>
      </c>
      <c r="AM45" s="57">
        <f t="shared" si="8"/>
        <v>-5</v>
      </c>
      <c r="AN45" s="57" t="b">
        <f t="shared" si="9"/>
        <v>0</v>
      </c>
      <c r="AO45" s="57" t="b">
        <f t="shared" si="10"/>
        <v>0</v>
      </c>
      <c r="AP45" s="57">
        <f t="shared" si="11"/>
        <v>-5</v>
      </c>
      <c r="AQ45" s="57">
        <f t="shared" si="12"/>
        <v>-5</v>
      </c>
      <c r="AR45" s="57">
        <f t="shared" si="13"/>
        <v>-5</v>
      </c>
      <c r="AS45" s="57">
        <f t="shared" si="14"/>
        <v>-5</v>
      </c>
      <c r="AT45" s="1"/>
    </row>
    <row r="46" spans="1:46" ht="15.75" customHeight="1" thickBot="1" x14ac:dyDescent="0.6">
      <c r="A46" s="42"/>
      <c r="B46" s="40"/>
      <c r="C46" s="189"/>
      <c r="D46" s="41"/>
      <c r="E46" s="40"/>
      <c r="F46" s="96"/>
      <c r="G46" s="94"/>
      <c r="H46" s="94"/>
      <c r="I46" s="94"/>
      <c r="J46" s="95"/>
      <c r="K46" s="96"/>
      <c r="L46" s="94"/>
      <c r="M46" s="94"/>
      <c r="N46" s="94"/>
      <c r="O46" s="97"/>
      <c r="P46" s="93"/>
      <c r="Q46" s="94"/>
      <c r="R46" s="94"/>
      <c r="S46" s="94"/>
      <c r="T46" s="95"/>
      <c r="U46" s="96"/>
      <c r="V46" s="94"/>
      <c r="W46" s="94"/>
      <c r="X46" s="94"/>
      <c r="Y46" s="97"/>
      <c r="Z46" s="93"/>
      <c r="AA46" s="94"/>
      <c r="AB46" s="94"/>
      <c r="AC46" s="94"/>
      <c r="AD46" s="95"/>
      <c r="AE46" s="57">
        <f t="shared" si="0"/>
        <v>-5</v>
      </c>
      <c r="AF46" s="57">
        <f t="shared" si="1"/>
        <v>-5</v>
      </c>
      <c r="AG46" s="57" t="b">
        <f t="shared" si="2"/>
        <v>0</v>
      </c>
      <c r="AH46" s="57">
        <f t="shared" si="3"/>
        <v>-5</v>
      </c>
      <c r="AI46" s="57">
        <f t="shared" si="4"/>
        <v>-5</v>
      </c>
      <c r="AJ46" s="57" t="b">
        <f t="shared" si="5"/>
        <v>0</v>
      </c>
      <c r="AK46" s="57" t="b">
        <f t="shared" si="6"/>
        <v>0</v>
      </c>
      <c r="AL46" s="57">
        <f t="shared" si="7"/>
        <v>-5</v>
      </c>
      <c r="AM46" s="57">
        <f t="shared" si="8"/>
        <v>-5</v>
      </c>
      <c r="AN46" s="57" t="b">
        <f t="shared" si="9"/>
        <v>0</v>
      </c>
      <c r="AO46" s="57" t="b">
        <f t="shared" si="10"/>
        <v>0</v>
      </c>
      <c r="AP46" s="57">
        <f t="shared" si="11"/>
        <v>-5</v>
      </c>
      <c r="AQ46" s="57">
        <f t="shared" si="12"/>
        <v>-5</v>
      </c>
      <c r="AR46" s="57">
        <f t="shared" si="13"/>
        <v>-5</v>
      </c>
      <c r="AS46" s="57">
        <f t="shared" si="14"/>
        <v>-5</v>
      </c>
      <c r="AT46" s="1"/>
    </row>
    <row r="47" spans="1:46" ht="15.75" customHeight="1" thickBot="1" x14ac:dyDescent="0.6">
      <c r="A47" s="42"/>
      <c r="B47" s="40"/>
      <c r="C47" s="189"/>
      <c r="D47" s="41"/>
      <c r="E47" s="40"/>
      <c r="F47" s="96"/>
      <c r="G47" s="94"/>
      <c r="H47" s="94"/>
      <c r="I47" s="94"/>
      <c r="J47" s="95"/>
      <c r="K47" s="96"/>
      <c r="L47" s="94"/>
      <c r="M47" s="94"/>
      <c r="N47" s="94"/>
      <c r="O47" s="97"/>
      <c r="P47" s="93"/>
      <c r="Q47" s="94"/>
      <c r="R47" s="94"/>
      <c r="S47" s="94"/>
      <c r="T47" s="95"/>
      <c r="U47" s="96"/>
      <c r="V47" s="94"/>
      <c r="W47" s="94"/>
      <c r="X47" s="94"/>
      <c r="Y47" s="97"/>
      <c r="Z47" s="93"/>
      <c r="AA47" s="94"/>
      <c r="AB47" s="94"/>
      <c r="AC47" s="94"/>
      <c r="AD47" s="95"/>
      <c r="AE47" s="57">
        <f t="shared" si="0"/>
        <v>-5</v>
      </c>
      <c r="AF47" s="57">
        <f t="shared" si="1"/>
        <v>-5</v>
      </c>
      <c r="AG47" s="57" t="b">
        <f t="shared" si="2"/>
        <v>0</v>
      </c>
      <c r="AH47" s="57">
        <f t="shared" si="3"/>
        <v>-5</v>
      </c>
      <c r="AI47" s="57">
        <f t="shared" si="4"/>
        <v>-5</v>
      </c>
      <c r="AJ47" s="57" t="b">
        <f t="shared" si="5"/>
        <v>0</v>
      </c>
      <c r="AK47" s="57" t="b">
        <f t="shared" si="6"/>
        <v>0</v>
      </c>
      <c r="AL47" s="57">
        <f t="shared" si="7"/>
        <v>-5</v>
      </c>
      <c r="AM47" s="57">
        <f t="shared" si="8"/>
        <v>-5</v>
      </c>
      <c r="AN47" s="57" t="b">
        <f t="shared" si="9"/>
        <v>0</v>
      </c>
      <c r="AO47" s="57" t="b">
        <f t="shared" si="10"/>
        <v>0</v>
      </c>
      <c r="AP47" s="57">
        <f t="shared" si="11"/>
        <v>-5</v>
      </c>
      <c r="AQ47" s="57">
        <f t="shared" si="12"/>
        <v>-5</v>
      </c>
      <c r="AR47" s="57">
        <f t="shared" si="13"/>
        <v>-5</v>
      </c>
      <c r="AS47" s="57">
        <f t="shared" si="14"/>
        <v>-5</v>
      </c>
      <c r="AT47" s="1"/>
    </row>
    <row r="48" spans="1:46" ht="15.75" customHeight="1" thickBot="1" x14ac:dyDescent="0.6">
      <c r="A48" s="42"/>
      <c r="B48" s="40"/>
      <c r="C48" s="189"/>
      <c r="D48" s="41"/>
      <c r="E48" s="40"/>
      <c r="F48" s="96"/>
      <c r="G48" s="94"/>
      <c r="H48" s="94"/>
      <c r="I48" s="94"/>
      <c r="J48" s="95"/>
      <c r="K48" s="96"/>
      <c r="L48" s="94"/>
      <c r="M48" s="94"/>
      <c r="N48" s="94"/>
      <c r="O48" s="97"/>
      <c r="P48" s="93"/>
      <c r="Q48" s="94"/>
      <c r="R48" s="94"/>
      <c r="S48" s="94"/>
      <c r="T48" s="95"/>
      <c r="U48" s="96"/>
      <c r="V48" s="94"/>
      <c r="W48" s="94"/>
      <c r="X48" s="94"/>
      <c r="Y48" s="97"/>
      <c r="Z48" s="93"/>
      <c r="AA48" s="94"/>
      <c r="AB48" s="94"/>
      <c r="AC48" s="94"/>
      <c r="AD48" s="95"/>
      <c r="AE48" s="57">
        <f t="shared" si="0"/>
        <v>-5</v>
      </c>
      <c r="AF48" s="57">
        <f t="shared" si="1"/>
        <v>-5</v>
      </c>
      <c r="AG48" s="57" t="b">
        <f t="shared" si="2"/>
        <v>0</v>
      </c>
      <c r="AH48" s="57">
        <f t="shared" si="3"/>
        <v>-5</v>
      </c>
      <c r="AI48" s="57">
        <f t="shared" si="4"/>
        <v>-5</v>
      </c>
      <c r="AJ48" s="57" t="b">
        <f t="shared" si="5"/>
        <v>0</v>
      </c>
      <c r="AK48" s="57" t="b">
        <f t="shared" si="6"/>
        <v>0</v>
      </c>
      <c r="AL48" s="57">
        <f t="shared" si="7"/>
        <v>-5</v>
      </c>
      <c r="AM48" s="57">
        <f t="shared" si="8"/>
        <v>-5</v>
      </c>
      <c r="AN48" s="57" t="b">
        <f t="shared" si="9"/>
        <v>0</v>
      </c>
      <c r="AO48" s="57" t="b">
        <f t="shared" si="10"/>
        <v>0</v>
      </c>
      <c r="AP48" s="57">
        <f t="shared" si="11"/>
        <v>-5</v>
      </c>
      <c r="AQ48" s="57">
        <f t="shared" si="12"/>
        <v>-5</v>
      </c>
      <c r="AR48" s="57">
        <f t="shared" si="13"/>
        <v>-5</v>
      </c>
      <c r="AS48" s="57">
        <f t="shared" si="14"/>
        <v>-5</v>
      </c>
      <c r="AT48" s="1"/>
    </row>
    <row r="49" spans="1:46" ht="15.75" customHeight="1" thickBot="1" x14ac:dyDescent="0.6">
      <c r="A49" s="42"/>
      <c r="B49" s="40"/>
      <c r="C49" s="189"/>
      <c r="D49" s="41"/>
      <c r="E49" s="40"/>
      <c r="F49" s="96"/>
      <c r="G49" s="94"/>
      <c r="H49" s="94"/>
      <c r="I49" s="94"/>
      <c r="J49" s="95"/>
      <c r="K49" s="96"/>
      <c r="L49" s="94"/>
      <c r="M49" s="94"/>
      <c r="N49" s="94"/>
      <c r="O49" s="97"/>
      <c r="P49" s="93"/>
      <c r="Q49" s="94"/>
      <c r="R49" s="94"/>
      <c r="S49" s="94"/>
      <c r="T49" s="95"/>
      <c r="U49" s="96"/>
      <c r="V49" s="94"/>
      <c r="W49" s="94"/>
      <c r="X49" s="94"/>
      <c r="Y49" s="97"/>
      <c r="Z49" s="93"/>
      <c r="AA49" s="94"/>
      <c r="AB49" s="94"/>
      <c r="AC49" s="94"/>
      <c r="AD49" s="95"/>
      <c r="AE49" s="57">
        <f t="shared" si="0"/>
        <v>-5</v>
      </c>
      <c r="AF49" s="57">
        <f t="shared" si="1"/>
        <v>-5</v>
      </c>
      <c r="AG49" s="57" t="b">
        <f t="shared" si="2"/>
        <v>0</v>
      </c>
      <c r="AH49" s="57">
        <f t="shared" si="3"/>
        <v>-5</v>
      </c>
      <c r="AI49" s="57">
        <f t="shared" si="4"/>
        <v>-5</v>
      </c>
      <c r="AJ49" s="57" t="b">
        <f t="shared" si="5"/>
        <v>0</v>
      </c>
      <c r="AK49" s="57" t="b">
        <f t="shared" si="6"/>
        <v>0</v>
      </c>
      <c r="AL49" s="57">
        <f t="shared" si="7"/>
        <v>-5</v>
      </c>
      <c r="AM49" s="57">
        <f t="shared" si="8"/>
        <v>-5</v>
      </c>
      <c r="AN49" s="57" t="b">
        <f t="shared" si="9"/>
        <v>0</v>
      </c>
      <c r="AO49" s="57" t="b">
        <f t="shared" si="10"/>
        <v>0</v>
      </c>
      <c r="AP49" s="57">
        <f t="shared" si="11"/>
        <v>-5</v>
      </c>
      <c r="AQ49" s="57">
        <f t="shared" si="12"/>
        <v>-5</v>
      </c>
      <c r="AR49" s="57">
        <f t="shared" si="13"/>
        <v>-5</v>
      </c>
      <c r="AS49" s="57">
        <f t="shared" si="14"/>
        <v>-5</v>
      </c>
      <c r="AT49" s="1"/>
    </row>
    <row r="50" spans="1:46" ht="15.75" customHeight="1" thickBot="1" x14ac:dyDescent="0.6">
      <c r="A50" s="42"/>
      <c r="B50" s="40"/>
      <c r="C50" s="189"/>
      <c r="D50" s="41"/>
      <c r="E50" s="40"/>
      <c r="F50" s="96"/>
      <c r="G50" s="94"/>
      <c r="H50" s="94"/>
      <c r="I50" s="94"/>
      <c r="J50" s="95"/>
      <c r="K50" s="96"/>
      <c r="L50" s="94"/>
      <c r="M50" s="94"/>
      <c r="N50" s="94"/>
      <c r="O50" s="97"/>
      <c r="P50" s="93"/>
      <c r="Q50" s="94"/>
      <c r="R50" s="94"/>
      <c r="S50" s="94"/>
      <c r="T50" s="95"/>
      <c r="U50" s="96"/>
      <c r="V50" s="94"/>
      <c r="W50" s="94"/>
      <c r="X50" s="94"/>
      <c r="Y50" s="97"/>
      <c r="Z50" s="93"/>
      <c r="AA50" s="94"/>
      <c r="AB50" s="94"/>
      <c r="AC50" s="94"/>
      <c r="AD50" s="95"/>
      <c r="AE50" s="57">
        <f t="shared" si="0"/>
        <v>-5</v>
      </c>
      <c r="AF50" s="57">
        <f t="shared" si="1"/>
        <v>-5</v>
      </c>
      <c r="AG50" s="57" t="b">
        <f t="shared" si="2"/>
        <v>0</v>
      </c>
      <c r="AH50" s="57">
        <f t="shared" si="3"/>
        <v>-5</v>
      </c>
      <c r="AI50" s="57">
        <f t="shared" si="4"/>
        <v>-5</v>
      </c>
      <c r="AJ50" s="57" t="b">
        <f t="shared" si="5"/>
        <v>0</v>
      </c>
      <c r="AK50" s="57" t="b">
        <f t="shared" si="6"/>
        <v>0</v>
      </c>
      <c r="AL50" s="57">
        <f t="shared" si="7"/>
        <v>-5</v>
      </c>
      <c r="AM50" s="57">
        <f t="shared" si="8"/>
        <v>-5</v>
      </c>
      <c r="AN50" s="57" t="b">
        <f t="shared" si="9"/>
        <v>0</v>
      </c>
      <c r="AO50" s="57" t="b">
        <f t="shared" si="10"/>
        <v>0</v>
      </c>
      <c r="AP50" s="57">
        <f t="shared" si="11"/>
        <v>-5</v>
      </c>
      <c r="AQ50" s="57">
        <f t="shared" si="12"/>
        <v>-5</v>
      </c>
      <c r="AR50" s="57">
        <f t="shared" si="13"/>
        <v>-5</v>
      </c>
      <c r="AS50" s="57">
        <f t="shared" si="14"/>
        <v>-5</v>
      </c>
      <c r="AT50" s="1"/>
    </row>
    <row r="51" spans="1:46" ht="15.75" customHeight="1" thickBot="1" x14ac:dyDescent="0.6">
      <c r="A51" s="42"/>
      <c r="B51" s="40"/>
      <c r="C51" s="189"/>
      <c r="D51" s="41"/>
      <c r="E51" s="40"/>
      <c r="F51" s="96"/>
      <c r="G51" s="94"/>
      <c r="H51" s="94"/>
      <c r="I51" s="94"/>
      <c r="J51" s="95"/>
      <c r="K51" s="96"/>
      <c r="L51" s="94"/>
      <c r="M51" s="94"/>
      <c r="N51" s="94"/>
      <c r="O51" s="97"/>
      <c r="P51" s="93"/>
      <c r="Q51" s="94"/>
      <c r="R51" s="94"/>
      <c r="S51" s="94"/>
      <c r="T51" s="95"/>
      <c r="U51" s="96"/>
      <c r="V51" s="94"/>
      <c r="W51" s="94"/>
      <c r="X51" s="94"/>
      <c r="Y51" s="97"/>
      <c r="Z51" s="93"/>
      <c r="AA51" s="94"/>
      <c r="AB51" s="94"/>
      <c r="AC51" s="94"/>
      <c r="AD51" s="95"/>
      <c r="AE51" s="57">
        <f t="shared" si="0"/>
        <v>-5</v>
      </c>
      <c r="AF51" s="57">
        <f t="shared" si="1"/>
        <v>-5</v>
      </c>
      <c r="AG51" s="57" t="b">
        <f t="shared" si="2"/>
        <v>0</v>
      </c>
      <c r="AH51" s="57">
        <f t="shared" si="3"/>
        <v>-5</v>
      </c>
      <c r="AI51" s="57">
        <f t="shared" si="4"/>
        <v>-5</v>
      </c>
      <c r="AJ51" s="57" t="b">
        <f t="shared" si="5"/>
        <v>0</v>
      </c>
      <c r="AK51" s="57" t="b">
        <f t="shared" si="6"/>
        <v>0</v>
      </c>
      <c r="AL51" s="57">
        <f t="shared" si="7"/>
        <v>-5</v>
      </c>
      <c r="AM51" s="57">
        <f t="shared" si="8"/>
        <v>-5</v>
      </c>
      <c r="AN51" s="57" t="b">
        <f t="shared" si="9"/>
        <v>0</v>
      </c>
      <c r="AO51" s="57" t="b">
        <f t="shared" si="10"/>
        <v>0</v>
      </c>
      <c r="AP51" s="57">
        <f t="shared" si="11"/>
        <v>-5</v>
      </c>
      <c r="AQ51" s="57">
        <f t="shared" si="12"/>
        <v>-5</v>
      </c>
      <c r="AR51" s="57">
        <f t="shared" si="13"/>
        <v>-5</v>
      </c>
      <c r="AS51" s="57">
        <f t="shared" si="14"/>
        <v>-5</v>
      </c>
      <c r="AT51" s="1"/>
    </row>
    <row r="52" spans="1:46" ht="15.75" customHeight="1" thickBot="1" x14ac:dyDescent="0.6">
      <c r="A52" s="42"/>
      <c r="B52" s="40"/>
      <c r="C52" s="189"/>
      <c r="D52" s="41"/>
      <c r="E52" s="40"/>
      <c r="F52" s="96"/>
      <c r="G52" s="94"/>
      <c r="H52" s="94"/>
      <c r="I52" s="94"/>
      <c r="J52" s="95"/>
      <c r="K52" s="96"/>
      <c r="L52" s="94"/>
      <c r="M52" s="94"/>
      <c r="N52" s="94"/>
      <c r="O52" s="97"/>
      <c r="P52" s="93"/>
      <c r="Q52" s="94"/>
      <c r="R52" s="94"/>
      <c r="S52" s="94"/>
      <c r="T52" s="95"/>
      <c r="U52" s="96"/>
      <c r="V52" s="94"/>
      <c r="W52" s="94"/>
      <c r="X52" s="94"/>
      <c r="Y52" s="97"/>
      <c r="Z52" s="93"/>
      <c r="AA52" s="94"/>
      <c r="AB52" s="94"/>
      <c r="AC52" s="94"/>
      <c r="AD52" s="95"/>
      <c r="AE52" s="57">
        <f t="shared" si="0"/>
        <v>-5</v>
      </c>
      <c r="AF52" s="57">
        <f t="shared" si="1"/>
        <v>-5</v>
      </c>
      <c r="AG52" s="57" t="b">
        <f t="shared" si="2"/>
        <v>0</v>
      </c>
      <c r="AH52" s="57">
        <f t="shared" si="3"/>
        <v>-5</v>
      </c>
      <c r="AI52" s="57">
        <f t="shared" si="4"/>
        <v>-5</v>
      </c>
      <c r="AJ52" s="57" t="b">
        <f t="shared" si="5"/>
        <v>0</v>
      </c>
      <c r="AK52" s="57" t="b">
        <f t="shared" si="6"/>
        <v>0</v>
      </c>
      <c r="AL52" s="57">
        <f t="shared" si="7"/>
        <v>-5</v>
      </c>
      <c r="AM52" s="57">
        <f t="shared" si="8"/>
        <v>-5</v>
      </c>
      <c r="AN52" s="57" t="b">
        <f t="shared" si="9"/>
        <v>0</v>
      </c>
      <c r="AO52" s="57" t="b">
        <f t="shared" si="10"/>
        <v>0</v>
      </c>
      <c r="AP52" s="57">
        <f t="shared" si="11"/>
        <v>-5</v>
      </c>
      <c r="AQ52" s="57">
        <f t="shared" si="12"/>
        <v>-5</v>
      </c>
      <c r="AR52" s="57">
        <f t="shared" si="13"/>
        <v>-5</v>
      </c>
      <c r="AS52" s="57">
        <f t="shared" si="14"/>
        <v>-5</v>
      </c>
      <c r="AT52" s="1"/>
    </row>
    <row r="53" spans="1:46" ht="15.75" customHeight="1" thickBot="1" x14ac:dyDescent="0.6">
      <c r="A53" s="42"/>
      <c r="B53" s="40"/>
      <c r="C53" s="189"/>
      <c r="D53" s="41"/>
      <c r="E53" s="40"/>
      <c r="F53" s="96"/>
      <c r="G53" s="94"/>
      <c r="H53" s="94"/>
      <c r="I53" s="94"/>
      <c r="J53" s="95"/>
      <c r="K53" s="96"/>
      <c r="L53" s="94"/>
      <c r="M53" s="94"/>
      <c r="N53" s="94"/>
      <c r="O53" s="97"/>
      <c r="P53" s="93"/>
      <c r="Q53" s="94"/>
      <c r="R53" s="94"/>
      <c r="S53" s="94"/>
      <c r="T53" s="95"/>
      <c r="U53" s="96"/>
      <c r="V53" s="94"/>
      <c r="W53" s="94"/>
      <c r="X53" s="94"/>
      <c r="Y53" s="97"/>
      <c r="Z53" s="93"/>
      <c r="AA53" s="94"/>
      <c r="AB53" s="94"/>
      <c r="AC53" s="94"/>
      <c r="AD53" s="95"/>
      <c r="AE53" s="57">
        <f t="shared" si="0"/>
        <v>-5</v>
      </c>
      <c r="AF53" s="57">
        <f t="shared" si="1"/>
        <v>-5</v>
      </c>
      <c r="AG53" s="57" t="b">
        <f t="shared" si="2"/>
        <v>0</v>
      </c>
      <c r="AH53" s="57">
        <f t="shared" si="3"/>
        <v>-5</v>
      </c>
      <c r="AI53" s="57">
        <f t="shared" si="4"/>
        <v>-5</v>
      </c>
      <c r="AJ53" s="57" t="b">
        <f t="shared" si="5"/>
        <v>0</v>
      </c>
      <c r="AK53" s="57" t="b">
        <f t="shared" si="6"/>
        <v>0</v>
      </c>
      <c r="AL53" s="57">
        <f t="shared" si="7"/>
        <v>-5</v>
      </c>
      <c r="AM53" s="57">
        <f t="shared" si="8"/>
        <v>-5</v>
      </c>
      <c r="AN53" s="57" t="b">
        <f t="shared" si="9"/>
        <v>0</v>
      </c>
      <c r="AO53" s="57" t="b">
        <f t="shared" si="10"/>
        <v>0</v>
      </c>
      <c r="AP53" s="57">
        <f t="shared" si="11"/>
        <v>-5</v>
      </c>
      <c r="AQ53" s="57">
        <f t="shared" si="12"/>
        <v>-5</v>
      </c>
      <c r="AR53" s="57">
        <f t="shared" si="13"/>
        <v>-5</v>
      </c>
      <c r="AS53" s="57">
        <f t="shared" si="14"/>
        <v>-5</v>
      </c>
      <c r="AT53" s="1"/>
    </row>
    <row r="54" spans="1:46" ht="15.75" customHeight="1" thickBot="1" x14ac:dyDescent="0.6">
      <c r="A54" s="42"/>
      <c r="B54" s="40"/>
      <c r="C54" s="189"/>
      <c r="D54" s="41"/>
      <c r="E54" s="40"/>
      <c r="F54" s="96"/>
      <c r="G54" s="94"/>
      <c r="H54" s="94"/>
      <c r="I54" s="94"/>
      <c r="J54" s="95"/>
      <c r="K54" s="96"/>
      <c r="L54" s="94"/>
      <c r="M54" s="94"/>
      <c r="N54" s="94"/>
      <c r="O54" s="97"/>
      <c r="P54" s="93"/>
      <c r="Q54" s="94"/>
      <c r="R54" s="94"/>
      <c r="S54" s="94"/>
      <c r="T54" s="95"/>
      <c r="U54" s="96"/>
      <c r="V54" s="94"/>
      <c r="W54" s="94"/>
      <c r="X54" s="94"/>
      <c r="Y54" s="97"/>
      <c r="Z54" s="93"/>
      <c r="AA54" s="94"/>
      <c r="AB54" s="94"/>
      <c r="AC54" s="94"/>
      <c r="AD54" s="95"/>
      <c r="AE54" s="57">
        <f t="shared" si="0"/>
        <v>-5</v>
      </c>
      <c r="AF54" s="57">
        <f t="shared" si="1"/>
        <v>-5</v>
      </c>
      <c r="AG54" s="57" t="b">
        <f t="shared" si="2"/>
        <v>0</v>
      </c>
      <c r="AH54" s="57">
        <f t="shared" si="3"/>
        <v>-5</v>
      </c>
      <c r="AI54" s="57">
        <f t="shared" si="4"/>
        <v>-5</v>
      </c>
      <c r="AJ54" s="57" t="b">
        <f t="shared" si="5"/>
        <v>0</v>
      </c>
      <c r="AK54" s="57" t="b">
        <f t="shared" si="6"/>
        <v>0</v>
      </c>
      <c r="AL54" s="57">
        <f t="shared" si="7"/>
        <v>-5</v>
      </c>
      <c r="AM54" s="57">
        <f t="shared" si="8"/>
        <v>-5</v>
      </c>
      <c r="AN54" s="57" t="b">
        <f t="shared" si="9"/>
        <v>0</v>
      </c>
      <c r="AO54" s="57" t="b">
        <f t="shared" si="10"/>
        <v>0</v>
      </c>
      <c r="AP54" s="57">
        <f t="shared" si="11"/>
        <v>-5</v>
      </c>
      <c r="AQ54" s="57">
        <f t="shared" si="12"/>
        <v>-5</v>
      </c>
      <c r="AR54" s="57">
        <f t="shared" si="13"/>
        <v>-5</v>
      </c>
      <c r="AS54" s="57">
        <f t="shared" si="14"/>
        <v>-5</v>
      </c>
      <c r="AT54" s="1"/>
    </row>
    <row r="55" spans="1:46" ht="15.75" customHeight="1" thickBot="1" x14ac:dyDescent="0.6">
      <c r="A55" s="42"/>
      <c r="B55" s="40"/>
      <c r="C55" s="189"/>
      <c r="D55" s="41"/>
      <c r="E55" s="40"/>
      <c r="F55" s="96"/>
      <c r="G55" s="94"/>
      <c r="H55" s="94"/>
      <c r="I55" s="94"/>
      <c r="J55" s="95"/>
      <c r="K55" s="96"/>
      <c r="L55" s="94"/>
      <c r="M55" s="94"/>
      <c r="N55" s="94"/>
      <c r="O55" s="97"/>
      <c r="P55" s="93"/>
      <c r="Q55" s="94"/>
      <c r="R55" s="94"/>
      <c r="S55" s="94"/>
      <c r="T55" s="95"/>
      <c r="U55" s="96"/>
      <c r="V55" s="94"/>
      <c r="W55" s="94"/>
      <c r="X55" s="94"/>
      <c r="Y55" s="97"/>
      <c r="Z55" s="93"/>
      <c r="AA55" s="94"/>
      <c r="AB55" s="94"/>
      <c r="AC55" s="94"/>
      <c r="AD55" s="95"/>
      <c r="AE55" s="57">
        <f t="shared" si="0"/>
        <v>-5</v>
      </c>
      <c r="AF55" s="57">
        <f t="shared" si="1"/>
        <v>-5</v>
      </c>
      <c r="AG55" s="57" t="b">
        <f t="shared" si="2"/>
        <v>0</v>
      </c>
      <c r="AH55" s="57">
        <f t="shared" si="3"/>
        <v>-5</v>
      </c>
      <c r="AI55" s="57">
        <f t="shared" si="4"/>
        <v>-5</v>
      </c>
      <c r="AJ55" s="57" t="b">
        <f t="shared" si="5"/>
        <v>0</v>
      </c>
      <c r="AK55" s="57" t="b">
        <f t="shared" si="6"/>
        <v>0</v>
      </c>
      <c r="AL55" s="57">
        <f t="shared" si="7"/>
        <v>-5</v>
      </c>
      <c r="AM55" s="57">
        <f t="shared" si="8"/>
        <v>-5</v>
      </c>
      <c r="AN55" s="57" t="b">
        <f t="shared" si="9"/>
        <v>0</v>
      </c>
      <c r="AO55" s="57" t="b">
        <f t="shared" si="10"/>
        <v>0</v>
      </c>
      <c r="AP55" s="57">
        <f t="shared" si="11"/>
        <v>-5</v>
      </c>
      <c r="AQ55" s="57">
        <f t="shared" si="12"/>
        <v>-5</v>
      </c>
      <c r="AR55" s="57">
        <f t="shared" si="13"/>
        <v>-5</v>
      </c>
      <c r="AS55" s="57">
        <f t="shared" si="14"/>
        <v>-5</v>
      </c>
      <c r="AT55" s="1"/>
    </row>
    <row r="56" spans="1:46" ht="15.75" customHeight="1" thickBot="1" x14ac:dyDescent="0.6">
      <c r="A56" s="42"/>
      <c r="B56" s="40"/>
      <c r="C56" s="189"/>
      <c r="D56" s="41"/>
      <c r="E56" s="40"/>
      <c r="F56" s="96"/>
      <c r="G56" s="94"/>
      <c r="H56" s="94"/>
      <c r="I56" s="94"/>
      <c r="J56" s="95"/>
      <c r="K56" s="96"/>
      <c r="L56" s="94"/>
      <c r="M56" s="94"/>
      <c r="N56" s="94"/>
      <c r="O56" s="97"/>
      <c r="P56" s="93"/>
      <c r="Q56" s="94"/>
      <c r="R56" s="94"/>
      <c r="S56" s="94"/>
      <c r="T56" s="95"/>
      <c r="U56" s="96"/>
      <c r="V56" s="94"/>
      <c r="W56" s="94"/>
      <c r="X56" s="94"/>
      <c r="Y56" s="97"/>
      <c r="Z56" s="93"/>
      <c r="AA56" s="94"/>
      <c r="AB56" s="94"/>
      <c r="AC56" s="94"/>
      <c r="AD56" s="95"/>
      <c r="AE56" s="57">
        <f t="shared" si="0"/>
        <v>-5</v>
      </c>
      <c r="AF56" s="57">
        <f t="shared" si="1"/>
        <v>-5</v>
      </c>
      <c r="AG56" s="57" t="b">
        <f t="shared" si="2"/>
        <v>0</v>
      </c>
      <c r="AH56" s="57">
        <f t="shared" si="3"/>
        <v>-5</v>
      </c>
      <c r="AI56" s="57">
        <f t="shared" si="4"/>
        <v>-5</v>
      </c>
      <c r="AJ56" s="57" t="b">
        <f t="shared" si="5"/>
        <v>0</v>
      </c>
      <c r="AK56" s="57" t="b">
        <f t="shared" si="6"/>
        <v>0</v>
      </c>
      <c r="AL56" s="57">
        <f t="shared" si="7"/>
        <v>-5</v>
      </c>
      <c r="AM56" s="57">
        <f t="shared" si="8"/>
        <v>-5</v>
      </c>
      <c r="AN56" s="57" t="b">
        <f t="shared" si="9"/>
        <v>0</v>
      </c>
      <c r="AO56" s="57" t="b">
        <f t="shared" si="10"/>
        <v>0</v>
      </c>
      <c r="AP56" s="57">
        <f t="shared" si="11"/>
        <v>-5</v>
      </c>
      <c r="AQ56" s="57">
        <f t="shared" si="12"/>
        <v>-5</v>
      </c>
      <c r="AR56" s="57">
        <f t="shared" si="13"/>
        <v>-5</v>
      </c>
      <c r="AS56" s="57">
        <f t="shared" si="14"/>
        <v>-5</v>
      </c>
      <c r="AT56" s="1"/>
    </row>
    <row r="57" spans="1:46" ht="15.75" customHeight="1" thickBot="1" x14ac:dyDescent="0.6">
      <c r="A57" s="42"/>
      <c r="B57" s="40"/>
      <c r="C57" s="189"/>
      <c r="D57" s="41"/>
      <c r="E57" s="40"/>
      <c r="F57" s="96"/>
      <c r="G57" s="94"/>
      <c r="H57" s="94"/>
      <c r="I57" s="94"/>
      <c r="J57" s="95"/>
      <c r="K57" s="96"/>
      <c r="L57" s="94"/>
      <c r="M57" s="94"/>
      <c r="N57" s="94"/>
      <c r="O57" s="97"/>
      <c r="P57" s="93"/>
      <c r="Q57" s="94"/>
      <c r="R57" s="94"/>
      <c r="S57" s="94"/>
      <c r="T57" s="95"/>
      <c r="U57" s="96"/>
      <c r="V57" s="94"/>
      <c r="W57" s="94"/>
      <c r="X57" s="94"/>
      <c r="Y57" s="97"/>
      <c r="Z57" s="93"/>
      <c r="AA57" s="94"/>
      <c r="AB57" s="94"/>
      <c r="AC57" s="94"/>
      <c r="AD57" s="95"/>
      <c r="AE57" s="57">
        <f t="shared" si="0"/>
        <v>-5</v>
      </c>
      <c r="AF57" s="57">
        <f t="shared" si="1"/>
        <v>-5</v>
      </c>
      <c r="AG57" s="57" t="b">
        <f t="shared" si="2"/>
        <v>0</v>
      </c>
      <c r="AH57" s="57">
        <f t="shared" si="3"/>
        <v>-5</v>
      </c>
      <c r="AI57" s="57">
        <f t="shared" si="4"/>
        <v>-5</v>
      </c>
      <c r="AJ57" s="57" t="b">
        <f t="shared" si="5"/>
        <v>0</v>
      </c>
      <c r="AK57" s="57" t="b">
        <f t="shared" si="6"/>
        <v>0</v>
      </c>
      <c r="AL57" s="57">
        <f t="shared" si="7"/>
        <v>-5</v>
      </c>
      <c r="AM57" s="57">
        <f t="shared" si="8"/>
        <v>-5</v>
      </c>
      <c r="AN57" s="57" t="b">
        <f t="shared" si="9"/>
        <v>0</v>
      </c>
      <c r="AO57" s="57" t="b">
        <f t="shared" si="10"/>
        <v>0</v>
      </c>
      <c r="AP57" s="57">
        <f t="shared" si="11"/>
        <v>-5</v>
      </c>
      <c r="AQ57" s="57">
        <f t="shared" si="12"/>
        <v>-5</v>
      </c>
      <c r="AR57" s="57">
        <f t="shared" si="13"/>
        <v>-5</v>
      </c>
      <c r="AS57" s="57">
        <f t="shared" si="14"/>
        <v>-5</v>
      </c>
      <c r="AT57" s="1"/>
    </row>
    <row r="58" spans="1:46" ht="15.75" customHeight="1" thickBot="1" x14ac:dyDescent="0.6">
      <c r="A58" s="42"/>
      <c r="B58" s="40"/>
      <c r="C58" s="189"/>
      <c r="D58" s="41"/>
      <c r="E58" s="40"/>
      <c r="F58" s="96"/>
      <c r="G58" s="94"/>
      <c r="H58" s="94"/>
      <c r="I58" s="94"/>
      <c r="J58" s="95"/>
      <c r="K58" s="96"/>
      <c r="L58" s="94"/>
      <c r="M58" s="94"/>
      <c r="N58" s="94"/>
      <c r="O58" s="97"/>
      <c r="P58" s="93"/>
      <c r="Q58" s="94"/>
      <c r="R58" s="94"/>
      <c r="S58" s="94"/>
      <c r="T58" s="95"/>
      <c r="U58" s="96"/>
      <c r="V58" s="94"/>
      <c r="W58" s="94"/>
      <c r="X58" s="94"/>
      <c r="Y58" s="97"/>
      <c r="Z58" s="93"/>
      <c r="AA58" s="94"/>
      <c r="AB58" s="94"/>
      <c r="AC58" s="94"/>
      <c r="AD58" s="95"/>
      <c r="AE58" s="57">
        <f t="shared" si="0"/>
        <v>-5</v>
      </c>
      <c r="AF58" s="57">
        <f t="shared" si="1"/>
        <v>-5</v>
      </c>
      <c r="AG58" s="57" t="b">
        <f t="shared" si="2"/>
        <v>0</v>
      </c>
      <c r="AH58" s="57">
        <f t="shared" si="3"/>
        <v>-5</v>
      </c>
      <c r="AI58" s="57">
        <f t="shared" si="4"/>
        <v>-5</v>
      </c>
      <c r="AJ58" s="57" t="b">
        <f t="shared" si="5"/>
        <v>0</v>
      </c>
      <c r="AK58" s="57" t="b">
        <f t="shared" si="6"/>
        <v>0</v>
      </c>
      <c r="AL58" s="57">
        <f t="shared" si="7"/>
        <v>-5</v>
      </c>
      <c r="AM58" s="57">
        <f t="shared" si="8"/>
        <v>-5</v>
      </c>
      <c r="AN58" s="57" t="b">
        <f t="shared" si="9"/>
        <v>0</v>
      </c>
      <c r="AO58" s="57" t="b">
        <f t="shared" si="10"/>
        <v>0</v>
      </c>
      <c r="AP58" s="57">
        <f t="shared" si="11"/>
        <v>-5</v>
      </c>
      <c r="AQ58" s="57">
        <f t="shared" si="12"/>
        <v>-5</v>
      </c>
      <c r="AR58" s="57">
        <f t="shared" si="13"/>
        <v>-5</v>
      </c>
      <c r="AS58" s="57">
        <f t="shared" si="14"/>
        <v>-5</v>
      </c>
      <c r="AT58" s="1"/>
    </row>
    <row r="59" spans="1:46" ht="15.75" customHeight="1" thickBot="1" x14ac:dyDescent="0.6">
      <c r="A59" s="42"/>
      <c r="B59" s="40"/>
      <c r="C59" s="189"/>
      <c r="D59" s="41"/>
      <c r="E59" s="40"/>
      <c r="F59" s="96"/>
      <c r="G59" s="94"/>
      <c r="H59" s="94"/>
      <c r="I59" s="94"/>
      <c r="J59" s="95"/>
      <c r="K59" s="96"/>
      <c r="L59" s="94"/>
      <c r="M59" s="94"/>
      <c r="N59" s="94"/>
      <c r="O59" s="97"/>
      <c r="P59" s="93"/>
      <c r="Q59" s="94"/>
      <c r="R59" s="94"/>
      <c r="S59" s="94"/>
      <c r="T59" s="95"/>
      <c r="U59" s="96"/>
      <c r="V59" s="94"/>
      <c r="W59" s="94"/>
      <c r="X59" s="94"/>
      <c r="Y59" s="97"/>
      <c r="Z59" s="93"/>
      <c r="AA59" s="94"/>
      <c r="AB59" s="94"/>
      <c r="AC59" s="94"/>
      <c r="AD59" s="95"/>
      <c r="AE59" s="57">
        <f t="shared" si="0"/>
        <v>-5</v>
      </c>
      <c r="AF59" s="57">
        <f t="shared" si="1"/>
        <v>-5</v>
      </c>
      <c r="AG59" s="57" t="b">
        <f t="shared" si="2"/>
        <v>0</v>
      </c>
      <c r="AH59" s="57">
        <f t="shared" si="3"/>
        <v>-5</v>
      </c>
      <c r="AI59" s="57">
        <f t="shared" si="4"/>
        <v>-5</v>
      </c>
      <c r="AJ59" s="57" t="b">
        <f t="shared" si="5"/>
        <v>0</v>
      </c>
      <c r="AK59" s="57" t="b">
        <f t="shared" si="6"/>
        <v>0</v>
      </c>
      <c r="AL59" s="57">
        <f t="shared" si="7"/>
        <v>-5</v>
      </c>
      <c r="AM59" s="57">
        <f t="shared" si="8"/>
        <v>-5</v>
      </c>
      <c r="AN59" s="57" t="b">
        <f t="shared" si="9"/>
        <v>0</v>
      </c>
      <c r="AO59" s="57" t="b">
        <f t="shared" si="10"/>
        <v>0</v>
      </c>
      <c r="AP59" s="57">
        <f t="shared" si="11"/>
        <v>-5</v>
      </c>
      <c r="AQ59" s="57">
        <f t="shared" si="12"/>
        <v>-5</v>
      </c>
      <c r="AR59" s="57">
        <f t="shared" si="13"/>
        <v>-5</v>
      </c>
      <c r="AS59" s="57">
        <f t="shared" si="14"/>
        <v>-5</v>
      </c>
      <c r="AT59" s="1"/>
    </row>
    <row r="60" spans="1:46" ht="15.75" customHeight="1" thickBot="1" x14ac:dyDescent="0.6">
      <c r="A60" s="42"/>
      <c r="B60" s="40"/>
      <c r="C60" s="189"/>
      <c r="D60" s="41"/>
      <c r="E60" s="40"/>
      <c r="F60" s="96"/>
      <c r="G60" s="94"/>
      <c r="H60" s="94"/>
      <c r="I60" s="94"/>
      <c r="J60" s="95"/>
      <c r="K60" s="96"/>
      <c r="L60" s="94"/>
      <c r="M60" s="94"/>
      <c r="N60" s="94"/>
      <c r="O60" s="97"/>
      <c r="P60" s="93"/>
      <c r="Q60" s="94"/>
      <c r="R60" s="94"/>
      <c r="S60" s="94"/>
      <c r="T60" s="95"/>
      <c r="U60" s="96"/>
      <c r="V60" s="94"/>
      <c r="W60" s="94"/>
      <c r="X60" s="94"/>
      <c r="Y60" s="97"/>
      <c r="Z60" s="93"/>
      <c r="AA60" s="94"/>
      <c r="AB60" s="94"/>
      <c r="AC60" s="94"/>
      <c r="AD60" s="95"/>
      <c r="AE60" s="57">
        <f t="shared" si="0"/>
        <v>-5</v>
      </c>
      <c r="AF60" s="57">
        <f t="shared" si="1"/>
        <v>-5</v>
      </c>
      <c r="AG60" s="57" t="b">
        <f t="shared" si="2"/>
        <v>0</v>
      </c>
      <c r="AH60" s="57">
        <f t="shared" si="3"/>
        <v>-5</v>
      </c>
      <c r="AI60" s="57">
        <f t="shared" si="4"/>
        <v>-5</v>
      </c>
      <c r="AJ60" s="57" t="b">
        <f t="shared" si="5"/>
        <v>0</v>
      </c>
      <c r="AK60" s="57" t="b">
        <f t="shared" si="6"/>
        <v>0</v>
      </c>
      <c r="AL60" s="57">
        <f t="shared" si="7"/>
        <v>-5</v>
      </c>
      <c r="AM60" s="57">
        <f t="shared" si="8"/>
        <v>-5</v>
      </c>
      <c r="AN60" s="57" t="b">
        <f t="shared" si="9"/>
        <v>0</v>
      </c>
      <c r="AO60" s="57" t="b">
        <f t="shared" si="10"/>
        <v>0</v>
      </c>
      <c r="AP60" s="57">
        <f t="shared" si="11"/>
        <v>-5</v>
      </c>
      <c r="AQ60" s="57">
        <f t="shared" si="12"/>
        <v>-5</v>
      </c>
      <c r="AR60" s="57">
        <f t="shared" si="13"/>
        <v>-5</v>
      </c>
      <c r="AS60" s="57">
        <f t="shared" si="14"/>
        <v>-5</v>
      </c>
      <c r="AT60" s="1"/>
    </row>
    <row r="61" spans="1:46" ht="15.75" customHeight="1" thickBot="1" x14ac:dyDescent="0.6">
      <c r="A61" s="42"/>
      <c r="B61" s="40"/>
      <c r="C61" s="189"/>
      <c r="D61" s="41"/>
      <c r="E61" s="189"/>
      <c r="F61" s="201"/>
      <c r="G61" s="202"/>
      <c r="H61" s="202"/>
      <c r="I61" s="202"/>
      <c r="J61" s="203"/>
      <c r="K61" s="201"/>
      <c r="L61" s="202"/>
      <c r="M61" s="202"/>
      <c r="N61" s="202"/>
      <c r="O61" s="204"/>
      <c r="P61" s="205"/>
      <c r="Q61" s="202"/>
      <c r="R61" s="202"/>
      <c r="S61" s="202"/>
      <c r="T61" s="203"/>
      <c r="U61" s="201"/>
      <c r="V61" s="202"/>
      <c r="W61" s="202"/>
      <c r="X61" s="202"/>
      <c r="Y61" s="204"/>
      <c r="Z61" s="205"/>
      <c r="AA61" s="202"/>
      <c r="AB61" s="202"/>
      <c r="AC61" s="202"/>
      <c r="AD61" s="203"/>
      <c r="AE61" s="57">
        <f t="shared" si="0"/>
        <v>-5</v>
      </c>
      <c r="AF61" s="57">
        <f t="shared" si="1"/>
        <v>-5</v>
      </c>
      <c r="AG61" s="57" t="b">
        <f t="shared" si="2"/>
        <v>0</v>
      </c>
      <c r="AH61" s="57">
        <f t="shared" si="3"/>
        <v>-5</v>
      </c>
      <c r="AI61" s="57">
        <f t="shared" si="4"/>
        <v>-5</v>
      </c>
      <c r="AJ61" s="57" t="b">
        <f t="shared" si="5"/>
        <v>0</v>
      </c>
      <c r="AK61" s="57" t="b">
        <f t="shared" si="6"/>
        <v>0</v>
      </c>
      <c r="AL61" s="57">
        <f t="shared" si="7"/>
        <v>-5</v>
      </c>
      <c r="AM61" s="57">
        <f t="shared" si="8"/>
        <v>-5</v>
      </c>
      <c r="AN61" s="57" t="b">
        <f t="shared" si="9"/>
        <v>0</v>
      </c>
      <c r="AO61" s="57" t="b">
        <f t="shared" si="10"/>
        <v>0</v>
      </c>
      <c r="AP61" s="57">
        <f t="shared" si="11"/>
        <v>-5</v>
      </c>
      <c r="AQ61" s="57">
        <f t="shared" si="12"/>
        <v>-5</v>
      </c>
      <c r="AR61" s="57">
        <f t="shared" si="13"/>
        <v>-5</v>
      </c>
      <c r="AS61" s="57">
        <f t="shared" si="14"/>
        <v>-5</v>
      </c>
      <c r="AT61" s="1"/>
    </row>
    <row r="62" spans="1:46" ht="15.75" customHeight="1" x14ac:dyDescent="0.55000000000000004">
      <c r="A62" s="39"/>
      <c r="B62" s="39"/>
      <c r="C62" s="44"/>
      <c r="D62" s="64"/>
      <c r="E62" s="105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</row>
    <row r="63" spans="1:46" ht="15.75" customHeight="1" x14ac:dyDescent="0.55000000000000004">
      <c r="A63" s="44"/>
      <c r="B63" s="44"/>
      <c r="C63" s="39"/>
      <c r="D63" s="63"/>
      <c r="E63" s="105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</row>
    <row r="64" spans="1:46" ht="15.75" customHeight="1" x14ac:dyDescent="0.55000000000000004">
      <c r="A64" s="39"/>
      <c r="B64" s="39"/>
      <c r="C64" s="44"/>
      <c r="D64" s="64"/>
      <c r="E64" s="105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</row>
    <row r="65" spans="1:45" ht="15.75" customHeight="1" x14ac:dyDescent="0.55000000000000004">
      <c r="A65" s="44"/>
      <c r="B65" s="44"/>
      <c r="C65" s="39"/>
      <c r="D65" s="63"/>
      <c r="E65" s="105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</row>
    <row r="66" spans="1:45" ht="15.75" customHeight="1" thickBot="1" x14ac:dyDescent="0.6">
      <c r="A66" s="43"/>
      <c r="B66" s="43"/>
      <c r="C66" s="125"/>
      <c r="D66" s="65"/>
      <c r="E66" s="105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</row>
    <row r="67" spans="1:45" ht="15.75" customHeight="1" x14ac:dyDescent="0.55000000000000004">
      <c r="A67" s="105"/>
      <c r="B67" s="105"/>
      <c r="C67" s="105"/>
      <c r="D67" s="106"/>
      <c r="E67" s="105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56"/>
      <c r="AF67" s="156"/>
      <c r="AG67" s="156"/>
      <c r="AH67" s="156"/>
      <c r="AI67" s="156"/>
      <c r="AJ67" s="156"/>
      <c r="AK67" s="156"/>
      <c r="AL67" s="156"/>
      <c r="AM67" s="156"/>
      <c r="AN67" s="156"/>
      <c r="AO67" s="156"/>
      <c r="AP67" s="156"/>
      <c r="AQ67" s="156"/>
      <c r="AR67" s="156"/>
      <c r="AS67" s="157"/>
    </row>
    <row r="68" spans="1:45" ht="15.75" customHeight="1" x14ac:dyDescent="0.55000000000000004">
      <c r="A68" s="105"/>
      <c r="B68" s="105"/>
      <c r="C68" s="105"/>
      <c r="D68" s="106"/>
      <c r="E68" s="105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/>
      <c r="AQ68" s="156"/>
      <c r="AR68" s="156"/>
      <c r="AS68" s="157"/>
    </row>
    <row r="69" spans="1:45" ht="15.75" customHeight="1" x14ac:dyDescent="0.55000000000000004">
      <c r="A69" s="105"/>
      <c r="B69" s="105"/>
      <c r="C69" s="105"/>
      <c r="D69" s="106"/>
      <c r="E69" s="105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6"/>
      <c r="AS69" s="157"/>
    </row>
    <row r="70" spans="1:45" ht="15.75" customHeight="1" x14ac:dyDescent="0.55000000000000004">
      <c r="A70" s="105"/>
      <c r="B70" s="105"/>
      <c r="C70" s="105"/>
      <c r="D70" s="106"/>
      <c r="E70" s="105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56"/>
      <c r="AF70" s="156"/>
      <c r="AG70" s="156"/>
      <c r="AH70" s="156"/>
      <c r="AI70" s="156"/>
      <c r="AJ70" s="156"/>
      <c r="AK70" s="156"/>
      <c r="AL70" s="156"/>
      <c r="AM70" s="156"/>
      <c r="AN70" s="156"/>
      <c r="AO70" s="156"/>
      <c r="AP70" s="156"/>
      <c r="AQ70" s="156"/>
      <c r="AR70" s="156"/>
      <c r="AS70" s="157"/>
    </row>
    <row r="71" spans="1:45" ht="15.75" customHeight="1" x14ac:dyDescent="0.55000000000000004">
      <c r="A71" s="105"/>
      <c r="B71" s="105"/>
      <c r="C71" s="105"/>
      <c r="D71" s="106"/>
      <c r="E71" s="105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56"/>
      <c r="AF71" s="156"/>
      <c r="AG71" s="156"/>
      <c r="AH71" s="156"/>
      <c r="AI71" s="156"/>
      <c r="AJ71" s="156"/>
      <c r="AK71" s="156"/>
      <c r="AL71" s="156"/>
      <c r="AM71" s="156"/>
      <c r="AN71" s="156"/>
      <c r="AO71" s="156"/>
      <c r="AP71" s="156"/>
      <c r="AQ71" s="156"/>
      <c r="AR71" s="156"/>
      <c r="AS71" s="157"/>
    </row>
    <row r="72" spans="1:45" ht="15.75" customHeight="1" x14ac:dyDescent="0.55000000000000004">
      <c r="A72" s="105"/>
      <c r="B72" s="105"/>
      <c r="C72" s="105"/>
      <c r="D72" s="106"/>
      <c r="E72" s="105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7"/>
    </row>
    <row r="73" spans="1:45" ht="15.75" customHeight="1" x14ac:dyDescent="0.55000000000000004">
      <c r="A73" s="105"/>
      <c r="B73" s="105"/>
      <c r="C73" s="105"/>
      <c r="D73" s="106"/>
      <c r="E73" s="105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56"/>
      <c r="AS73" s="157"/>
    </row>
    <row r="74" spans="1:45" ht="15.75" customHeight="1" x14ac:dyDescent="0.55000000000000004">
      <c r="A74" s="105"/>
      <c r="B74" s="105"/>
      <c r="C74" s="105"/>
      <c r="D74" s="106"/>
      <c r="E74" s="105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  <c r="AS74" s="157"/>
    </row>
    <row r="75" spans="1:45" ht="15.75" customHeight="1" x14ac:dyDescent="0.55000000000000004">
      <c r="A75" s="105"/>
      <c r="B75" s="105"/>
      <c r="C75" s="105"/>
      <c r="D75" s="106"/>
      <c r="E75" s="105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56"/>
      <c r="AF75" s="156"/>
      <c r="AG75" s="156"/>
      <c r="AH75" s="156"/>
      <c r="AI75" s="156"/>
      <c r="AJ75" s="156"/>
      <c r="AK75" s="156"/>
      <c r="AL75" s="156"/>
      <c r="AM75" s="156"/>
      <c r="AN75" s="156"/>
      <c r="AO75" s="156"/>
      <c r="AP75" s="156"/>
      <c r="AQ75" s="156"/>
      <c r="AR75" s="156"/>
      <c r="AS75" s="157"/>
    </row>
    <row r="76" spans="1:45" ht="15.75" customHeight="1" x14ac:dyDescent="0.55000000000000004">
      <c r="A76" s="105"/>
      <c r="B76" s="105"/>
      <c r="C76" s="105"/>
      <c r="D76" s="106"/>
      <c r="E76" s="105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56"/>
      <c r="AF76" s="156"/>
      <c r="AG76" s="156"/>
      <c r="AH76" s="156"/>
      <c r="AI76" s="156"/>
      <c r="AJ76" s="156"/>
      <c r="AK76" s="156"/>
      <c r="AL76" s="156"/>
      <c r="AM76" s="156"/>
      <c r="AN76" s="156"/>
      <c r="AO76" s="156"/>
      <c r="AP76" s="156"/>
      <c r="AQ76" s="156"/>
      <c r="AR76" s="156"/>
      <c r="AS76" s="157"/>
    </row>
    <row r="77" spans="1:45" ht="15.75" customHeight="1" x14ac:dyDescent="0.55000000000000004">
      <c r="A77" s="105"/>
      <c r="B77" s="105"/>
      <c r="C77" s="105"/>
      <c r="D77" s="106"/>
      <c r="E77" s="105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56"/>
      <c r="AF77" s="156"/>
      <c r="AG77" s="156"/>
      <c r="AH77" s="156"/>
      <c r="AI77" s="156"/>
      <c r="AJ77" s="156"/>
      <c r="AK77" s="156"/>
      <c r="AL77" s="156"/>
      <c r="AM77" s="156"/>
      <c r="AN77" s="156"/>
      <c r="AO77" s="156"/>
      <c r="AP77" s="156"/>
      <c r="AQ77" s="156"/>
      <c r="AR77" s="156"/>
      <c r="AS77" s="157"/>
    </row>
    <row r="78" spans="1:45" ht="15.75" customHeight="1" x14ac:dyDescent="0.55000000000000004">
      <c r="A78" s="105"/>
      <c r="B78" s="105"/>
      <c r="C78" s="105"/>
      <c r="D78" s="106"/>
      <c r="E78" s="105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56"/>
      <c r="AF78" s="156"/>
      <c r="AG78" s="156"/>
      <c r="AH78" s="156"/>
      <c r="AI78" s="156"/>
      <c r="AJ78" s="156"/>
      <c r="AK78" s="156"/>
      <c r="AL78" s="156"/>
      <c r="AM78" s="156"/>
      <c r="AN78" s="156"/>
      <c r="AO78" s="156"/>
      <c r="AP78" s="156"/>
      <c r="AQ78" s="156"/>
      <c r="AR78" s="156"/>
      <c r="AS78" s="157"/>
    </row>
    <row r="79" spans="1:45" ht="15.75" customHeight="1" x14ac:dyDescent="0.55000000000000004">
      <c r="A79" s="105"/>
      <c r="B79" s="105"/>
      <c r="C79" s="111"/>
      <c r="D79" s="106"/>
      <c r="E79" s="105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56"/>
      <c r="AF79" s="156"/>
      <c r="AG79" s="156"/>
      <c r="AH79" s="156"/>
      <c r="AI79" s="156"/>
      <c r="AJ79" s="156"/>
      <c r="AK79" s="156"/>
      <c r="AL79" s="156"/>
      <c r="AM79" s="156"/>
      <c r="AN79" s="156"/>
      <c r="AO79" s="156"/>
      <c r="AP79" s="156"/>
      <c r="AQ79" s="156"/>
      <c r="AR79" s="156"/>
      <c r="AS79" s="157"/>
    </row>
    <row r="80" spans="1:45" ht="15.75" customHeight="1" x14ac:dyDescent="0.55000000000000004">
      <c r="A80" s="111"/>
      <c r="B80" s="111"/>
      <c r="C80" s="111"/>
      <c r="D80" s="112"/>
      <c r="E80" s="111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/>
      <c r="AO80" s="157"/>
      <c r="AP80" s="157"/>
      <c r="AQ80" s="157"/>
      <c r="AR80" s="157"/>
      <c r="AS80" s="157"/>
    </row>
    <row r="81" spans="1:45" ht="15.75" customHeight="1" x14ac:dyDescent="0.55000000000000004">
      <c r="A81" s="111"/>
      <c r="B81" s="111"/>
      <c r="C81" s="100"/>
      <c r="D81" s="112"/>
      <c r="E81" s="111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57"/>
      <c r="AF81" s="157"/>
      <c r="AG81" s="157"/>
      <c r="AH81" s="157"/>
      <c r="AI81" s="157"/>
      <c r="AJ81" s="157"/>
      <c r="AK81" s="157"/>
      <c r="AL81" s="157"/>
      <c r="AM81" s="157"/>
      <c r="AN81" s="157"/>
      <c r="AO81" s="157"/>
      <c r="AP81" s="157"/>
      <c r="AQ81" s="157"/>
      <c r="AR81" s="157"/>
      <c r="AS81" s="157"/>
    </row>
    <row r="82" spans="1:45" ht="26.25" customHeight="1" x14ac:dyDescent="0.65">
      <c r="A82" s="100"/>
      <c r="B82" s="100"/>
      <c r="C82" s="109" t="s">
        <v>30</v>
      </c>
      <c r="D82" s="108" t="s">
        <v>31</v>
      </c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1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</row>
    <row r="83" spans="1:45" x14ac:dyDescent="0.55000000000000004">
      <c r="A83" s="101"/>
      <c r="B83" s="101"/>
      <c r="C83" s="110" t="s">
        <v>30</v>
      </c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57"/>
      <c r="AF83" s="157"/>
      <c r="AG83" s="157"/>
      <c r="AH83" s="157"/>
      <c r="AI83" s="157"/>
      <c r="AJ83" s="157"/>
      <c r="AK83" s="157"/>
      <c r="AL83" s="157"/>
      <c r="AM83" s="157"/>
      <c r="AN83" s="157"/>
      <c r="AO83" s="157"/>
      <c r="AP83" s="157"/>
      <c r="AQ83" s="157"/>
      <c r="AR83" s="157"/>
      <c r="AS83" s="157"/>
    </row>
    <row r="84" spans="1:45" ht="25.8" x14ac:dyDescent="0.65">
      <c r="A84" s="101"/>
      <c r="B84" s="101"/>
      <c r="C84" s="109" t="s">
        <v>30</v>
      </c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</row>
    <row r="85" spans="1:45" x14ac:dyDescent="0.55000000000000004">
      <c r="A85" s="101"/>
      <c r="B85" s="101"/>
      <c r="C85" s="104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</row>
    <row r="86" spans="1:45" x14ac:dyDescent="0.55000000000000004">
      <c r="A86" s="101"/>
      <c r="B86" s="101"/>
      <c r="C86" s="104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</row>
    <row r="87" spans="1:45" x14ac:dyDescent="0.55000000000000004">
      <c r="A87" s="101"/>
      <c r="B87" s="101"/>
      <c r="C87" s="104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</row>
    <row r="88" spans="1:45" x14ac:dyDescent="0.55000000000000004">
      <c r="A88" s="101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</row>
    <row r="89" spans="1:45" x14ac:dyDescent="0.55000000000000004">
      <c r="A89" s="101"/>
      <c r="B89" s="101"/>
      <c r="C89" s="101"/>
      <c r="D89" s="104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</row>
    <row r="90" spans="1:45" x14ac:dyDescent="0.55000000000000004">
      <c r="A90" s="101"/>
      <c r="B90" s="101"/>
      <c r="C90" s="101"/>
      <c r="D90" s="104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</row>
    <row r="91" spans="1:45" x14ac:dyDescent="0.55000000000000004">
      <c r="A91" s="101"/>
      <c r="B91" s="101"/>
      <c r="C91" s="101"/>
      <c r="D91" s="104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</row>
    <row r="92" spans="1:45" x14ac:dyDescent="0.55000000000000004">
      <c r="A92" s="101"/>
      <c r="B92" s="101"/>
      <c r="C92" s="101"/>
      <c r="D92" s="104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</row>
    <row r="93" spans="1:45" x14ac:dyDescent="0.55000000000000004">
      <c r="A93" s="101"/>
      <c r="B93" s="101"/>
      <c r="C93" s="101"/>
      <c r="D93" s="104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</row>
    <row r="94" spans="1:45" x14ac:dyDescent="0.55000000000000004">
      <c r="A94" s="101"/>
      <c r="B94" s="101"/>
      <c r="C94" s="101"/>
      <c r="D94" s="104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</row>
    <row r="95" spans="1:45" x14ac:dyDescent="0.55000000000000004">
      <c r="A95" s="101"/>
      <c r="B95" s="101"/>
      <c r="C95" s="101"/>
      <c r="D95" s="104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</row>
    <row r="96" spans="1:45" x14ac:dyDescent="0.55000000000000004">
      <c r="A96" s="101"/>
      <c r="B96" s="101"/>
      <c r="C96" s="101"/>
      <c r="D96" s="104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</row>
    <row r="97" spans="1:30" x14ac:dyDescent="0.55000000000000004">
      <c r="A97" s="101"/>
      <c r="B97" s="101"/>
      <c r="C97" s="101"/>
      <c r="D97" s="104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</row>
    <row r="98" spans="1:30" x14ac:dyDescent="0.55000000000000004">
      <c r="A98" s="101"/>
      <c r="B98" s="101"/>
      <c r="C98" s="101"/>
      <c r="D98" s="104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</row>
    <row r="99" spans="1:30" x14ac:dyDescent="0.55000000000000004">
      <c r="A99" s="101"/>
      <c r="B99" s="101"/>
      <c r="C99" s="101"/>
      <c r="D99" s="104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</row>
    <row r="100" spans="1:30" x14ac:dyDescent="0.55000000000000004">
      <c r="A100" s="101"/>
      <c r="B100" s="101"/>
      <c r="C100" s="101"/>
      <c r="D100" s="104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</row>
    <row r="101" spans="1:30" x14ac:dyDescent="0.55000000000000004">
      <c r="A101" s="101"/>
      <c r="B101" s="101"/>
      <c r="C101" s="101"/>
      <c r="D101" s="104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</row>
    <row r="102" spans="1:30" x14ac:dyDescent="0.55000000000000004">
      <c r="A102" s="101"/>
      <c r="B102" s="101"/>
      <c r="C102" s="101"/>
      <c r="D102" s="104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</row>
    <row r="103" spans="1:30" x14ac:dyDescent="0.55000000000000004">
      <c r="A103" s="101"/>
      <c r="B103" s="101"/>
      <c r="C103" s="101"/>
      <c r="D103" s="104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</row>
    <row r="104" spans="1:30" x14ac:dyDescent="0.55000000000000004">
      <c r="A104" s="101"/>
      <c r="B104" s="101"/>
      <c r="C104" s="101"/>
      <c r="D104" s="104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</row>
    <row r="105" spans="1:30" x14ac:dyDescent="0.55000000000000004">
      <c r="A105" s="101"/>
      <c r="B105" s="101"/>
      <c r="C105" s="101"/>
      <c r="D105" s="104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</row>
    <row r="106" spans="1:30" x14ac:dyDescent="0.55000000000000004">
      <c r="A106" s="101"/>
      <c r="B106" s="101"/>
      <c r="C106" s="101"/>
      <c r="D106" s="104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</row>
    <row r="107" spans="1:30" x14ac:dyDescent="0.55000000000000004">
      <c r="A107" s="101"/>
      <c r="B107" s="101"/>
      <c r="C107" s="101"/>
      <c r="D107" s="104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</row>
    <row r="108" spans="1:30" x14ac:dyDescent="0.55000000000000004">
      <c r="A108" s="101"/>
      <c r="B108" s="101"/>
      <c r="C108" s="101"/>
      <c r="D108" s="104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</row>
    <row r="109" spans="1:30" x14ac:dyDescent="0.55000000000000004">
      <c r="A109" s="101"/>
      <c r="B109" s="101"/>
      <c r="D109" s="104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</row>
  </sheetData>
  <sheetProtection password="C681" objects="1" scenarios="1"/>
  <customSheetViews>
    <customSheetView guid="{3A6270CC-3E98-11D7-A05D-00045A745B3F}" showGridLines="0" outlineSymbols="0" zeroValues="0" hiddenColumns="1" showRuler="0">
      <selection activeCell="F7" sqref="F7"/>
      <pageMargins left="0.74803149606299213" right="0.74803149606299213" top="0.39370078740157483" bottom="0.39370078740157483" header="0" footer="0"/>
      <pageSetup paperSize="9" orientation="landscape" r:id="rId1"/>
      <headerFooter alignWithMargins="0"/>
    </customSheetView>
  </customSheetViews>
  <mergeCells count="14">
    <mergeCell ref="AP1:AP3"/>
    <mergeCell ref="AR1:AR3"/>
    <mergeCell ref="D2:D3"/>
    <mergeCell ref="F2:AD2"/>
    <mergeCell ref="A2:A3"/>
    <mergeCell ref="A1:AD1"/>
    <mergeCell ref="AN1:AN3"/>
    <mergeCell ref="AO1:AO3"/>
    <mergeCell ref="AL1:AL3"/>
    <mergeCell ref="AE1:AE3"/>
    <mergeCell ref="AG1:AG3"/>
    <mergeCell ref="AK1:AK3"/>
    <mergeCell ref="AH1:AH3"/>
    <mergeCell ref="AJ1:AJ3"/>
  </mergeCells>
  <phoneticPr fontId="0" type="noConversion"/>
  <pageMargins left="0.74803149606299213" right="0.74803149606299213" top="0.39370078740157483" bottom="0.19685039370078741" header="0" footer="0"/>
  <pageSetup paperSize="9" scale="99" orientation="landscape" r:id="rId2"/>
  <headerFooter alignWithMargins="0"/>
  <rowBreaks count="1" manualBreakCount="1">
    <brk id="66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4" r:id="rId5" name="Button 28">
              <controlPr defaultSize="0" print="0" autoFill="0" autoPict="0" macro="[0]!input2_ปุ่ม28_คลิก">
                <anchor moveWithCells="1" sizeWithCells="1">
                  <from>
                    <xdr:col>0</xdr:col>
                    <xdr:colOff>121920</xdr:colOff>
                    <xdr:row>66</xdr:row>
                    <xdr:rowOff>144780</xdr:rowOff>
                  </from>
                  <to>
                    <xdr:col>3</xdr:col>
                    <xdr:colOff>342900</xdr:colOff>
                    <xdr:row>68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6" name="Button 21">
              <controlPr defaultSize="0" print="0" autoFill="0" autoPict="0" macro="[0]!input2_ปุ่ม21_คลิก">
                <anchor moveWithCells="1" sizeWithCells="1">
                  <from>
                    <xdr:col>3</xdr:col>
                    <xdr:colOff>1638300</xdr:colOff>
                    <xdr:row>66</xdr:row>
                    <xdr:rowOff>137160</xdr:rowOff>
                  </from>
                  <to>
                    <xdr:col>5</xdr:col>
                    <xdr:colOff>38100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7" name="Button 23">
              <controlPr defaultSize="0" print="0" autoFill="0" autoPict="0" macro="[0]!input2_ปุ่ม23_คลิก">
                <anchor moveWithCells="1" sizeWithCells="1">
                  <from>
                    <xdr:col>5</xdr:col>
                    <xdr:colOff>121920</xdr:colOff>
                    <xdr:row>66</xdr:row>
                    <xdr:rowOff>137160</xdr:rowOff>
                  </from>
                  <to>
                    <xdr:col>17</xdr:col>
                    <xdr:colOff>68580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8" name="Button 24">
              <controlPr defaultSize="0" print="0" autoFill="0" autoPict="0" macro="[0]!input2_ปุ่ม24_คลิก">
                <anchor moveWithCells="1" sizeWithCells="1">
                  <from>
                    <xdr:col>17</xdr:col>
                    <xdr:colOff>175260</xdr:colOff>
                    <xdr:row>66</xdr:row>
                    <xdr:rowOff>137160</xdr:rowOff>
                  </from>
                  <to>
                    <xdr:col>22</xdr:col>
                    <xdr:colOff>45720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9" name="Button 40">
              <controlPr defaultSize="0" print="0" autoFill="0" autoPict="0" macro="[0]!input2_ปุ่ม40_คลิก">
                <anchor moveWithCells="1" sizeWithCells="1">
                  <from>
                    <xdr:col>3</xdr:col>
                    <xdr:colOff>411480</xdr:colOff>
                    <xdr:row>66</xdr:row>
                    <xdr:rowOff>137160</xdr:rowOff>
                  </from>
                  <to>
                    <xdr:col>3</xdr:col>
                    <xdr:colOff>1562100</xdr:colOff>
                    <xdr:row>68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T110"/>
  <sheetViews>
    <sheetView showGridLines="0" showZeros="0" showOutlineSymbols="0" zoomScaleNormal="100" workbookViewId="0">
      <pane ySplit="3" topLeftCell="A4" activePane="bottomLeft" state="frozen"/>
      <selection pane="bottomLeft" activeCell="F4" sqref="F4:AD25"/>
    </sheetView>
  </sheetViews>
  <sheetFormatPr defaultColWidth="9.125" defaultRowHeight="22.8" x14ac:dyDescent="0.55000000000000004"/>
  <cols>
    <col min="1" max="2" width="4.75" style="4" customWidth="1"/>
    <col min="3" max="3" width="8.25" style="4" customWidth="1"/>
    <col min="4" max="4" width="30.875" style="5" customWidth="1"/>
    <col min="5" max="5" width="9.25" style="4" customWidth="1"/>
    <col min="6" max="14" width="3.25" style="4" customWidth="1"/>
    <col min="15" max="30" width="4.25" style="4" customWidth="1"/>
    <col min="31" max="44" width="4.125" style="4" hidden="1" customWidth="1"/>
    <col min="45" max="45" width="4.375" style="4" hidden="1" customWidth="1"/>
    <col min="46" max="16384" width="9.125" style="4"/>
  </cols>
  <sheetData>
    <row r="1" spans="1:45" ht="39" customHeight="1" thickBot="1" x14ac:dyDescent="0.6">
      <c r="A1" s="222">
        <v>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4"/>
      <c r="AE1" s="225" t="s">
        <v>21</v>
      </c>
      <c r="AF1" s="160"/>
      <c r="AG1" s="238" t="s">
        <v>46</v>
      </c>
      <c r="AH1" s="228" t="s">
        <v>22</v>
      </c>
      <c r="AI1" s="160"/>
      <c r="AJ1" s="238" t="s">
        <v>47</v>
      </c>
      <c r="AK1" s="219" t="s">
        <v>48</v>
      </c>
      <c r="AL1" s="228" t="s">
        <v>23</v>
      </c>
      <c r="AM1" s="160"/>
      <c r="AN1" s="238" t="s">
        <v>49</v>
      </c>
      <c r="AO1" s="219" t="s">
        <v>50</v>
      </c>
      <c r="AP1" s="228" t="s">
        <v>24</v>
      </c>
      <c r="AQ1" s="160"/>
      <c r="AR1" s="225" t="s">
        <v>25</v>
      </c>
      <c r="AS1" s="163"/>
    </row>
    <row r="2" spans="1:45" ht="23.4" x14ac:dyDescent="0.6">
      <c r="A2" s="234" t="s">
        <v>9</v>
      </c>
      <c r="B2" s="3"/>
      <c r="C2" s="3"/>
      <c r="D2" s="236"/>
      <c r="E2" s="6"/>
      <c r="F2" s="245"/>
      <c r="G2" s="231"/>
      <c r="H2" s="231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3"/>
      <c r="AE2" s="226"/>
      <c r="AF2" s="161"/>
      <c r="AG2" s="239"/>
      <c r="AH2" s="229"/>
      <c r="AI2" s="161"/>
      <c r="AJ2" s="239"/>
      <c r="AK2" s="220"/>
      <c r="AL2" s="229"/>
      <c r="AM2" s="161"/>
      <c r="AN2" s="239"/>
      <c r="AO2" s="220"/>
      <c r="AP2" s="229"/>
      <c r="AQ2" s="161"/>
      <c r="AR2" s="226"/>
      <c r="AS2" s="164"/>
    </row>
    <row r="3" spans="1:45" ht="24" thickBot="1" x14ac:dyDescent="0.65">
      <c r="A3" s="246"/>
      <c r="B3" s="135"/>
      <c r="C3" s="135"/>
      <c r="D3" s="237"/>
      <c r="E3" s="136"/>
      <c r="F3" s="51">
        <v>1</v>
      </c>
      <c r="G3" s="10">
        <v>2</v>
      </c>
      <c r="H3" s="10">
        <v>3</v>
      </c>
      <c r="I3" s="10">
        <v>4</v>
      </c>
      <c r="J3" s="54">
        <v>5</v>
      </c>
      <c r="K3" s="51">
        <v>6</v>
      </c>
      <c r="L3" s="11">
        <v>7</v>
      </c>
      <c r="M3" s="11">
        <v>8</v>
      </c>
      <c r="N3" s="11">
        <v>9</v>
      </c>
      <c r="O3" s="12">
        <v>10</v>
      </c>
      <c r="P3" s="50">
        <v>11</v>
      </c>
      <c r="Q3" s="11">
        <v>12</v>
      </c>
      <c r="R3" s="11">
        <v>13</v>
      </c>
      <c r="S3" s="11">
        <v>14</v>
      </c>
      <c r="T3" s="49">
        <v>15</v>
      </c>
      <c r="U3" s="53">
        <v>16</v>
      </c>
      <c r="V3" s="11">
        <v>17</v>
      </c>
      <c r="W3" s="11">
        <v>18</v>
      </c>
      <c r="X3" s="11">
        <v>19</v>
      </c>
      <c r="Y3" s="12">
        <v>20</v>
      </c>
      <c r="Z3" s="50">
        <v>21</v>
      </c>
      <c r="AA3" s="11">
        <v>22</v>
      </c>
      <c r="AB3" s="11">
        <v>23</v>
      </c>
      <c r="AC3" s="11">
        <v>24</v>
      </c>
      <c r="AD3" s="12">
        <v>25</v>
      </c>
      <c r="AE3" s="227"/>
      <c r="AF3" s="162"/>
      <c r="AG3" s="240"/>
      <c r="AH3" s="230"/>
      <c r="AI3" s="162"/>
      <c r="AJ3" s="240"/>
      <c r="AK3" s="221"/>
      <c r="AL3" s="230"/>
      <c r="AM3" s="162"/>
      <c r="AN3" s="240"/>
      <c r="AO3" s="221"/>
      <c r="AP3" s="230"/>
      <c r="AQ3" s="162"/>
      <c r="AR3" s="227"/>
      <c r="AS3" s="165"/>
    </row>
    <row r="4" spans="1:45" ht="15.75" customHeight="1" x14ac:dyDescent="0.55000000000000004">
      <c r="A4" s="206" t="str">
        <f>input1!A4</f>
        <v>ม.1/1</v>
      </c>
      <c r="B4" s="44">
        <f>input1!B4</f>
        <v>1</v>
      </c>
      <c r="C4" s="44">
        <f>input1!C4</f>
        <v>6517</v>
      </c>
      <c r="D4" s="207" t="str">
        <f>input1!D4</f>
        <v>เด็กชาย</v>
      </c>
      <c r="E4" s="44">
        <f>input1!E4</f>
        <v>1</v>
      </c>
      <c r="F4" s="142">
        <v>2</v>
      </c>
      <c r="G4" s="180">
        <v>1</v>
      </c>
      <c r="H4" s="181">
        <v>1</v>
      </c>
      <c r="I4" s="181">
        <v>2</v>
      </c>
      <c r="J4" s="182">
        <v>2</v>
      </c>
      <c r="K4" s="180">
        <v>2</v>
      </c>
      <c r="L4" s="181">
        <v>3</v>
      </c>
      <c r="M4" s="181">
        <v>1</v>
      </c>
      <c r="N4" s="169">
        <v>2</v>
      </c>
      <c r="O4" s="183">
        <v>1</v>
      </c>
      <c r="P4" s="184">
        <v>3</v>
      </c>
      <c r="Q4" s="169">
        <v>1</v>
      </c>
      <c r="R4" s="169">
        <v>1</v>
      </c>
      <c r="S4" s="169">
        <v>2</v>
      </c>
      <c r="T4" s="185">
        <v>1</v>
      </c>
      <c r="U4" s="139">
        <v>1</v>
      </c>
      <c r="V4" s="169">
        <v>2</v>
      </c>
      <c r="W4" s="169">
        <v>1</v>
      </c>
      <c r="X4" s="169">
        <v>1</v>
      </c>
      <c r="Y4" s="183">
        <v>1</v>
      </c>
      <c r="Z4" s="184">
        <v>2</v>
      </c>
      <c r="AA4" s="169">
        <v>1</v>
      </c>
      <c r="AB4" s="169">
        <v>1</v>
      </c>
      <c r="AC4" s="169">
        <v>1</v>
      </c>
      <c r="AD4" s="185">
        <v>2</v>
      </c>
      <c r="AE4" s="57">
        <f>(H4+M4+R4+U4+AC4)-5</f>
        <v>0</v>
      </c>
      <c r="AF4" s="57" t="str">
        <f>IF(AE4=0,"0",AE4)</f>
        <v>0</v>
      </c>
      <c r="AG4" s="57">
        <f>IF(L4=3,1,IF(L4=2,2,IF(L4=1,3)))</f>
        <v>1</v>
      </c>
      <c r="AH4" s="57">
        <f>(J4+AG4+Q4+W4+AA4)-5</f>
        <v>1</v>
      </c>
      <c r="AI4" s="57">
        <f>IF(AH4=0,"0",AH4)</f>
        <v>1</v>
      </c>
      <c r="AJ4" s="57">
        <f>IF(Z4=3,1,IF(Z4=2,2,IF(Z4=1,3)))</f>
        <v>2</v>
      </c>
      <c r="AK4" s="57">
        <f>IF(AD4=3,1,IF(AD4=2,2,IF(AD4=1,3)))</f>
        <v>2</v>
      </c>
      <c r="AL4" s="57">
        <f>(G4+O4+T4+AJ4+AK4)-5</f>
        <v>2</v>
      </c>
      <c r="AM4" s="57">
        <f>IF(AL4=0,"0",AL4)</f>
        <v>2</v>
      </c>
      <c r="AN4" s="57">
        <f>IF(P4=3,1,IF(P4=2,2,IF(P4=1,3)))</f>
        <v>1</v>
      </c>
      <c r="AO4" s="57">
        <f>IF(S4=3,1,IF(S4=2,2,IF(S4=1,3)))</f>
        <v>2</v>
      </c>
      <c r="AP4" s="57">
        <f>(K4+AN4+AO4+X4+AB4)-5</f>
        <v>2</v>
      </c>
      <c r="AQ4" s="57">
        <f>IF(AP4=0,"0",AP4)</f>
        <v>2</v>
      </c>
      <c r="AR4" s="57">
        <f>(F4+I4+N4+V4+Y4)-5</f>
        <v>4</v>
      </c>
      <c r="AS4" s="57">
        <f>IF(AR4=0,"0",AR4)</f>
        <v>4</v>
      </c>
    </row>
    <row r="5" spans="1:45" ht="15.75" customHeight="1" x14ac:dyDescent="0.55000000000000004">
      <c r="A5" s="206" t="str">
        <f>input1!A5</f>
        <v>ม.1/1</v>
      </c>
      <c r="B5" s="44">
        <f>input1!B5</f>
        <v>2</v>
      </c>
      <c r="C5" s="44">
        <f>input1!C5</f>
        <v>6518</v>
      </c>
      <c r="D5" s="207">
        <f>input1!D5</f>
        <v>0</v>
      </c>
      <c r="E5" s="44">
        <f>input1!E5</f>
        <v>1</v>
      </c>
      <c r="F5" s="23">
        <v>2</v>
      </c>
      <c r="G5" s="9">
        <v>1</v>
      </c>
      <c r="H5" s="9">
        <v>1</v>
      </c>
      <c r="I5" s="9">
        <v>1</v>
      </c>
      <c r="J5" s="48">
        <v>1</v>
      </c>
      <c r="K5" s="13">
        <v>2</v>
      </c>
      <c r="L5" s="9">
        <v>2</v>
      </c>
      <c r="M5" s="9">
        <v>2</v>
      </c>
      <c r="N5" s="8">
        <v>1</v>
      </c>
      <c r="O5" s="14">
        <v>1</v>
      </c>
      <c r="P5" s="33">
        <v>2</v>
      </c>
      <c r="Q5" s="8">
        <v>2</v>
      </c>
      <c r="R5" s="8">
        <v>1</v>
      </c>
      <c r="S5" s="8">
        <v>2</v>
      </c>
      <c r="T5" s="47">
        <v>1</v>
      </c>
      <c r="U5" s="46">
        <v>1</v>
      </c>
      <c r="V5" s="8">
        <v>2</v>
      </c>
      <c r="W5" s="8">
        <v>2</v>
      </c>
      <c r="X5" s="8">
        <v>1</v>
      </c>
      <c r="Y5" s="14">
        <v>2</v>
      </c>
      <c r="Z5" s="33">
        <v>1</v>
      </c>
      <c r="AA5" s="8">
        <v>1</v>
      </c>
      <c r="AB5" s="8">
        <v>2</v>
      </c>
      <c r="AC5" s="8">
        <v>1</v>
      </c>
      <c r="AD5" s="14">
        <v>1</v>
      </c>
      <c r="AE5" s="57">
        <f t="shared" ref="AE5:AE25" si="0">(H5+M5+R5+U5+AC5)-5</f>
        <v>1</v>
      </c>
      <c r="AF5" s="57">
        <f t="shared" ref="AF5:AF25" si="1">IF(AE5=0,"0",AE5)</f>
        <v>1</v>
      </c>
      <c r="AG5" s="57">
        <f t="shared" ref="AG5:AG25" si="2">IF(L5=3,1,IF(L5=2,2,IF(L5=1,3)))</f>
        <v>2</v>
      </c>
      <c r="AH5" s="57">
        <f t="shared" ref="AH5:AH25" si="3">(J5+AG5+Q5+W5+AA5)-5</f>
        <v>3</v>
      </c>
      <c r="AI5" s="57">
        <f t="shared" ref="AI5:AI25" si="4">IF(AH5=0,"0",AH5)</f>
        <v>3</v>
      </c>
      <c r="AJ5" s="57">
        <f t="shared" ref="AJ5:AJ25" si="5">IF(Z5=3,1,IF(Z5=2,2,IF(Z5=1,3)))</f>
        <v>3</v>
      </c>
      <c r="AK5" s="57">
        <f t="shared" ref="AK5:AK25" si="6">IF(AD5=3,1,IF(AD5=2,2,IF(AD5=1,3)))</f>
        <v>3</v>
      </c>
      <c r="AL5" s="57">
        <f t="shared" ref="AL5:AL25" si="7">(G5+O5+T5+AJ5+AK5)-5</f>
        <v>4</v>
      </c>
      <c r="AM5" s="57">
        <f t="shared" ref="AM5:AM25" si="8">IF(AL5=0,"0",AL5)</f>
        <v>4</v>
      </c>
      <c r="AN5" s="57">
        <f t="shared" ref="AN5:AN25" si="9">IF(P5=3,1,IF(P5=2,2,IF(P5=1,3)))</f>
        <v>2</v>
      </c>
      <c r="AO5" s="57">
        <f t="shared" ref="AO5:AO25" si="10">IF(S5=3,1,IF(S5=2,2,IF(S5=1,3)))</f>
        <v>2</v>
      </c>
      <c r="AP5" s="57">
        <f t="shared" ref="AP5:AP25" si="11">(K5+AN5+AO5+X5+AB5)-5</f>
        <v>4</v>
      </c>
      <c r="AQ5" s="57">
        <f t="shared" ref="AQ5:AQ25" si="12">IF(AP5=0,"0",AP5)</f>
        <v>4</v>
      </c>
      <c r="AR5" s="57">
        <f t="shared" ref="AR5:AR25" si="13">(F5+I5+N5+V5+Y5)-5</f>
        <v>3</v>
      </c>
      <c r="AS5" s="57">
        <f t="shared" ref="AS5:AS25" si="14">IF(AR5=0,"0",AR5)</f>
        <v>3</v>
      </c>
    </row>
    <row r="6" spans="1:45" ht="15.75" customHeight="1" x14ac:dyDescent="0.55000000000000004">
      <c r="A6" s="206" t="str">
        <f>input1!A6</f>
        <v>ม.1/1</v>
      </c>
      <c r="B6" s="44">
        <f>input1!B6</f>
        <v>3</v>
      </c>
      <c r="C6" s="44">
        <f>input1!C6</f>
        <v>6519</v>
      </c>
      <c r="D6" s="207">
        <f>input1!D6</f>
        <v>0</v>
      </c>
      <c r="E6" s="44">
        <f>input1!E6</f>
        <v>1</v>
      </c>
      <c r="F6" s="142">
        <v>2</v>
      </c>
      <c r="G6" s="180">
        <v>1</v>
      </c>
      <c r="H6" s="181">
        <v>1</v>
      </c>
      <c r="I6" s="181">
        <v>2</v>
      </c>
      <c r="J6" s="182">
        <v>2</v>
      </c>
      <c r="K6" s="180">
        <v>2</v>
      </c>
      <c r="L6" s="181">
        <v>3</v>
      </c>
      <c r="M6" s="181">
        <v>1</v>
      </c>
      <c r="N6" s="169">
        <v>2</v>
      </c>
      <c r="O6" s="183">
        <v>1</v>
      </c>
      <c r="P6" s="184">
        <v>3</v>
      </c>
      <c r="Q6" s="169">
        <v>1</v>
      </c>
      <c r="R6" s="169">
        <v>1</v>
      </c>
      <c r="S6" s="169">
        <v>2</v>
      </c>
      <c r="T6" s="185">
        <v>1</v>
      </c>
      <c r="U6" s="139">
        <v>1</v>
      </c>
      <c r="V6" s="169">
        <v>2</v>
      </c>
      <c r="W6" s="169">
        <v>1</v>
      </c>
      <c r="X6" s="169">
        <v>1</v>
      </c>
      <c r="Y6" s="183">
        <v>1</v>
      </c>
      <c r="Z6" s="184">
        <v>2</v>
      </c>
      <c r="AA6" s="169">
        <v>1</v>
      </c>
      <c r="AB6" s="169">
        <v>1</v>
      </c>
      <c r="AC6" s="169">
        <v>1</v>
      </c>
      <c r="AD6" s="185">
        <v>2</v>
      </c>
      <c r="AE6" s="57">
        <f t="shared" si="0"/>
        <v>0</v>
      </c>
      <c r="AF6" s="57" t="str">
        <f t="shared" si="1"/>
        <v>0</v>
      </c>
      <c r="AG6" s="57">
        <f t="shared" si="2"/>
        <v>1</v>
      </c>
      <c r="AH6" s="57">
        <f t="shared" si="3"/>
        <v>1</v>
      </c>
      <c r="AI6" s="57">
        <f t="shared" si="4"/>
        <v>1</v>
      </c>
      <c r="AJ6" s="57">
        <f t="shared" si="5"/>
        <v>2</v>
      </c>
      <c r="AK6" s="57">
        <f t="shared" si="6"/>
        <v>2</v>
      </c>
      <c r="AL6" s="57">
        <f t="shared" si="7"/>
        <v>2</v>
      </c>
      <c r="AM6" s="57">
        <f t="shared" si="8"/>
        <v>2</v>
      </c>
      <c r="AN6" s="57">
        <f t="shared" si="9"/>
        <v>1</v>
      </c>
      <c r="AO6" s="57">
        <f t="shared" si="10"/>
        <v>2</v>
      </c>
      <c r="AP6" s="57">
        <f t="shared" si="11"/>
        <v>2</v>
      </c>
      <c r="AQ6" s="57">
        <f t="shared" si="12"/>
        <v>2</v>
      </c>
      <c r="AR6" s="57">
        <f t="shared" si="13"/>
        <v>4</v>
      </c>
      <c r="AS6" s="57">
        <f t="shared" si="14"/>
        <v>4</v>
      </c>
    </row>
    <row r="7" spans="1:45" ht="15.75" customHeight="1" x14ac:dyDescent="0.55000000000000004">
      <c r="A7" s="206" t="str">
        <f>input1!A7</f>
        <v>ม.1/1</v>
      </c>
      <c r="B7" s="44">
        <f>input1!B7</f>
        <v>4</v>
      </c>
      <c r="C7" s="44">
        <f>input1!C7</f>
        <v>6520</v>
      </c>
      <c r="D7" s="207">
        <f>input1!D7</f>
        <v>0</v>
      </c>
      <c r="E7" s="44">
        <f>input1!E7</f>
        <v>1</v>
      </c>
      <c r="F7" s="142">
        <v>2</v>
      </c>
      <c r="G7" s="180">
        <v>1</v>
      </c>
      <c r="H7" s="181">
        <v>1</v>
      </c>
      <c r="I7" s="181">
        <v>2</v>
      </c>
      <c r="J7" s="182">
        <v>2</v>
      </c>
      <c r="K7" s="180">
        <v>2</v>
      </c>
      <c r="L7" s="181">
        <v>3</v>
      </c>
      <c r="M7" s="181">
        <v>1</v>
      </c>
      <c r="N7" s="169">
        <v>2</v>
      </c>
      <c r="O7" s="183">
        <v>1</v>
      </c>
      <c r="P7" s="184">
        <v>3</v>
      </c>
      <c r="Q7" s="169">
        <v>1</v>
      </c>
      <c r="R7" s="169">
        <v>1</v>
      </c>
      <c r="S7" s="169">
        <v>2</v>
      </c>
      <c r="T7" s="185">
        <v>1</v>
      </c>
      <c r="U7" s="139">
        <v>1</v>
      </c>
      <c r="V7" s="169">
        <v>2</v>
      </c>
      <c r="W7" s="169">
        <v>1</v>
      </c>
      <c r="X7" s="169">
        <v>1</v>
      </c>
      <c r="Y7" s="183">
        <v>1</v>
      </c>
      <c r="Z7" s="184">
        <v>2</v>
      </c>
      <c r="AA7" s="169">
        <v>1</v>
      </c>
      <c r="AB7" s="169">
        <v>1</v>
      </c>
      <c r="AC7" s="169">
        <v>1</v>
      </c>
      <c r="AD7" s="185">
        <v>2</v>
      </c>
      <c r="AE7" s="57">
        <f t="shared" si="0"/>
        <v>0</v>
      </c>
      <c r="AF7" s="57" t="str">
        <f t="shared" si="1"/>
        <v>0</v>
      </c>
      <c r="AG7" s="57">
        <f t="shared" si="2"/>
        <v>1</v>
      </c>
      <c r="AH7" s="57">
        <f t="shared" si="3"/>
        <v>1</v>
      </c>
      <c r="AI7" s="57">
        <f t="shared" si="4"/>
        <v>1</v>
      </c>
      <c r="AJ7" s="57">
        <f t="shared" si="5"/>
        <v>2</v>
      </c>
      <c r="AK7" s="57">
        <f t="shared" si="6"/>
        <v>2</v>
      </c>
      <c r="AL7" s="57">
        <f t="shared" si="7"/>
        <v>2</v>
      </c>
      <c r="AM7" s="57">
        <f t="shared" si="8"/>
        <v>2</v>
      </c>
      <c r="AN7" s="57">
        <f t="shared" si="9"/>
        <v>1</v>
      </c>
      <c r="AO7" s="57">
        <f t="shared" si="10"/>
        <v>2</v>
      </c>
      <c r="AP7" s="57">
        <f t="shared" si="11"/>
        <v>2</v>
      </c>
      <c r="AQ7" s="57">
        <f t="shared" si="12"/>
        <v>2</v>
      </c>
      <c r="AR7" s="57">
        <f t="shared" si="13"/>
        <v>4</v>
      </c>
      <c r="AS7" s="57">
        <f t="shared" si="14"/>
        <v>4</v>
      </c>
    </row>
    <row r="8" spans="1:45" ht="15.75" customHeight="1" x14ac:dyDescent="0.55000000000000004">
      <c r="A8" s="206" t="str">
        <f>input1!A8</f>
        <v>ม.1/1</v>
      </c>
      <c r="B8" s="44">
        <f>input1!B8</f>
        <v>5</v>
      </c>
      <c r="C8" s="44">
        <f>input1!C8</f>
        <v>6521</v>
      </c>
      <c r="D8" s="207">
        <f>input1!D8</f>
        <v>0</v>
      </c>
      <c r="E8" s="44">
        <f>input1!E8</f>
        <v>1</v>
      </c>
      <c r="F8" s="142">
        <v>2</v>
      </c>
      <c r="G8" s="180">
        <v>1</v>
      </c>
      <c r="H8" s="181">
        <v>1</v>
      </c>
      <c r="I8" s="181">
        <v>2</v>
      </c>
      <c r="J8" s="182">
        <v>2</v>
      </c>
      <c r="K8" s="180">
        <v>2</v>
      </c>
      <c r="L8" s="181">
        <v>3</v>
      </c>
      <c r="M8" s="181">
        <v>1</v>
      </c>
      <c r="N8" s="169">
        <v>2</v>
      </c>
      <c r="O8" s="183">
        <v>1</v>
      </c>
      <c r="P8" s="184">
        <v>3</v>
      </c>
      <c r="Q8" s="169">
        <v>1</v>
      </c>
      <c r="R8" s="169">
        <v>1</v>
      </c>
      <c r="S8" s="169">
        <v>2</v>
      </c>
      <c r="T8" s="185">
        <v>1</v>
      </c>
      <c r="U8" s="139">
        <v>1</v>
      </c>
      <c r="V8" s="169">
        <v>2</v>
      </c>
      <c r="W8" s="169">
        <v>1</v>
      </c>
      <c r="X8" s="169">
        <v>1</v>
      </c>
      <c r="Y8" s="183">
        <v>1</v>
      </c>
      <c r="Z8" s="184">
        <v>2</v>
      </c>
      <c r="AA8" s="169">
        <v>1</v>
      </c>
      <c r="AB8" s="169">
        <v>1</v>
      </c>
      <c r="AC8" s="169">
        <v>1</v>
      </c>
      <c r="AD8" s="185">
        <v>2</v>
      </c>
      <c r="AE8" s="57">
        <f t="shared" si="0"/>
        <v>0</v>
      </c>
      <c r="AF8" s="57" t="str">
        <f t="shared" si="1"/>
        <v>0</v>
      </c>
      <c r="AG8" s="57">
        <f t="shared" si="2"/>
        <v>1</v>
      </c>
      <c r="AH8" s="57">
        <f t="shared" si="3"/>
        <v>1</v>
      </c>
      <c r="AI8" s="57">
        <f t="shared" si="4"/>
        <v>1</v>
      </c>
      <c r="AJ8" s="57">
        <f t="shared" si="5"/>
        <v>2</v>
      </c>
      <c r="AK8" s="57">
        <f t="shared" si="6"/>
        <v>2</v>
      </c>
      <c r="AL8" s="57">
        <f t="shared" si="7"/>
        <v>2</v>
      </c>
      <c r="AM8" s="57">
        <f t="shared" si="8"/>
        <v>2</v>
      </c>
      <c r="AN8" s="57">
        <f t="shared" si="9"/>
        <v>1</v>
      </c>
      <c r="AO8" s="57">
        <f t="shared" si="10"/>
        <v>2</v>
      </c>
      <c r="AP8" s="57">
        <f t="shared" si="11"/>
        <v>2</v>
      </c>
      <c r="AQ8" s="57">
        <f t="shared" si="12"/>
        <v>2</v>
      </c>
      <c r="AR8" s="57">
        <f t="shared" si="13"/>
        <v>4</v>
      </c>
      <c r="AS8" s="57">
        <f t="shared" si="14"/>
        <v>4</v>
      </c>
    </row>
    <row r="9" spans="1:45" ht="15.75" customHeight="1" x14ac:dyDescent="0.55000000000000004">
      <c r="A9" s="206" t="str">
        <f>input1!A9</f>
        <v>ม.1/1</v>
      </c>
      <c r="B9" s="44">
        <f>input1!B9</f>
        <v>6</v>
      </c>
      <c r="C9" s="44">
        <f>input1!C9</f>
        <v>6522</v>
      </c>
      <c r="D9" s="207">
        <f>input1!D9</f>
        <v>0</v>
      </c>
      <c r="E9" s="44">
        <f>input1!E9</f>
        <v>1</v>
      </c>
      <c r="F9" s="142">
        <v>2</v>
      </c>
      <c r="G9" s="180">
        <v>1</v>
      </c>
      <c r="H9" s="181">
        <v>1</v>
      </c>
      <c r="I9" s="181">
        <v>2</v>
      </c>
      <c r="J9" s="182">
        <v>2</v>
      </c>
      <c r="K9" s="180">
        <v>2</v>
      </c>
      <c r="L9" s="181">
        <v>3</v>
      </c>
      <c r="M9" s="181">
        <v>1</v>
      </c>
      <c r="N9" s="169">
        <v>2</v>
      </c>
      <c r="O9" s="183">
        <v>1</v>
      </c>
      <c r="P9" s="184">
        <v>3</v>
      </c>
      <c r="Q9" s="169">
        <v>1</v>
      </c>
      <c r="R9" s="169">
        <v>1</v>
      </c>
      <c r="S9" s="169">
        <v>2</v>
      </c>
      <c r="T9" s="185">
        <v>1</v>
      </c>
      <c r="U9" s="139">
        <v>1</v>
      </c>
      <c r="V9" s="169">
        <v>2</v>
      </c>
      <c r="W9" s="169">
        <v>1</v>
      </c>
      <c r="X9" s="169">
        <v>1</v>
      </c>
      <c r="Y9" s="183">
        <v>1</v>
      </c>
      <c r="Z9" s="184">
        <v>2</v>
      </c>
      <c r="AA9" s="169">
        <v>1</v>
      </c>
      <c r="AB9" s="169">
        <v>1</v>
      </c>
      <c r="AC9" s="169">
        <v>1</v>
      </c>
      <c r="AD9" s="185">
        <v>2</v>
      </c>
      <c r="AE9" s="57">
        <f t="shared" si="0"/>
        <v>0</v>
      </c>
      <c r="AF9" s="57" t="str">
        <f t="shared" si="1"/>
        <v>0</v>
      </c>
      <c r="AG9" s="57">
        <f t="shared" si="2"/>
        <v>1</v>
      </c>
      <c r="AH9" s="57">
        <f t="shared" si="3"/>
        <v>1</v>
      </c>
      <c r="AI9" s="57">
        <f t="shared" si="4"/>
        <v>1</v>
      </c>
      <c r="AJ9" s="57">
        <f t="shared" si="5"/>
        <v>2</v>
      </c>
      <c r="AK9" s="57">
        <f t="shared" si="6"/>
        <v>2</v>
      </c>
      <c r="AL9" s="57">
        <f t="shared" si="7"/>
        <v>2</v>
      </c>
      <c r="AM9" s="57">
        <f t="shared" si="8"/>
        <v>2</v>
      </c>
      <c r="AN9" s="57">
        <f t="shared" si="9"/>
        <v>1</v>
      </c>
      <c r="AO9" s="57">
        <f t="shared" si="10"/>
        <v>2</v>
      </c>
      <c r="AP9" s="57">
        <f t="shared" si="11"/>
        <v>2</v>
      </c>
      <c r="AQ9" s="57">
        <f t="shared" si="12"/>
        <v>2</v>
      </c>
      <c r="AR9" s="57">
        <f t="shared" si="13"/>
        <v>4</v>
      </c>
      <c r="AS9" s="57">
        <f t="shared" si="14"/>
        <v>4</v>
      </c>
    </row>
    <row r="10" spans="1:45" ht="15.75" customHeight="1" x14ac:dyDescent="0.55000000000000004">
      <c r="A10" s="206" t="str">
        <f>input1!A10</f>
        <v>ม.1/1</v>
      </c>
      <c r="B10" s="44">
        <f>input1!B10</f>
        <v>7</v>
      </c>
      <c r="C10" s="44">
        <f>input1!C10</f>
        <v>6523</v>
      </c>
      <c r="D10" s="207">
        <f>input1!D10</f>
        <v>0</v>
      </c>
      <c r="E10" s="44">
        <f>input1!E10</f>
        <v>1</v>
      </c>
      <c r="F10" s="142">
        <v>2</v>
      </c>
      <c r="G10" s="180">
        <v>1</v>
      </c>
      <c r="H10" s="181">
        <v>1</v>
      </c>
      <c r="I10" s="181">
        <v>2</v>
      </c>
      <c r="J10" s="182">
        <v>2</v>
      </c>
      <c r="K10" s="180">
        <v>2</v>
      </c>
      <c r="L10" s="181">
        <v>3</v>
      </c>
      <c r="M10" s="181">
        <v>1</v>
      </c>
      <c r="N10" s="169">
        <v>2</v>
      </c>
      <c r="O10" s="183">
        <v>1</v>
      </c>
      <c r="P10" s="184">
        <v>3</v>
      </c>
      <c r="Q10" s="169">
        <v>1</v>
      </c>
      <c r="R10" s="169">
        <v>1</v>
      </c>
      <c r="S10" s="169">
        <v>2</v>
      </c>
      <c r="T10" s="185">
        <v>1</v>
      </c>
      <c r="U10" s="139">
        <v>1</v>
      </c>
      <c r="V10" s="169">
        <v>2</v>
      </c>
      <c r="W10" s="169">
        <v>1</v>
      </c>
      <c r="X10" s="169">
        <v>1</v>
      </c>
      <c r="Y10" s="183">
        <v>1</v>
      </c>
      <c r="Z10" s="184">
        <v>2</v>
      </c>
      <c r="AA10" s="169">
        <v>1</v>
      </c>
      <c r="AB10" s="169">
        <v>1</v>
      </c>
      <c r="AC10" s="169">
        <v>1</v>
      </c>
      <c r="AD10" s="185">
        <v>2</v>
      </c>
      <c r="AE10" s="57">
        <f t="shared" si="0"/>
        <v>0</v>
      </c>
      <c r="AF10" s="57" t="str">
        <f t="shared" si="1"/>
        <v>0</v>
      </c>
      <c r="AG10" s="57">
        <f t="shared" si="2"/>
        <v>1</v>
      </c>
      <c r="AH10" s="57">
        <f t="shared" si="3"/>
        <v>1</v>
      </c>
      <c r="AI10" s="57">
        <f t="shared" si="4"/>
        <v>1</v>
      </c>
      <c r="AJ10" s="57">
        <f t="shared" si="5"/>
        <v>2</v>
      </c>
      <c r="AK10" s="57">
        <f t="shared" si="6"/>
        <v>2</v>
      </c>
      <c r="AL10" s="57">
        <f t="shared" si="7"/>
        <v>2</v>
      </c>
      <c r="AM10" s="57">
        <f t="shared" si="8"/>
        <v>2</v>
      </c>
      <c r="AN10" s="57">
        <f t="shared" si="9"/>
        <v>1</v>
      </c>
      <c r="AO10" s="57">
        <f t="shared" si="10"/>
        <v>2</v>
      </c>
      <c r="AP10" s="57">
        <f t="shared" si="11"/>
        <v>2</v>
      </c>
      <c r="AQ10" s="57">
        <f t="shared" si="12"/>
        <v>2</v>
      </c>
      <c r="AR10" s="57">
        <f t="shared" si="13"/>
        <v>4</v>
      </c>
      <c r="AS10" s="57">
        <f t="shared" si="14"/>
        <v>4</v>
      </c>
    </row>
    <row r="11" spans="1:45" ht="15.75" customHeight="1" x14ac:dyDescent="0.55000000000000004">
      <c r="A11" s="206" t="str">
        <f>input1!A11</f>
        <v>ม.1/1</v>
      </c>
      <c r="B11" s="44">
        <f>input1!B11</f>
        <v>8</v>
      </c>
      <c r="C11" s="44">
        <f>input1!C11</f>
        <v>6524</v>
      </c>
      <c r="D11" s="207">
        <f>input1!D11</f>
        <v>0</v>
      </c>
      <c r="E11" s="44">
        <f>input1!E11</f>
        <v>1</v>
      </c>
      <c r="F11" s="93">
        <v>2</v>
      </c>
      <c r="G11" s="94">
        <v>1</v>
      </c>
      <c r="H11" s="94">
        <v>1</v>
      </c>
      <c r="I11" s="94">
        <v>2</v>
      </c>
      <c r="J11" s="95">
        <v>1</v>
      </c>
      <c r="K11" s="96">
        <v>1</v>
      </c>
      <c r="L11" s="94">
        <v>2</v>
      </c>
      <c r="M11" s="94">
        <v>1</v>
      </c>
      <c r="N11" s="94">
        <v>2</v>
      </c>
      <c r="O11" s="97">
        <v>1</v>
      </c>
      <c r="P11" s="93">
        <v>2</v>
      </c>
      <c r="Q11" s="94">
        <v>1</v>
      </c>
      <c r="R11" s="94">
        <v>1</v>
      </c>
      <c r="S11" s="94">
        <v>2</v>
      </c>
      <c r="T11" s="95">
        <v>1</v>
      </c>
      <c r="U11" s="96">
        <v>1</v>
      </c>
      <c r="V11" s="94">
        <v>2</v>
      </c>
      <c r="W11" s="94">
        <v>1</v>
      </c>
      <c r="X11" s="94">
        <v>2</v>
      </c>
      <c r="Y11" s="97">
        <v>2</v>
      </c>
      <c r="Z11" s="93">
        <v>2</v>
      </c>
      <c r="AA11" s="94">
        <v>1</v>
      </c>
      <c r="AB11" s="94">
        <v>2</v>
      </c>
      <c r="AC11" s="94">
        <v>1</v>
      </c>
      <c r="AD11" s="95">
        <v>2</v>
      </c>
      <c r="AE11" s="57">
        <f t="shared" si="0"/>
        <v>0</v>
      </c>
      <c r="AF11" s="57" t="str">
        <f t="shared" si="1"/>
        <v>0</v>
      </c>
      <c r="AG11" s="57">
        <f t="shared" si="2"/>
        <v>2</v>
      </c>
      <c r="AH11" s="57">
        <f t="shared" si="3"/>
        <v>1</v>
      </c>
      <c r="AI11" s="57">
        <f t="shared" si="4"/>
        <v>1</v>
      </c>
      <c r="AJ11" s="57">
        <f t="shared" si="5"/>
        <v>2</v>
      </c>
      <c r="AK11" s="57">
        <f t="shared" si="6"/>
        <v>2</v>
      </c>
      <c r="AL11" s="57">
        <f t="shared" si="7"/>
        <v>2</v>
      </c>
      <c r="AM11" s="57">
        <f t="shared" si="8"/>
        <v>2</v>
      </c>
      <c r="AN11" s="57">
        <f t="shared" si="9"/>
        <v>2</v>
      </c>
      <c r="AO11" s="57">
        <f t="shared" si="10"/>
        <v>2</v>
      </c>
      <c r="AP11" s="57">
        <f t="shared" si="11"/>
        <v>4</v>
      </c>
      <c r="AQ11" s="57">
        <f t="shared" si="12"/>
        <v>4</v>
      </c>
      <c r="AR11" s="57">
        <f t="shared" si="13"/>
        <v>5</v>
      </c>
      <c r="AS11" s="57">
        <f t="shared" si="14"/>
        <v>5</v>
      </c>
    </row>
    <row r="12" spans="1:45" ht="15.75" customHeight="1" thickBot="1" x14ac:dyDescent="0.6">
      <c r="A12" s="206" t="str">
        <f>input1!A12</f>
        <v>ม.1/1</v>
      </c>
      <c r="B12" s="44">
        <f>input1!B12</f>
        <v>9</v>
      </c>
      <c r="C12" s="44">
        <f>input1!C12</f>
        <v>6525</v>
      </c>
      <c r="D12" s="207">
        <f>input1!D12</f>
        <v>0</v>
      </c>
      <c r="E12" s="44">
        <f>input1!E12</f>
        <v>2</v>
      </c>
      <c r="F12" s="93">
        <v>2</v>
      </c>
      <c r="G12" s="94">
        <v>1</v>
      </c>
      <c r="H12" s="94">
        <v>1</v>
      </c>
      <c r="I12" s="94">
        <v>2</v>
      </c>
      <c r="J12" s="95">
        <v>1</v>
      </c>
      <c r="K12" s="96">
        <v>1</v>
      </c>
      <c r="L12" s="94">
        <v>3</v>
      </c>
      <c r="M12" s="94">
        <v>1</v>
      </c>
      <c r="N12" s="94">
        <v>2</v>
      </c>
      <c r="O12" s="97">
        <v>1</v>
      </c>
      <c r="P12" s="93">
        <v>3</v>
      </c>
      <c r="Q12" s="94">
        <v>1</v>
      </c>
      <c r="R12" s="94">
        <v>1</v>
      </c>
      <c r="S12" s="94">
        <v>2</v>
      </c>
      <c r="T12" s="95">
        <v>1</v>
      </c>
      <c r="U12" s="96">
        <v>1</v>
      </c>
      <c r="V12" s="94">
        <v>2</v>
      </c>
      <c r="W12" s="94">
        <v>1</v>
      </c>
      <c r="X12" s="94">
        <v>1</v>
      </c>
      <c r="Y12" s="97">
        <v>2</v>
      </c>
      <c r="Z12" s="93">
        <v>2</v>
      </c>
      <c r="AA12" s="94">
        <v>1</v>
      </c>
      <c r="AB12" s="94">
        <v>2</v>
      </c>
      <c r="AC12" s="94">
        <v>1</v>
      </c>
      <c r="AD12" s="95">
        <v>2</v>
      </c>
      <c r="AE12" s="57">
        <f t="shared" si="0"/>
        <v>0</v>
      </c>
      <c r="AF12" s="57" t="str">
        <f t="shared" si="1"/>
        <v>0</v>
      </c>
      <c r="AG12" s="57">
        <f t="shared" si="2"/>
        <v>1</v>
      </c>
      <c r="AH12" s="57">
        <f t="shared" si="3"/>
        <v>0</v>
      </c>
      <c r="AI12" s="57" t="str">
        <f t="shared" si="4"/>
        <v>0</v>
      </c>
      <c r="AJ12" s="57">
        <f t="shared" si="5"/>
        <v>2</v>
      </c>
      <c r="AK12" s="57">
        <f t="shared" si="6"/>
        <v>2</v>
      </c>
      <c r="AL12" s="57">
        <f t="shared" si="7"/>
        <v>2</v>
      </c>
      <c r="AM12" s="57">
        <f t="shared" si="8"/>
        <v>2</v>
      </c>
      <c r="AN12" s="57">
        <f t="shared" si="9"/>
        <v>1</v>
      </c>
      <c r="AO12" s="57">
        <f t="shared" si="10"/>
        <v>2</v>
      </c>
      <c r="AP12" s="57">
        <f t="shared" si="11"/>
        <v>2</v>
      </c>
      <c r="AQ12" s="57">
        <f t="shared" si="12"/>
        <v>2</v>
      </c>
      <c r="AR12" s="57">
        <f t="shared" si="13"/>
        <v>5</v>
      </c>
      <c r="AS12" s="57">
        <f t="shared" si="14"/>
        <v>5</v>
      </c>
    </row>
    <row r="13" spans="1:45" ht="15.75" customHeight="1" x14ac:dyDescent="0.55000000000000004">
      <c r="A13" s="206" t="str">
        <f>input1!A13</f>
        <v>ม.1/1</v>
      </c>
      <c r="B13" s="44">
        <f>input1!B13</f>
        <v>10</v>
      </c>
      <c r="C13" s="44">
        <f>input1!C13</f>
        <v>6526</v>
      </c>
      <c r="D13" s="207">
        <f>input1!D13</f>
        <v>0</v>
      </c>
      <c r="E13" s="44">
        <f>input1!E13</f>
        <v>2</v>
      </c>
      <c r="F13" s="88">
        <v>2</v>
      </c>
      <c r="G13" s="89">
        <v>1</v>
      </c>
      <c r="H13" s="89">
        <v>1</v>
      </c>
      <c r="I13" s="89">
        <v>3</v>
      </c>
      <c r="J13" s="90">
        <v>1</v>
      </c>
      <c r="K13" s="91">
        <v>1</v>
      </c>
      <c r="L13" s="89">
        <v>3</v>
      </c>
      <c r="M13" s="89">
        <v>1</v>
      </c>
      <c r="N13" s="89">
        <v>2</v>
      </c>
      <c r="O13" s="92">
        <v>1</v>
      </c>
      <c r="P13" s="88">
        <v>3</v>
      </c>
      <c r="Q13" s="89">
        <v>1</v>
      </c>
      <c r="R13" s="89">
        <v>1</v>
      </c>
      <c r="S13" s="89">
        <v>2</v>
      </c>
      <c r="T13" s="90">
        <v>1</v>
      </c>
      <c r="U13" s="91">
        <v>1</v>
      </c>
      <c r="V13" s="89">
        <v>2</v>
      </c>
      <c r="W13" s="89">
        <v>1</v>
      </c>
      <c r="X13" s="89">
        <v>1</v>
      </c>
      <c r="Y13" s="92">
        <v>2</v>
      </c>
      <c r="Z13" s="88">
        <v>2</v>
      </c>
      <c r="AA13" s="89">
        <v>1</v>
      </c>
      <c r="AB13" s="89">
        <v>2</v>
      </c>
      <c r="AC13" s="89">
        <v>1</v>
      </c>
      <c r="AD13" s="90">
        <v>2</v>
      </c>
      <c r="AE13" s="57">
        <f t="shared" si="0"/>
        <v>0</v>
      </c>
      <c r="AF13" s="57" t="str">
        <f t="shared" si="1"/>
        <v>0</v>
      </c>
      <c r="AG13" s="57">
        <f t="shared" si="2"/>
        <v>1</v>
      </c>
      <c r="AH13" s="57">
        <f t="shared" si="3"/>
        <v>0</v>
      </c>
      <c r="AI13" s="57" t="str">
        <f t="shared" si="4"/>
        <v>0</v>
      </c>
      <c r="AJ13" s="57">
        <f t="shared" si="5"/>
        <v>2</v>
      </c>
      <c r="AK13" s="57">
        <f t="shared" si="6"/>
        <v>2</v>
      </c>
      <c r="AL13" s="57">
        <f t="shared" si="7"/>
        <v>2</v>
      </c>
      <c r="AM13" s="57">
        <f t="shared" si="8"/>
        <v>2</v>
      </c>
      <c r="AN13" s="57">
        <f t="shared" si="9"/>
        <v>1</v>
      </c>
      <c r="AO13" s="57">
        <f t="shared" si="10"/>
        <v>2</v>
      </c>
      <c r="AP13" s="57">
        <f t="shared" si="11"/>
        <v>2</v>
      </c>
      <c r="AQ13" s="57">
        <f t="shared" si="12"/>
        <v>2</v>
      </c>
      <c r="AR13" s="57">
        <f t="shared" si="13"/>
        <v>6</v>
      </c>
      <c r="AS13" s="57">
        <f t="shared" si="14"/>
        <v>6</v>
      </c>
    </row>
    <row r="14" spans="1:45" ht="15.75" customHeight="1" x14ac:dyDescent="0.55000000000000004">
      <c r="A14" s="206" t="str">
        <f>input1!A14</f>
        <v>ม.1/1</v>
      </c>
      <c r="B14" s="44">
        <f>input1!B14</f>
        <v>11</v>
      </c>
      <c r="C14" s="44">
        <f>input1!C14</f>
        <v>6527</v>
      </c>
      <c r="D14" s="207">
        <f>input1!D14</f>
        <v>0</v>
      </c>
      <c r="E14" s="44">
        <f>input1!E14</f>
        <v>2</v>
      </c>
      <c r="F14" s="93">
        <v>2</v>
      </c>
      <c r="G14" s="94">
        <v>1</v>
      </c>
      <c r="H14" s="94">
        <v>1</v>
      </c>
      <c r="I14" s="94">
        <v>2</v>
      </c>
      <c r="J14" s="95">
        <v>1</v>
      </c>
      <c r="K14" s="96">
        <v>1</v>
      </c>
      <c r="L14" s="94">
        <v>2</v>
      </c>
      <c r="M14" s="94">
        <v>1</v>
      </c>
      <c r="N14" s="94">
        <v>2</v>
      </c>
      <c r="O14" s="97">
        <v>1</v>
      </c>
      <c r="P14" s="93">
        <v>3</v>
      </c>
      <c r="Q14" s="94">
        <v>1</v>
      </c>
      <c r="R14" s="94">
        <v>1</v>
      </c>
      <c r="S14" s="94">
        <v>1</v>
      </c>
      <c r="T14" s="95">
        <v>1</v>
      </c>
      <c r="U14" s="96">
        <v>1</v>
      </c>
      <c r="V14" s="94">
        <v>2</v>
      </c>
      <c r="W14" s="94">
        <v>1</v>
      </c>
      <c r="X14" s="94">
        <v>1</v>
      </c>
      <c r="Y14" s="97">
        <v>2</v>
      </c>
      <c r="Z14" s="93">
        <v>2</v>
      </c>
      <c r="AA14" s="94">
        <v>1</v>
      </c>
      <c r="AB14" s="94">
        <v>2</v>
      </c>
      <c r="AC14" s="94">
        <v>1</v>
      </c>
      <c r="AD14" s="95">
        <v>2</v>
      </c>
      <c r="AE14" s="57">
        <f t="shared" si="0"/>
        <v>0</v>
      </c>
      <c r="AF14" s="57" t="str">
        <f t="shared" si="1"/>
        <v>0</v>
      </c>
      <c r="AG14" s="57">
        <f t="shared" si="2"/>
        <v>2</v>
      </c>
      <c r="AH14" s="57">
        <f t="shared" si="3"/>
        <v>1</v>
      </c>
      <c r="AI14" s="57">
        <f t="shared" si="4"/>
        <v>1</v>
      </c>
      <c r="AJ14" s="57">
        <f t="shared" si="5"/>
        <v>2</v>
      </c>
      <c r="AK14" s="57">
        <f t="shared" si="6"/>
        <v>2</v>
      </c>
      <c r="AL14" s="57">
        <f t="shared" si="7"/>
        <v>2</v>
      </c>
      <c r="AM14" s="57">
        <f t="shared" si="8"/>
        <v>2</v>
      </c>
      <c r="AN14" s="57">
        <f t="shared" si="9"/>
        <v>1</v>
      </c>
      <c r="AO14" s="57">
        <f t="shared" si="10"/>
        <v>3</v>
      </c>
      <c r="AP14" s="57">
        <f t="shared" si="11"/>
        <v>3</v>
      </c>
      <c r="AQ14" s="57">
        <f t="shared" si="12"/>
        <v>3</v>
      </c>
      <c r="AR14" s="57">
        <f t="shared" si="13"/>
        <v>5</v>
      </c>
      <c r="AS14" s="57">
        <f t="shared" si="14"/>
        <v>5</v>
      </c>
    </row>
    <row r="15" spans="1:45" ht="15.75" customHeight="1" x14ac:dyDescent="0.55000000000000004">
      <c r="A15" s="206" t="str">
        <f>input1!A15</f>
        <v>ม.1/1</v>
      </c>
      <c r="B15" s="44">
        <f>input1!B15</f>
        <v>12</v>
      </c>
      <c r="C15" s="44">
        <f>input1!C15</f>
        <v>6528</v>
      </c>
      <c r="D15" s="207">
        <f>input1!D15</f>
        <v>0</v>
      </c>
      <c r="E15" s="44">
        <f>input1!E15</f>
        <v>2</v>
      </c>
      <c r="F15" s="142">
        <v>2</v>
      </c>
      <c r="G15" s="180">
        <v>1</v>
      </c>
      <c r="H15" s="181">
        <v>1</v>
      </c>
      <c r="I15" s="181">
        <v>2</v>
      </c>
      <c r="J15" s="182">
        <v>2</v>
      </c>
      <c r="K15" s="180">
        <v>2</v>
      </c>
      <c r="L15" s="181">
        <v>3</v>
      </c>
      <c r="M15" s="181">
        <v>1</v>
      </c>
      <c r="N15" s="169">
        <v>2</v>
      </c>
      <c r="O15" s="183">
        <v>1</v>
      </c>
      <c r="P15" s="184">
        <v>3</v>
      </c>
      <c r="Q15" s="169">
        <v>1</v>
      </c>
      <c r="R15" s="169">
        <v>1</v>
      </c>
      <c r="S15" s="169">
        <v>2</v>
      </c>
      <c r="T15" s="185">
        <v>1</v>
      </c>
      <c r="U15" s="139">
        <v>1</v>
      </c>
      <c r="V15" s="169">
        <v>2</v>
      </c>
      <c r="W15" s="169">
        <v>1</v>
      </c>
      <c r="X15" s="169">
        <v>1</v>
      </c>
      <c r="Y15" s="183">
        <v>1</v>
      </c>
      <c r="Z15" s="184">
        <v>2</v>
      </c>
      <c r="AA15" s="169">
        <v>1</v>
      </c>
      <c r="AB15" s="169">
        <v>1</v>
      </c>
      <c r="AC15" s="169">
        <v>1</v>
      </c>
      <c r="AD15" s="185">
        <v>2</v>
      </c>
      <c r="AE15" s="57">
        <f t="shared" si="0"/>
        <v>0</v>
      </c>
      <c r="AF15" s="57" t="str">
        <f t="shared" si="1"/>
        <v>0</v>
      </c>
      <c r="AG15" s="57">
        <f t="shared" si="2"/>
        <v>1</v>
      </c>
      <c r="AH15" s="57">
        <f t="shared" si="3"/>
        <v>1</v>
      </c>
      <c r="AI15" s="57">
        <f t="shared" si="4"/>
        <v>1</v>
      </c>
      <c r="AJ15" s="57">
        <f t="shared" si="5"/>
        <v>2</v>
      </c>
      <c r="AK15" s="57">
        <f t="shared" si="6"/>
        <v>2</v>
      </c>
      <c r="AL15" s="57">
        <f t="shared" si="7"/>
        <v>2</v>
      </c>
      <c r="AM15" s="57">
        <f t="shared" si="8"/>
        <v>2</v>
      </c>
      <c r="AN15" s="57">
        <f t="shared" si="9"/>
        <v>1</v>
      </c>
      <c r="AO15" s="57">
        <f t="shared" si="10"/>
        <v>2</v>
      </c>
      <c r="AP15" s="57">
        <f t="shared" si="11"/>
        <v>2</v>
      </c>
      <c r="AQ15" s="57">
        <f t="shared" si="12"/>
        <v>2</v>
      </c>
      <c r="AR15" s="57">
        <f t="shared" si="13"/>
        <v>4</v>
      </c>
      <c r="AS15" s="57">
        <f t="shared" si="14"/>
        <v>4</v>
      </c>
    </row>
    <row r="16" spans="1:45" ht="15.75" customHeight="1" x14ac:dyDescent="0.55000000000000004">
      <c r="A16" s="206" t="str">
        <f>input1!A16</f>
        <v>ม.1/1</v>
      </c>
      <c r="B16" s="44">
        <f>input1!B16</f>
        <v>13</v>
      </c>
      <c r="C16" s="44">
        <f>input1!C16</f>
        <v>6529</v>
      </c>
      <c r="D16" s="207">
        <f>input1!D16</f>
        <v>0</v>
      </c>
      <c r="E16" s="44">
        <f>input1!E16</f>
        <v>2</v>
      </c>
      <c r="F16" s="142">
        <v>2</v>
      </c>
      <c r="G16" s="180">
        <v>1</v>
      </c>
      <c r="H16" s="181">
        <v>1</v>
      </c>
      <c r="I16" s="181">
        <v>2</v>
      </c>
      <c r="J16" s="182">
        <v>2</v>
      </c>
      <c r="K16" s="180">
        <v>2</v>
      </c>
      <c r="L16" s="181">
        <v>3</v>
      </c>
      <c r="M16" s="181">
        <v>1</v>
      </c>
      <c r="N16" s="169">
        <v>2</v>
      </c>
      <c r="O16" s="183">
        <v>1</v>
      </c>
      <c r="P16" s="184">
        <v>3</v>
      </c>
      <c r="Q16" s="169">
        <v>1</v>
      </c>
      <c r="R16" s="169">
        <v>1</v>
      </c>
      <c r="S16" s="169">
        <v>2</v>
      </c>
      <c r="T16" s="185">
        <v>1</v>
      </c>
      <c r="U16" s="139">
        <v>1</v>
      </c>
      <c r="V16" s="169">
        <v>2</v>
      </c>
      <c r="W16" s="169">
        <v>1</v>
      </c>
      <c r="X16" s="169">
        <v>1</v>
      </c>
      <c r="Y16" s="183">
        <v>1</v>
      </c>
      <c r="Z16" s="184">
        <v>2</v>
      </c>
      <c r="AA16" s="169">
        <v>1</v>
      </c>
      <c r="AB16" s="169">
        <v>1</v>
      </c>
      <c r="AC16" s="169">
        <v>1</v>
      </c>
      <c r="AD16" s="185">
        <v>2</v>
      </c>
      <c r="AE16" s="57">
        <f t="shared" si="0"/>
        <v>0</v>
      </c>
      <c r="AF16" s="57" t="str">
        <f t="shared" si="1"/>
        <v>0</v>
      </c>
      <c r="AG16" s="57">
        <f t="shared" si="2"/>
        <v>1</v>
      </c>
      <c r="AH16" s="57">
        <f t="shared" si="3"/>
        <v>1</v>
      </c>
      <c r="AI16" s="57">
        <f t="shared" si="4"/>
        <v>1</v>
      </c>
      <c r="AJ16" s="57">
        <f t="shared" si="5"/>
        <v>2</v>
      </c>
      <c r="AK16" s="57">
        <f t="shared" si="6"/>
        <v>2</v>
      </c>
      <c r="AL16" s="57">
        <f t="shared" si="7"/>
        <v>2</v>
      </c>
      <c r="AM16" s="57">
        <f t="shared" si="8"/>
        <v>2</v>
      </c>
      <c r="AN16" s="57">
        <f t="shared" si="9"/>
        <v>1</v>
      </c>
      <c r="AO16" s="57">
        <f t="shared" si="10"/>
        <v>2</v>
      </c>
      <c r="AP16" s="57">
        <f t="shared" si="11"/>
        <v>2</v>
      </c>
      <c r="AQ16" s="57">
        <f t="shared" si="12"/>
        <v>2</v>
      </c>
      <c r="AR16" s="57">
        <f t="shared" si="13"/>
        <v>4</v>
      </c>
      <c r="AS16" s="57">
        <f t="shared" si="14"/>
        <v>4</v>
      </c>
    </row>
    <row r="17" spans="1:46" ht="15.75" customHeight="1" x14ac:dyDescent="0.55000000000000004">
      <c r="A17" s="206" t="str">
        <f>input1!A17</f>
        <v>ม.1/1</v>
      </c>
      <c r="B17" s="44">
        <f>input1!B17</f>
        <v>14</v>
      </c>
      <c r="C17" s="44">
        <f>input1!C17</f>
        <v>6530</v>
      </c>
      <c r="D17" s="207">
        <f>input1!D17</f>
        <v>0</v>
      </c>
      <c r="E17" s="44">
        <f>input1!E17</f>
        <v>2</v>
      </c>
      <c r="F17" s="142">
        <v>2</v>
      </c>
      <c r="G17" s="180">
        <v>1</v>
      </c>
      <c r="H17" s="181">
        <v>1</v>
      </c>
      <c r="I17" s="181">
        <v>2</v>
      </c>
      <c r="J17" s="182">
        <v>2</v>
      </c>
      <c r="K17" s="180">
        <v>2</v>
      </c>
      <c r="L17" s="181">
        <v>3</v>
      </c>
      <c r="M17" s="181">
        <v>1</v>
      </c>
      <c r="N17" s="169">
        <v>2</v>
      </c>
      <c r="O17" s="183">
        <v>1</v>
      </c>
      <c r="P17" s="184">
        <v>3</v>
      </c>
      <c r="Q17" s="169">
        <v>1</v>
      </c>
      <c r="R17" s="169">
        <v>1</v>
      </c>
      <c r="S17" s="169">
        <v>2</v>
      </c>
      <c r="T17" s="185">
        <v>1</v>
      </c>
      <c r="U17" s="139">
        <v>1</v>
      </c>
      <c r="V17" s="169">
        <v>2</v>
      </c>
      <c r="W17" s="169">
        <v>1</v>
      </c>
      <c r="X17" s="169">
        <v>1</v>
      </c>
      <c r="Y17" s="183">
        <v>1</v>
      </c>
      <c r="Z17" s="184">
        <v>2</v>
      </c>
      <c r="AA17" s="169">
        <v>1</v>
      </c>
      <c r="AB17" s="169">
        <v>1</v>
      </c>
      <c r="AC17" s="169">
        <v>1</v>
      </c>
      <c r="AD17" s="185">
        <v>2</v>
      </c>
      <c r="AE17" s="57">
        <f t="shared" si="0"/>
        <v>0</v>
      </c>
      <c r="AF17" s="57" t="str">
        <f t="shared" si="1"/>
        <v>0</v>
      </c>
      <c r="AG17" s="57">
        <f t="shared" si="2"/>
        <v>1</v>
      </c>
      <c r="AH17" s="57">
        <f t="shared" si="3"/>
        <v>1</v>
      </c>
      <c r="AI17" s="57">
        <f t="shared" si="4"/>
        <v>1</v>
      </c>
      <c r="AJ17" s="57">
        <f t="shared" si="5"/>
        <v>2</v>
      </c>
      <c r="AK17" s="57">
        <f t="shared" si="6"/>
        <v>2</v>
      </c>
      <c r="AL17" s="57">
        <f t="shared" si="7"/>
        <v>2</v>
      </c>
      <c r="AM17" s="57">
        <f t="shared" si="8"/>
        <v>2</v>
      </c>
      <c r="AN17" s="57">
        <f t="shared" si="9"/>
        <v>1</v>
      </c>
      <c r="AO17" s="57">
        <f t="shared" si="10"/>
        <v>2</v>
      </c>
      <c r="AP17" s="57">
        <f t="shared" si="11"/>
        <v>2</v>
      </c>
      <c r="AQ17" s="57">
        <f t="shared" si="12"/>
        <v>2</v>
      </c>
      <c r="AR17" s="57">
        <f t="shared" si="13"/>
        <v>4</v>
      </c>
      <c r="AS17" s="57">
        <f t="shared" si="14"/>
        <v>4</v>
      </c>
    </row>
    <row r="18" spans="1:46" ht="15.75" customHeight="1" x14ac:dyDescent="0.55000000000000004">
      <c r="A18" s="206" t="str">
        <f>input1!A18</f>
        <v>ม.1/1</v>
      </c>
      <c r="B18" s="44">
        <f>input1!B18</f>
        <v>15</v>
      </c>
      <c r="C18" s="44">
        <f>input1!C18</f>
        <v>6531</v>
      </c>
      <c r="D18" s="207">
        <f>input1!D18</f>
        <v>0</v>
      </c>
      <c r="E18" s="44">
        <f>input1!E18</f>
        <v>2</v>
      </c>
      <c r="F18" s="142">
        <v>2</v>
      </c>
      <c r="G18" s="180">
        <v>1</v>
      </c>
      <c r="H18" s="181">
        <v>1</v>
      </c>
      <c r="I18" s="181">
        <v>2</v>
      </c>
      <c r="J18" s="182">
        <v>2</v>
      </c>
      <c r="K18" s="180">
        <v>2</v>
      </c>
      <c r="L18" s="181">
        <v>3</v>
      </c>
      <c r="M18" s="181">
        <v>1</v>
      </c>
      <c r="N18" s="169">
        <v>2</v>
      </c>
      <c r="O18" s="183">
        <v>1</v>
      </c>
      <c r="P18" s="184">
        <v>3</v>
      </c>
      <c r="Q18" s="169">
        <v>1</v>
      </c>
      <c r="R18" s="169">
        <v>1</v>
      </c>
      <c r="S18" s="169">
        <v>2</v>
      </c>
      <c r="T18" s="185">
        <v>1</v>
      </c>
      <c r="U18" s="139">
        <v>1</v>
      </c>
      <c r="V18" s="169">
        <v>2</v>
      </c>
      <c r="W18" s="169">
        <v>1</v>
      </c>
      <c r="X18" s="169">
        <v>1</v>
      </c>
      <c r="Y18" s="183">
        <v>1</v>
      </c>
      <c r="Z18" s="184">
        <v>2</v>
      </c>
      <c r="AA18" s="169">
        <v>1</v>
      </c>
      <c r="AB18" s="169">
        <v>1</v>
      </c>
      <c r="AC18" s="169">
        <v>1</v>
      </c>
      <c r="AD18" s="185">
        <v>2</v>
      </c>
      <c r="AE18" s="57">
        <f t="shared" si="0"/>
        <v>0</v>
      </c>
      <c r="AF18" s="57" t="str">
        <f t="shared" si="1"/>
        <v>0</v>
      </c>
      <c r="AG18" s="57">
        <f t="shared" si="2"/>
        <v>1</v>
      </c>
      <c r="AH18" s="57">
        <f t="shared" si="3"/>
        <v>1</v>
      </c>
      <c r="AI18" s="57">
        <f t="shared" si="4"/>
        <v>1</v>
      </c>
      <c r="AJ18" s="57">
        <f t="shared" si="5"/>
        <v>2</v>
      </c>
      <c r="AK18" s="57">
        <f t="shared" si="6"/>
        <v>2</v>
      </c>
      <c r="AL18" s="57">
        <f t="shared" si="7"/>
        <v>2</v>
      </c>
      <c r="AM18" s="57">
        <f t="shared" si="8"/>
        <v>2</v>
      </c>
      <c r="AN18" s="57">
        <f t="shared" si="9"/>
        <v>1</v>
      </c>
      <c r="AO18" s="57">
        <f t="shared" si="10"/>
        <v>2</v>
      </c>
      <c r="AP18" s="57">
        <f t="shared" si="11"/>
        <v>2</v>
      </c>
      <c r="AQ18" s="57">
        <f t="shared" si="12"/>
        <v>2</v>
      </c>
      <c r="AR18" s="57">
        <f t="shared" si="13"/>
        <v>4</v>
      </c>
      <c r="AS18" s="57">
        <f t="shared" si="14"/>
        <v>4</v>
      </c>
    </row>
    <row r="19" spans="1:46" ht="15.75" customHeight="1" x14ac:dyDescent="0.55000000000000004">
      <c r="A19" s="206" t="str">
        <f>input1!A19</f>
        <v>ม.1/1</v>
      </c>
      <c r="B19" s="44">
        <f>input1!B19</f>
        <v>16</v>
      </c>
      <c r="C19" s="44">
        <f>input1!C19</f>
        <v>6532</v>
      </c>
      <c r="D19" s="207">
        <f>input1!D19</f>
        <v>0</v>
      </c>
      <c r="E19" s="44">
        <f>input1!E19</f>
        <v>2</v>
      </c>
      <c r="F19" s="142">
        <v>2</v>
      </c>
      <c r="G19" s="180">
        <v>1</v>
      </c>
      <c r="H19" s="181">
        <v>1</v>
      </c>
      <c r="I19" s="181">
        <v>2</v>
      </c>
      <c r="J19" s="182">
        <v>2</v>
      </c>
      <c r="K19" s="180">
        <v>2</v>
      </c>
      <c r="L19" s="181">
        <v>3</v>
      </c>
      <c r="M19" s="181">
        <v>1</v>
      </c>
      <c r="N19" s="169">
        <v>2</v>
      </c>
      <c r="O19" s="183">
        <v>1</v>
      </c>
      <c r="P19" s="184">
        <v>3</v>
      </c>
      <c r="Q19" s="169">
        <v>1</v>
      </c>
      <c r="R19" s="169">
        <v>1</v>
      </c>
      <c r="S19" s="169">
        <v>2</v>
      </c>
      <c r="T19" s="185">
        <v>1</v>
      </c>
      <c r="U19" s="139">
        <v>1</v>
      </c>
      <c r="V19" s="169">
        <v>2</v>
      </c>
      <c r="W19" s="169">
        <v>1</v>
      </c>
      <c r="X19" s="169">
        <v>1</v>
      </c>
      <c r="Y19" s="183">
        <v>1</v>
      </c>
      <c r="Z19" s="184">
        <v>2</v>
      </c>
      <c r="AA19" s="169">
        <v>1</v>
      </c>
      <c r="AB19" s="169">
        <v>1</v>
      </c>
      <c r="AC19" s="169">
        <v>1</v>
      </c>
      <c r="AD19" s="185">
        <v>2</v>
      </c>
      <c r="AE19" s="57">
        <f t="shared" si="0"/>
        <v>0</v>
      </c>
      <c r="AF19" s="57" t="str">
        <f t="shared" si="1"/>
        <v>0</v>
      </c>
      <c r="AG19" s="57">
        <f t="shared" si="2"/>
        <v>1</v>
      </c>
      <c r="AH19" s="57">
        <f t="shared" si="3"/>
        <v>1</v>
      </c>
      <c r="AI19" s="57">
        <f t="shared" si="4"/>
        <v>1</v>
      </c>
      <c r="AJ19" s="57">
        <f t="shared" si="5"/>
        <v>2</v>
      </c>
      <c r="AK19" s="57">
        <f t="shared" si="6"/>
        <v>2</v>
      </c>
      <c r="AL19" s="57">
        <f t="shared" si="7"/>
        <v>2</v>
      </c>
      <c r="AM19" s="57">
        <f t="shared" si="8"/>
        <v>2</v>
      </c>
      <c r="AN19" s="57">
        <f t="shared" si="9"/>
        <v>1</v>
      </c>
      <c r="AO19" s="57">
        <f t="shared" si="10"/>
        <v>2</v>
      </c>
      <c r="AP19" s="57">
        <f t="shared" si="11"/>
        <v>2</v>
      </c>
      <c r="AQ19" s="57">
        <f t="shared" si="12"/>
        <v>2</v>
      </c>
      <c r="AR19" s="57">
        <f t="shared" si="13"/>
        <v>4</v>
      </c>
      <c r="AS19" s="57">
        <f t="shared" si="14"/>
        <v>4</v>
      </c>
      <c r="AT19" s="1"/>
    </row>
    <row r="20" spans="1:46" ht="15.75" customHeight="1" x14ac:dyDescent="0.55000000000000004">
      <c r="A20" s="206" t="str">
        <f>input1!A20</f>
        <v>ม.1/1</v>
      </c>
      <c r="B20" s="44">
        <f>input1!B20</f>
        <v>17</v>
      </c>
      <c r="C20" s="44">
        <f>input1!C20</f>
        <v>6533</v>
      </c>
      <c r="D20" s="207">
        <f>input1!D20</f>
        <v>0</v>
      </c>
      <c r="E20" s="44">
        <f>input1!E20</f>
        <v>2</v>
      </c>
      <c r="F20" s="93">
        <v>2</v>
      </c>
      <c r="G20" s="94">
        <v>1</v>
      </c>
      <c r="H20" s="94">
        <v>1</v>
      </c>
      <c r="I20" s="94">
        <v>1</v>
      </c>
      <c r="J20" s="95">
        <v>1</v>
      </c>
      <c r="K20" s="96">
        <v>1</v>
      </c>
      <c r="L20" s="94">
        <v>2</v>
      </c>
      <c r="M20" s="94">
        <v>1</v>
      </c>
      <c r="N20" s="94">
        <v>3</v>
      </c>
      <c r="O20" s="97">
        <v>1</v>
      </c>
      <c r="P20" s="93">
        <v>2</v>
      </c>
      <c r="Q20" s="94">
        <v>1</v>
      </c>
      <c r="R20" s="94">
        <v>1</v>
      </c>
      <c r="S20" s="94">
        <v>2</v>
      </c>
      <c r="T20" s="95">
        <v>1</v>
      </c>
      <c r="U20" s="96">
        <v>1</v>
      </c>
      <c r="V20" s="94">
        <v>2</v>
      </c>
      <c r="W20" s="94">
        <v>1</v>
      </c>
      <c r="X20" s="94">
        <v>1</v>
      </c>
      <c r="Y20" s="97">
        <v>3</v>
      </c>
      <c r="Z20" s="93">
        <v>2</v>
      </c>
      <c r="AA20" s="94">
        <v>1</v>
      </c>
      <c r="AB20" s="94">
        <v>2</v>
      </c>
      <c r="AC20" s="94">
        <v>1</v>
      </c>
      <c r="AD20" s="95">
        <v>2</v>
      </c>
      <c r="AE20" s="57">
        <f t="shared" si="0"/>
        <v>0</v>
      </c>
      <c r="AF20" s="57" t="str">
        <f t="shared" si="1"/>
        <v>0</v>
      </c>
      <c r="AG20" s="57">
        <f t="shared" si="2"/>
        <v>2</v>
      </c>
      <c r="AH20" s="57">
        <f t="shared" si="3"/>
        <v>1</v>
      </c>
      <c r="AI20" s="57">
        <f t="shared" si="4"/>
        <v>1</v>
      </c>
      <c r="AJ20" s="57">
        <f t="shared" si="5"/>
        <v>2</v>
      </c>
      <c r="AK20" s="57">
        <f t="shared" si="6"/>
        <v>2</v>
      </c>
      <c r="AL20" s="57">
        <f t="shared" si="7"/>
        <v>2</v>
      </c>
      <c r="AM20" s="57">
        <f t="shared" si="8"/>
        <v>2</v>
      </c>
      <c r="AN20" s="57">
        <f t="shared" si="9"/>
        <v>2</v>
      </c>
      <c r="AO20" s="57">
        <f t="shared" si="10"/>
        <v>2</v>
      </c>
      <c r="AP20" s="57">
        <f t="shared" si="11"/>
        <v>3</v>
      </c>
      <c r="AQ20" s="57">
        <f t="shared" si="12"/>
        <v>3</v>
      </c>
      <c r="AR20" s="57">
        <f t="shared" si="13"/>
        <v>6</v>
      </c>
      <c r="AS20" s="57">
        <f t="shared" si="14"/>
        <v>6</v>
      </c>
      <c r="AT20" s="1"/>
    </row>
    <row r="21" spans="1:46" ht="15.75" customHeight="1" x14ac:dyDescent="0.55000000000000004">
      <c r="A21" s="206" t="str">
        <f>input1!A21</f>
        <v>ม.1/1</v>
      </c>
      <c r="B21" s="44">
        <f>input1!B21</f>
        <v>18</v>
      </c>
      <c r="C21" s="44">
        <f>input1!C21</f>
        <v>6534</v>
      </c>
      <c r="D21" s="207">
        <f>input1!D21</f>
        <v>0</v>
      </c>
      <c r="E21" s="44">
        <f>input1!E21</f>
        <v>2</v>
      </c>
      <c r="F21" s="142">
        <v>2</v>
      </c>
      <c r="G21" s="180">
        <v>1</v>
      </c>
      <c r="H21" s="181">
        <v>1</v>
      </c>
      <c r="I21" s="181">
        <v>2</v>
      </c>
      <c r="J21" s="182">
        <v>2</v>
      </c>
      <c r="K21" s="180">
        <v>2</v>
      </c>
      <c r="L21" s="181">
        <v>3</v>
      </c>
      <c r="M21" s="181">
        <v>1</v>
      </c>
      <c r="N21" s="169">
        <v>2</v>
      </c>
      <c r="O21" s="183">
        <v>1</v>
      </c>
      <c r="P21" s="184">
        <v>3</v>
      </c>
      <c r="Q21" s="169">
        <v>1</v>
      </c>
      <c r="R21" s="169">
        <v>1</v>
      </c>
      <c r="S21" s="169">
        <v>2</v>
      </c>
      <c r="T21" s="185">
        <v>1</v>
      </c>
      <c r="U21" s="139">
        <v>1</v>
      </c>
      <c r="V21" s="169">
        <v>2</v>
      </c>
      <c r="W21" s="169">
        <v>1</v>
      </c>
      <c r="X21" s="169">
        <v>1</v>
      </c>
      <c r="Y21" s="183">
        <v>1</v>
      </c>
      <c r="Z21" s="184">
        <v>2</v>
      </c>
      <c r="AA21" s="169">
        <v>1</v>
      </c>
      <c r="AB21" s="169">
        <v>1</v>
      </c>
      <c r="AC21" s="169">
        <v>1</v>
      </c>
      <c r="AD21" s="185">
        <v>2</v>
      </c>
      <c r="AE21" s="57">
        <f t="shared" si="0"/>
        <v>0</v>
      </c>
      <c r="AF21" s="57" t="str">
        <f t="shared" si="1"/>
        <v>0</v>
      </c>
      <c r="AG21" s="57">
        <f t="shared" si="2"/>
        <v>1</v>
      </c>
      <c r="AH21" s="57">
        <f t="shared" si="3"/>
        <v>1</v>
      </c>
      <c r="AI21" s="57">
        <f t="shared" si="4"/>
        <v>1</v>
      </c>
      <c r="AJ21" s="57">
        <f t="shared" si="5"/>
        <v>2</v>
      </c>
      <c r="AK21" s="57">
        <f t="shared" si="6"/>
        <v>2</v>
      </c>
      <c r="AL21" s="57">
        <f t="shared" si="7"/>
        <v>2</v>
      </c>
      <c r="AM21" s="57">
        <f t="shared" si="8"/>
        <v>2</v>
      </c>
      <c r="AN21" s="57">
        <f t="shared" si="9"/>
        <v>1</v>
      </c>
      <c r="AO21" s="57">
        <f t="shared" si="10"/>
        <v>2</v>
      </c>
      <c r="AP21" s="57">
        <f t="shared" si="11"/>
        <v>2</v>
      </c>
      <c r="AQ21" s="57">
        <f t="shared" si="12"/>
        <v>2</v>
      </c>
      <c r="AR21" s="57">
        <f t="shared" si="13"/>
        <v>4</v>
      </c>
      <c r="AS21" s="57">
        <f t="shared" si="14"/>
        <v>4</v>
      </c>
      <c r="AT21" s="1"/>
    </row>
    <row r="22" spans="1:46" ht="15.75" customHeight="1" x14ac:dyDescent="0.55000000000000004">
      <c r="A22" s="206" t="str">
        <f>input1!A22</f>
        <v>ม.1/1</v>
      </c>
      <c r="B22" s="44">
        <f>input1!B22</f>
        <v>19</v>
      </c>
      <c r="C22" s="44">
        <f>input1!C22</f>
        <v>6535</v>
      </c>
      <c r="D22" s="207">
        <f>input1!D22</f>
        <v>0</v>
      </c>
      <c r="E22" s="44">
        <f>input1!E22</f>
        <v>2</v>
      </c>
      <c r="F22" s="93">
        <v>2</v>
      </c>
      <c r="G22" s="94">
        <v>1</v>
      </c>
      <c r="H22" s="94">
        <v>1</v>
      </c>
      <c r="I22" s="94">
        <v>1</v>
      </c>
      <c r="J22" s="95">
        <v>1</v>
      </c>
      <c r="K22" s="96">
        <v>1</v>
      </c>
      <c r="L22" s="94">
        <v>2</v>
      </c>
      <c r="M22" s="94">
        <v>1</v>
      </c>
      <c r="N22" s="94">
        <v>2</v>
      </c>
      <c r="O22" s="97">
        <v>1</v>
      </c>
      <c r="P22" s="93">
        <v>2</v>
      </c>
      <c r="Q22" s="94">
        <v>1</v>
      </c>
      <c r="R22" s="94">
        <v>1</v>
      </c>
      <c r="S22" s="94">
        <v>2</v>
      </c>
      <c r="T22" s="95">
        <v>1</v>
      </c>
      <c r="U22" s="96">
        <v>2</v>
      </c>
      <c r="V22" s="94">
        <v>1</v>
      </c>
      <c r="W22" s="94">
        <v>1</v>
      </c>
      <c r="X22" s="94">
        <v>1</v>
      </c>
      <c r="Y22" s="97">
        <v>2</v>
      </c>
      <c r="Z22" s="93">
        <v>2</v>
      </c>
      <c r="AA22" s="94">
        <v>1</v>
      </c>
      <c r="AB22" s="94">
        <v>1</v>
      </c>
      <c r="AC22" s="94">
        <v>1</v>
      </c>
      <c r="AD22" s="95">
        <v>2</v>
      </c>
      <c r="AE22" s="57">
        <f t="shared" si="0"/>
        <v>1</v>
      </c>
      <c r="AF22" s="57">
        <f t="shared" si="1"/>
        <v>1</v>
      </c>
      <c r="AG22" s="57">
        <f t="shared" si="2"/>
        <v>2</v>
      </c>
      <c r="AH22" s="57">
        <f t="shared" si="3"/>
        <v>1</v>
      </c>
      <c r="AI22" s="57">
        <f t="shared" si="4"/>
        <v>1</v>
      </c>
      <c r="AJ22" s="57">
        <f t="shared" si="5"/>
        <v>2</v>
      </c>
      <c r="AK22" s="57">
        <f t="shared" si="6"/>
        <v>2</v>
      </c>
      <c r="AL22" s="57">
        <f t="shared" si="7"/>
        <v>2</v>
      </c>
      <c r="AM22" s="57">
        <f t="shared" si="8"/>
        <v>2</v>
      </c>
      <c r="AN22" s="57">
        <f t="shared" si="9"/>
        <v>2</v>
      </c>
      <c r="AO22" s="57">
        <f t="shared" si="10"/>
        <v>2</v>
      </c>
      <c r="AP22" s="57">
        <f t="shared" si="11"/>
        <v>2</v>
      </c>
      <c r="AQ22" s="57">
        <f t="shared" si="12"/>
        <v>2</v>
      </c>
      <c r="AR22" s="57">
        <f t="shared" si="13"/>
        <v>3</v>
      </c>
      <c r="AS22" s="57">
        <f t="shared" si="14"/>
        <v>3</v>
      </c>
      <c r="AT22" s="1"/>
    </row>
    <row r="23" spans="1:46" ht="15.75" customHeight="1" x14ac:dyDescent="0.55000000000000004">
      <c r="A23" s="206" t="str">
        <f>input1!A23</f>
        <v>ม.1/1</v>
      </c>
      <c r="B23" s="44">
        <f>input1!B23</f>
        <v>20</v>
      </c>
      <c r="C23" s="44">
        <f>input1!C23</f>
        <v>6536</v>
      </c>
      <c r="D23" s="207">
        <f>input1!D23</f>
        <v>0</v>
      </c>
      <c r="E23" s="44">
        <f>input1!E23</f>
        <v>2</v>
      </c>
      <c r="F23" s="142">
        <v>2</v>
      </c>
      <c r="G23" s="180">
        <v>1</v>
      </c>
      <c r="H23" s="181">
        <v>1</v>
      </c>
      <c r="I23" s="181">
        <v>2</v>
      </c>
      <c r="J23" s="182">
        <v>2</v>
      </c>
      <c r="K23" s="180">
        <v>2</v>
      </c>
      <c r="L23" s="181">
        <v>3</v>
      </c>
      <c r="M23" s="181">
        <v>1</v>
      </c>
      <c r="N23" s="169">
        <v>2</v>
      </c>
      <c r="O23" s="183">
        <v>1</v>
      </c>
      <c r="P23" s="184">
        <v>3</v>
      </c>
      <c r="Q23" s="169">
        <v>1</v>
      </c>
      <c r="R23" s="169">
        <v>1</v>
      </c>
      <c r="S23" s="169">
        <v>2</v>
      </c>
      <c r="T23" s="185">
        <v>1</v>
      </c>
      <c r="U23" s="139">
        <v>1</v>
      </c>
      <c r="V23" s="169">
        <v>2</v>
      </c>
      <c r="W23" s="169">
        <v>1</v>
      </c>
      <c r="X23" s="169">
        <v>1</v>
      </c>
      <c r="Y23" s="183">
        <v>1</v>
      </c>
      <c r="Z23" s="184">
        <v>2</v>
      </c>
      <c r="AA23" s="169">
        <v>1</v>
      </c>
      <c r="AB23" s="169">
        <v>1</v>
      </c>
      <c r="AC23" s="169">
        <v>1</v>
      </c>
      <c r="AD23" s="185">
        <v>2</v>
      </c>
      <c r="AE23" s="57">
        <f t="shared" si="0"/>
        <v>0</v>
      </c>
      <c r="AF23" s="57" t="str">
        <f t="shared" si="1"/>
        <v>0</v>
      </c>
      <c r="AG23" s="57">
        <f t="shared" si="2"/>
        <v>1</v>
      </c>
      <c r="AH23" s="57">
        <f t="shared" si="3"/>
        <v>1</v>
      </c>
      <c r="AI23" s="57">
        <f t="shared" si="4"/>
        <v>1</v>
      </c>
      <c r="AJ23" s="57">
        <f t="shared" si="5"/>
        <v>2</v>
      </c>
      <c r="AK23" s="57">
        <f t="shared" si="6"/>
        <v>2</v>
      </c>
      <c r="AL23" s="57">
        <f t="shared" si="7"/>
        <v>2</v>
      </c>
      <c r="AM23" s="57">
        <f t="shared" si="8"/>
        <v>2</v>
      </c>
      <c r="AN23" s="57">
        <f t="shared" si="9"/>
        <v>1</v>
      </c>
      <c r="AO23" s="57">
        <f t="shared" si="10"/>
        <v>2</v>
      </c>
      <c r="AP23" s="57">
        <f t="shared" si="11"/>
        <v>2</v>
      </c>
      <c r="AQ23" s="57">
        <f t="shared" si="12"/>
        <v>2</v>
      </c>
      <c r="AR23" s="57">
        <f t="shared" si="13"/>
        <v>4</v>
      </c>
      <c r="AS23" s="57">
        <f t="shared" si="14"/>
        <v>4</v>
      </c>
      <c r="AT23" s="1"/>
    </row>
    <row r="24" spans="1:46" ht="15.75" customHeight="1" x14ac:dyDescent="0.55000000000000004">
      <c r="A24" s="206" t="str">
        <f>input1!A24</f>
        <v>ม.1/1</v>
      </c>
      <c r="B24" s="44">
        <f>input1!B24</f>
        <v>21</v>
      </c>
      <c r="C24" s="44">
        <f>input1!C24</f>
        <v>6537</v>
      </c>
      <c r="D24" s="207">
        <f>input1!D24</f>
        <v>0</v>
      </c>
      <c r="E24" s="44">
        <f>input1!E24</f>
        <v>2</v>
      </c>
      <c r="F24" s="142">
        <v>2</v>
      </c>
      <c r="G24" s="180">
        <v>1</v>
      </c>
      <c r="H24" s="181">
        <v>1</v>
      </c>
      <c r="I24" s="181">
        <v>2</v>
      </c>
      <c r="J24" s="182">
        <v>2</v>
      </c>
      <c r="K24" s="180">
        <v>2</v>
      </c>
      <c r="L24" s="181">
        <v>3</v>
      </c>
      <c r="M24" s="181">
        <v>1</v>
      </c>
      <c r="N24" s="169">
        <v>2</v>
      </c>
      <c r="O24" s="183">
        <v>1</v>
      </c>
      <c r="P24" s="184">
        <v>3</v>
      </c>
      <c r="Q24" s="169">
        <v>1</v>
      </c>
      <c r="R24" s="169">
        <v>1</v>
      </c>
      <c r="S24" s="169">
        <v>2</v>
      </c>
      <c r="T24" s="185">
        <v>1</v>
      </c>
      <c r="U24" s="139">
        <v>1</v>
      </c>
      <c r="V24" s="169">
        <v>2</v>
      </c>
      <c r="W24" s="169">
        <v>1</v>
      </c>
      <c r="X24" s="169">
        <v>1</v>
      </c>
      <c r="Y24" s="183">
        <v>1</v>
      </c>
      <c r="Z24" s="184">
        <v>2</v>
      </c>
      <c r="AA24" s="169">
        <v>1</v>
      </c>
      <c r="AB24" s="169">
        <v>1</v>
      </c>
      <c r="AC24" s="169">
        <v>1</v>
      </c>
      <c r="AD24" s="185">
        <v>2</v>
      </c>
      <c r="AE24" s="57">
        <f t="shared" si="0"/>
        <v>0</v>
      </c>
      <c r="AF24" s="57" t="str">
        <f t="shared" si="1"/>
        <v>0</v>
      </c>
      <c r="AG24" s="57">
        <f t="shared" si="2"/>
        <v>1</v>
      </c>
      <c r="AH24" s="57">
        <f t="shared" si="3"/>
        <v>1</v>
      </c>
      <c r="AI24" s="57">
        <f t="shared" si="4"/>
        <v>1</v>
      </c>
      <c r="AJ24" s="57">
        <f t="shared" si="5"/>
        <v>2</v>
      </c>
      <c r="AK24" s="57">
        <f t="shared" si="6"/>
        <v>2</v>
      </c>
      <c r="AL24" s="57">
        <f t="shared" si="7"/>
        <v>2</v>
      </c>
      <c r="AM24" s="57">
        <f t="shared" si="8"/>
        <v>2</v>
      </c>
      <c r="AN24" s="57">
        <f t="shared" si="9"/>
        <v>1</v>
      </c>
      <c r="AO24" s="57">
        <f t="shared" si="10"/>
        <v>2</v>
      </c>
      <c r="AP24" s="57">
        <f t="shared" si="11"/>
        <v>2</v>
      </c>
      <c r="AQ24" s="57">
        <f t="shared" si="12"/>
        <v>2</v>
      </c>
      <c r="AR24" s="57">
        <f t="shared" si="13"/>
        <v>4</v>
      </c>
      <c r="AS24" s="57">
        <f t="shared" si="14"/>
        <v>4</v>
      </c>
      <c r="AT24" s="1"/>
    </row>
    <row r="25" spans="1:46" ht="15.75" customHeight="1" x14ac:dyDescent="0.55000000000000004">
      <c r="A25" s="206" t="str">
        <f>input1!A25</f>
        <v>ม.1/1</v>
      </c>
      <c r="B25" s="44">
        <f>input1!B25</f>
        <v>22</v>
      </c>
      <c r="C25" s="44">
        <f>input1!C25</f>
        <v>6538</v>
      </c>
      <c r="D25" s="207">
        <f>input1!D25</f>
        <v>0</v>
      </c>
      <c r="E25" s="44">
        <f>input1!E25</f>
        <v>2</v>
      </c>
      <c r="F25" s="142">
        <v>2</v>
      </c>
      <c r="G25" s="180">
        <v>1</v>
      </c>
      <c r="H25" s="181">
        <v>1</v>
      </c>
      <c r="I25" s="181">
        <v>2</v>
      </c>
      <c r="J25" s="182">
        <v>2</v>
      </c>
      <c r="K25" s="180">
        <v>2</v>
      </c>
      <c r="L25" s="181">
        <v>3</v>
      </c>
      <c r="M25" s="181">
        <v>1</v>
      </c>
      <c r="N25" s="169">
        <v>2</v>
      </c>
      <c r="O25" s="183">
        <v>1</v>
      </c>
      <c r="P25" s="184">
        <v>3</v>
      </c>
      <c r="Q25" s="169">
        <v>1</v>
      </c>
      <c r="R25" s="169">
        <v>1</v>
      </c>
      <c r="S25" s="169">
        <v>2</v>
      </c>
      <c r="T25" s="185">
        <v>1</v>
      </c>
      <c r="U25" s="139">
        <v>1</v>
      </c>
      <c r="V25" s="169">
        <v>2</v>
      </c>
      <c r="W25" s="169">
        <v>1</v>
      </c>
      <c r="X25" s="169">
        <v>1</v>
      </c>
      <c r="Y25" s="183">
        <v>1</v>
      </c>
      <c r="Z25" s="184">
        <v>2</v>
      </c>
      <c r="AA25" s="169">
        <v>1</v>
      </c>
      <c r="AB25" s="169">
        <v>1</v>
      </c>
      <c r="AC25" s="169">
        <v>1</v>
      </c>
      <c r="AD25" s="185">
        <v>2</v>
      </c>
      <c r="AE25" s="57">
        <f t="shared" si="0"/>
        <v>0</v>
      </c>
      <c r="AF25" s="57" t="str">
        <f t="shared" si="1"/>
        <v>0</v>
      </c>
      <c r="AG25" s="57">
        <f t="shared" si="2"/>
        <v>1</v>
      </c>
      <c r="AH25" s="57">
        <f t="shared" si="3"/>
        <v>1</v>
      </c>
      <c r="AI25" s="57">
        <f t="shared" si="4"/>
        <v>1</v>
      </c>
      <c r="AJ25" s="57">
        <f t="shared" si="5"/>
        <v>2</v>
      </c>
      <c r="AK25" s="57">
        <f t="shared" si="6"/>
        <v>2</v>
      </c>
      <c r="AL25" s="57">
        <f t="shared" si="7"/>
        <v>2</v>
      </c>
      <c r="AM25" s="57">
        <f t="shared" si="8"/>
        <v>2</v>
      </c>
      <c r="AN25" s="57">
        <f t="shared" si="9"/>
        <v>1</v>
      </c>
      <c r="AO25" s="57">
        <f t="shared" si="10"/>
        <v>2</v>
      </c>
      <c r="AP25" s="57">
        <f t="shared" si="11"/>
        <v>2</v>
      </c>
      <c r="AQ25" s="57">
        <f t="shared" si="12"/>
        <v>2</v>
      </c>
      <c r="AR25" s="57">
        <f t="shared" si="13"/>
        <v>4</v>
      </c>
      <c r="AS25" s="57">
        <f t="shared" si="14"/>
        <v>4</v>
      </c>
      <c r="AT25" s="1"/>
    </row>
    <row r="26" spans="1:46" ht="15.75" customHeight="1" x14ac:dyDescent="0.55000000000000004">
      <c r="A26" s="206"/>
      <c r="B26" s="44"/>
      <c r="C26" s="44"/>
      <c r="D26" s="207"/>
      <c r="E26" s="44"/>
      <c r="F26" s="33"/>
      <c r="G26" s="8"/>
      <c r="H26" s="8"/>
      <c r="I26" s="8"/>
      <c r="J26" s="47"/>
      <c r="K26" s="46"/>
      <c r="L26" s="8"/>
      <c r="M26" s="8"/>
      <c r="N26" s="8"/>
      <c r="O26" s="14"/>
      <c r="P26" s="33"/>
      <c r="Q26" s="8"/>
      <c r="R26" s="8"/>
      <c r="S26" s="8"/>
      <c r="T26" s="47"/>
      <c r="U26" s="46"/>
      <c r="V26" s="8"/>
      <c r="W26" s="8"/>
      <c r="X26" s="8"/>
      <c r="Y26" s="14"/>
      <c r="Z26" s="33"/>
      <c r="AA26" s="8"/>
      <c r="AB26" s="8"/>
      <c r="AC26" s="8"/>
      <c r="AD26" s="14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1"/>
    </row>
    <row r="27" spans="1:46" ht="15.75" customHeight="1" x14ac:dyDescent="0.55000000000000004">
      <c r="A27" s="206"/>
      <c r="B27" s="44"/>
      <c r="C27" s="44"/>
      <c r="D27" s="207"/>
      <c r="E27" s="44"/>
      <c r="F27" s="139"/>
      <c r="G27" s="8"/>
      <c r="H27" s="8"/>
      <c r="I27" s="8"/>
      <c r="J27" s="47"/>
      <c r="K27" s="46"/>
      <c r="L27" s="8"/>
      <c r="M27" s="8"/>
      <c r="N27" s="8"/>
      <c r="O27" s="14"/>
      <c r="P27" s="33"/>
      <c r="Q27" s="8"/>
      <c r="R27" s="8"/>
      <c r="S27" s="8"/>
      <c r="T27" s="47"/>
      <c r="U27" s="46"/>
      <c r="V27" s="8"/>
      <c r="W27" s="8"/>
      <c r="X27" s="8"/>
      <c r="Y27" s="14"/>
      <c r="Z27" s="33"/>
      <c r="AA27" s="8"/>
      <c r="AB27" s="8"/>
      <c r="AC27" s="8"/>
      <c r="AD27" s="14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1"/>
    </row>
    <row r="28" spans="1:46" ht="15.75" customHeight="1" x14ac:dyDescent="0.55000000000000004">
      <c r="A28" s="206"/>
      <c r="B28" s="44"/>
      <c r="C28" s="44"/>
      <c r="D28" s="207"/>
      <c r="E28" s="44"/>
      <c r="F28" s="33"/>
      <c r="G28" s="8"/>
      <c r="H28" s="8"/>
      <c r="I28" s="8"/>
      <c r="J28" s="47"/>
      <c r="K28" s="46"/>
      <c r="L28" s="8"/>
      <c r="M28" s="8"/>
      <c r="N28" s="8"/>
      <c r="O28" s="14"/>
      <c r="P28" s="33"/>
      <c r="Q28" s="8"/>
      <c r="R28" s="8"/>
      <c r="S28" s="8"/>
      <c r="T28" s="47"/>
      <c r="U28" s="46"/>
      <c r="V28" s="8"/>
      <c r="W28" s="8"/>
      <c r="X28" s="8"/>
      <c r="Y28" s="14"/>
      <c r="Z28" s="33"/>
      <c r="AA28" s="8"/>
      <c r="AB28" s="8"/>
      <c r="AC28" s="8"/>
      <c r="AD28" s="14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1"/>
    </row>
    <row r="29" spans="1:46" ht="15.75" customHeight="1" x14ac:dyDescent="0.55000000000000004">
      <c r="A29" s="206"/>
      <c r="B29" s="44"/>
      <c r="C29" s="44"/>
      <c r="D29" s="207"/>
      <c r="E29" s="44"/>
      <c r="F29" s="33"/>
      <c r="G29" s="8"/>
      <c r="H29" s="8"/>
      <c r="I29" s="8"/>
      <c r="J29" s="47"/>
      <c r="K29" s="46"/>
      <c r="L29" s="8"/>
      <c r="M29" s="8"/>
      <c r="N29" s="8"/>
      <c r="O29" s="14"/>
      <c r="P29" s="33"/>
      <c r="Q29" s="8"/>
      <c r="R29" s="8"/>
      <c r="S29" s="8"/>
      <c r="T29" s="47"/>
      <c r="U29" s="46"/>
      <c r="V29" s="8"/>
      <c r="W29" s="8"/>
      <c r="X29" s="8"/>
      <c r="Y29" s="14"/>
      <c r="Z29" s="33"/>
      <c r="AA29" s="8"/>
      <c r="AB29" s="8"/>
      <c r="AC29" s="8"/>
      <c r="AD29" s="14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1"/>
    </row>
    <row r="30" spans="1:46" ht="15.75" customHeight="1" x14ac:dyDescent="0.55000000000000004">
      <c r="A30" s="206"/>
      <c r="B30" s="44"/>
      <c r="C30" s="44"/>
      <c r="D30" s="207"/>
      <c r="E30" s="44"/>
      <c r="F30" s="96"/>
      <c r="G30" s="94"/>
      <c r="H30" s="94"/>
      <c r="I30" s="94"/>
      <c r="J30" s="95"/>
      <c r="K30" s="96"/>
      <c r="L30" s="94"/>
      <c r="M30" s="94"/>
      <c r="N30" s="94"/>
      <c r="O30" s="97"/>
      <c r="P30" s="93"/>
      <c r="Q30" s="94"/>
      <c r="R30" s="94"/>
      <c r="S30" s="94"/>
      <c r="T30" s="95"/>
      <c r="U30" s="96"/>
      <c r="V30" s="94"/>
      <c r="W30" s="94"/>
      <c r="X30" s="94"/>
      <c r="Y30" s="97"/>
      <c r="Z30" s="93"/>
      <c r="AA30" s="94"/>
      <c r="AB30" s="94"/>
      <c r="AC30" s="94"/>
      <c r="AD30" s="14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1"/>
    </row>
    <row r="31" spans="1:46" ht="15.75" customHeight="1" x14ac:dyDescent="0.55000000000000004">
      <c r="A31" s="206"/>
      <c r="B31" s="44"/>
      <c r="C31" s="44"/>
      <c r="D31" s="207"/>
      <c r="E31" s="44"/>
      <c r="F31" s="33"/>
      <c r="G31" s="8"/>
      <c r="H31" s="8"/>
      <c r="I31" s="8"/>
      <c r="J31" s="47"/>
      <c r="K31" s="46"/>
      <c r="L31" s="8"/>
      <c r="M31" s="8"/>
      <c r="N31" s="8"/>
      <c r="O31" s="14"/>
      <c r="P31" s="33"/>
      <c r="Q31" s="8"/>
      <c r="R31" s="8"/>
      <c r="S31" s="8"/>
      <c r="T31" s="47"/>
      <c r="U31" s="46"/>
      <c r="V31" s="8"/>
      <c r="W31" s="8"/>
      <c r="X31" s="8"/>
      <c r="Y31" s="14"/>
      <c r="Z31" s="33"/>
      <c r="AA31" s="8"/>
      <c r="AB31" s="8"/>
      <c r="AC31" s="8"/>
      <c r="AD31" s="14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1"/>
    </row>
    <row r="32" spans="1:46" ht="15.75" customHeight="1" x14ac:dyDescent="0.55000000000000004">
      <c r="A32" s="206"/>
      <c r="B32" s="44"/>
      <c r="C32" s="44"/>
      <c r="D32" s="207"/>
      <c r="E32" s="44"/>
      <c r="F32" s="96"/>
      <c r="G32" s="94"/>
      <c r="H32" s="94"/>
      <c r="I32" s="94"/>
      <c r="J32" s="95"/>
      <c r="K32" s="96"/>
      <c r="L32" s="94"/>
      <c r="M32" s="94"/>
      <c r="N32" s="94"/>
      <c r="O32" s="97"/>
      <c r="P32" s="93"/>
      <c r="Q32" s="94"/>
      <c r="R32" s="94"/>
      <c r="S32" s="94"/>
      <c r="T32" s="95"/>
      <c r="U32" s="96"/>
      <c r="V32" s="94"/>
      <c r="W32" s="94"/>
      <c r="X32" s="94"/>
      <c r="Y32" s="97"/>
      <c r="Z32" s="93"/>
      <c r="AA32" s="94"/>
      <c r="AB32" s="94"/>
      <c r="AC32" s="94"/>
      <c r="AD32" s="14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1"/>
    </row>
    <row r="33" spans="1:46" ht="15.75" customHeight="1" x14ac:dyDescent="0.55000000000000004">
      <c r="A33" s="206"/>
      <c r="B33" s="44"/>
      <c r="C33" s="44"/>
      <c r="D33" s="207"/>
      <c r="E33" s="44"/>
      <c r="F33" s="96"/>
      <c r="G33" s="94"/>
      <c r="H33" s="94"/>
      <c r="I33" s="94"/>
      <c r="J33" s="95"/>
      <c r="K33" s="96"/>
      <c r="L33" s="94"/>
      <c r="M33" s="94"/>
      <c r="N33" s="94"/>
      <c r="O33" s="97"/>
      <c r="P33" s="93"/>
      <c r="Q33" s="94"/>
      <c r="R33" s="94"/>
      <c r="S33" s="94"/>
      <c r="T33" s="95"/>
      <c r="U33" s="96"/>
      <c r="V33" s="94"/>
      <c r="W33" s="94"/>
      <c r="X33" s="94"/>
      <c r="Y33" s="97"/>
      <c r="Z33" s="93"/>
      <c r="AA33" s="94"/>
      <c r="AB33" s="94"/>
      <c r="AC33" s="94"/>
      <c r="AD33" s="14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1"/>
    </row>
    <row r="34" spans="1:46" ht="15.75" customHeight="1" x14ac:dyDescent="0.55000000000000004">
      <c r="A34" s="206"/>
      <c r="B34" s="44"/>
      <c r="C34" s="44"/>
      <c r="D34" s="207"/>
      <c r="E34" s="44"/>
      <c r="F34" s="96"/>
      <c r="G34" s="94"/>
      <c r="H34" s="94"/>
      <c r="I34" s="94"/>
      <c r="J34" s="95"/>
      <c r="K34" s="96"/>
      <c r="L34" s="94"/>
      <c r="M34" s="94"/>
      <c r="N34" s="94"/>
      <c r="O34" s="97"/>
      <c r="P34" s="93"/>
      <c r="Q34" s="94"/>
      <c r="R34" s="94"/>
      <c r="S34" s="94"/>
      <c r="T34" s="95"/>
      <c r="U34" s="96"/>
      <c r="V34" s="94"/>
      <c r="W34" s="94"/>
      <c r="X34" s="94"/>
      <c r="Y34" s="97"/>
      <c r="Z34" s="93"/>
      <c r="AA34" s="94"/>
      <c r="AB34" s="94"/>
      <c r="AC34" s="94"/>
      <c r="AD34" s="14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1"/>
    </row>
    <row r="35" spans="1:46" ht="15.75" customHeight="1" x14ac:dyDescent="0.55000000000000004">
      <c r="A35" s="206"/>
      <c r="B35" s="44"/>
      <c r="C35" s="44"/>
      <c r="D35" s="207"/>
      <c r="E35" s="44"/>
      <c r="F35" s="96"/>
      <c r="G35" s="94"/>
      <c r="H35" s="94"/>
      <c r="I35" s="94"/>
      <c r="J35" s="95"/>
      <c r="K35" s="96"/>
      <c r="L35" s="94"/>
      <c r="M35" s="94"/>
      <c r="N35" s="94"/>
      <c r="O35" s="97"/>
      <c r="P35" s="93"/>
      <c r="Q35" s="94"/>
      <c r="R35" s="94"/>
      <c r="S35" s="94"/>
      <c r="T35" s="95"/>
      <c r="U35" s="96"/>
      <c r="V35" s="94"/>
      <c r="W35" s="94"/>
      <c r="X35" s="94"/>
      <c r="Y35" s="97"/>
      <c r="Z35" s="93"/>
      <c r="AA35" s="94"/>
      <c r="AB35" s="94"/>
      <c r="AC35" s="94"/>
      <c r="AD35" s="14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1"/>
    </row>
    <row r="36" spans="1:46" ht="15.75" customHeight="1" x14ac:dyDescent="0.55000000000000004">
      <c r="A36" s="206"/>
      <c r="B36" s="44"/>
      <c r="C36" s="44"/>
      <c r="D36" s="207"/>
      <c r="E36" s="44"/>
      <c r="F36" s="96"/>
      <c r="G36" s="94"/>
      <c r="H36" s="94"/>
      <c r="I36" s="94"/>
      <c r="J36" s="95"/>
      <c r="K36" s="96"/>
      <c r="L36" s="94"/>
      <c r="M36" s="94"/>
      <c r="N36" s="94"/>
      <c r="O36" s="97"/>
      <c r="P36" s="93"/>
      <c r="Q36" s="94"/>
      <c r="R36" s="94"/>
      <c r="S36" s="94"/>
      <c r="T36" s="95"/>
      <c r="U36" s="96"/>
      <c r="V36" s="94"/>
      <c r="W36" s="94"/>
      <c r="X36" s="94"/>
      <c r="Y36" s="97"/>
      <c r="Z36" s="93"/>
      <c r="AA36" s="94"/>
      <c r="AB36" s="94"/>
      <c r="AC36" s="94"/>
      <c r="AD36" s="14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1"/>
    </row>
    <row r="37" spans="1:46" ht="15.75" customHeight="1" x14ac:dyDescent="0.55000000000000004">
      <c r="A37" s="206"/>
      <c r="B37" s="44"/>
      <c r="C37" s="44"/>
      <c r="D37" s="207"/>
      <c r="E37" s="44"/>
      <c r="F37" s="96"/>
      <c r="G37" s="94"/>
      <c r="H37" s="94"/>
      <c r="I37" s="94"/>
      <c r="J37" s="95"/>
      <c r="K37" s="96"/>
      <c r="L37" s="94"/>
      <c r="M37" s="94"/>
      <c r="N37" s="94"/>
      <c r="O37" s="97"/>
      <c r="P37" s="93"/>
      <c r="Q37" s="94"/>
      <c r="R37" s="94"/>
      <c r="S37" s="94"/>
      <c r="T37" s="95"/>
      <c r="U37" s="96"/>
      <c r="V37" s="94"/>
      <c r="W37" s="94"/>
      <c r="X37" s="94"/>
      <c r="Y37" s="97"/>
      <c r="Z37" s="93"/>
      <c r="AA37" s="94"/>
      <c r="AB37" s="94"/>
      <c r="AC37" s="94"/>
      <c r="AD37" s="14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1"/>
    </row>
    <row r="38" spans="1:46" ht="15.75" customHeight="1" x14ac:dyDescent="0.55000000000000004">
      <c r="A38" s="206"/>
      <c r="B38" s="44"/>
      <c r="C38" s="44"/>
      <c r="D38" s="207"/>
      <c r="E38" s="44"/>
      <c r="F38" s="96"/>
      <c r="G38" s="94"/>
      <c r="H38" s="94"/>
      <c r="I38" s="94"/>
      <c r="J38" s="95"/>
      <c r="K38" s="96"/>
      <c r="L38" s="94"/>
      <c r="M38" s="94"/>
      <c r="N38" s="94"/>
      <c r="O38" s="97"/>
      <c r="P38" s="93"/>
      <c r="Q38" s="94"/>
      <c r="R38" s="94"/>
      <c r="S38" s="94"/>
      <c r="T38" s="95"/>
      <c r="U38" s="96"/>
      <c r="V38" s="94"/>
      <c r="W38" s="94"/>
      <c r="X38" s="94"/>
      <c r="Y38" s="97"/>
      <c r="Z38" s="93"/>
      <c r="AA38" s="94"/>
      <c r="AB38" s="94"/>
      <c r="AC38" s="94"/>
      <c r="AD38" s="14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1"/>
    </row>
    <row r="39" spans="1:46" ht="15.75" customHeight="1" x14ac:dyDescent="0.55000000000000004">
      <c r="A39" s="206"/>
      <c r="B39" s="44"/>
      <c r="C39" s="44"/>
      <c r="D39" s="207"/>
      <c r="E39" s="44"/>
      <c r="F39" s="96"/>
      <c r="G39" s="94"/>
      <c r="H39" s="94"/>
      <c r="I39" s="94"/>
      <c r="J39" s="95"/>
      <c r="K39" s="96"/>
      <c r="L39" s="94"/>
      <c r="M39" s="94"/>
      <c r="N39" s="94"/>
      <c r="O39" s="97"/>
      <c r="P39" s="93"/>
      <c r="Q39" s="94"/>
      <c r="R39" s="94"/>
      <c r="S39" s="94"/>
      <c r="T39" s="95"/>
      <c r="U39" s="96"/>
      <c r="V39" s="94"/>
      <c r="W39" s="94"/>
      <c r="X39" s="94"/>
      <c r="Y39" s="97"/>
      <c r="Z39" s="93"/>
      <c r="AA39" s="94"/>
      <c r="AB39" s="94"/>
      <c r="AC39" s="94"/>
      <c r="AD39" s="14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1"/>
    </row>
    <row r="40" spans="1:46" ht="15.75" customHeight="1" x14ac:dyDescent="0.55000000000000004">
      <c r="A40" s="206"/>
      <c r="B40" s="44"/>
      <c r="C40" s="44"/>
      <c r="D40" s="207"/>
      <c r="E40" s="44"/>
      <c r="F40" s="96"/>
      <c r="G40" s="94"/>
      <c r="H40" s="94"/>
      <c r="I40" s="94"/>
      <c r="J40" s="95"/>
      <c r="K40" s="96"/>
      <c r="L40" s="94"/>
      <c r="M40" s="94"/>
      <c r="N40" s="94"/>
      <c r="O40" s="97"/>
      <c r="P40" s="93"/>
      <c r="Q40" s="94"/>
      <c r="R40" s="94"/>
      <c r="S40" s="94"/>
      <c r="T40" s="95"/>
      <c r="U40" s="96"/>
      <c r="V40" s="94"/>
      <c r="W40" s="94"/>
      <c r="X40" s="94"/>
      <c r="Y40" s="97"/>
      <c r="Z40" s="93"/>
      <c r="AA40" s="94"/>
      <c r="AB40" s="94"/>
      <c r="AC40" s="94"/>
      <c r="AD40" s="14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1"/>
    </row>
    <row r="41" spans="1:46" ht="15.75" customHeight="1" x14ac:dyDescent="0.55000000000000004">
      <c r="A41" s="206"/>
      <c r="B41" s="44"/>
      <c r="C41" s="44"/>
      <c r="D41" s="207"/>
      <c r="E41" s="44"/>
      <c r="F41" s="96"/>
      <c r="G41" s="94"/>
      <c r="H41" s="94"/>
      <c r="I41" s="94"/>
      <c r="J41" s="95"/>
      <c r="K41" s="96"/>
      <c r="L41" s="94"/>
      <c r="M41" s="94"/>
      <c r="N41" s="94"/>
      <c r="O41" s="97"/>
      <c r="P41" s="93"/>
      <c r="Q41" s="94"/>
      <c r="R41" s="94"/>
      <c r="S41" s="94"/>
      <c r="T41" s="95"/>
      <c r="U41" s="96"/>
      <c r="V41" s="94"/>
      <c r="W41" s="94"/>
      <c r="X41" s="94"/>
      <c r="Y41" s="97"/>
      <c r="Z41" s="93"/>
      <c r="AA41" s="94"/>
      <c r="AB41" s="94"/>
      <c r="AC41" s="94"/>
      <c r="AD41" s="14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1"/>
    </row>
    <row r="42" spans="1:46" ht="15.75" customHeight="1" x14ac:dyDescent="0.55000000000000004">
      <c r="A42" s="206"/>
      <c r="B42" s="44"/>
      <c r="C42" s="44"/>
      <c r="D42" s="207"/>
      <c r="E42" s="44"/>
      <c r="F42" s="96"/>
      <c r="G42" s="94"/>
      <c r="H42" s="94"/>
      <c r="I42" s="94"/>
      <c r="J42" s="95"/>
      <c r="K42" s="96"/>
      <c r="L42" s="94"/>
      <c r="M42" s="94"/>
      <c r="N42" s="94"/>
      <c r="O42" s="97"/>
      <c r="P42" s="93"/>
      <c r="Q42" s="94"/>
      <c r="R42" s="94"/>
      <c r="S42" s="94"/>
      <c r="T42" s="95"/>
      <c r="U42" s="96"/>
      <c r="V42" s="94"/>
      <c r="W42" s="94"/>
      <c r="X42" s="94"/>
      <c r="Y42" s="97"/>
      <c r="Z42" s="93"/>
      <c r="AA42" s="94"/>
      <c r="AB42" s="94"/>
      <c r="AC42" s="94"/>
      <c r="AD42" s="14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1"/>
    </row>
    <row r="43" spans="1:46" ht="15.75" customHeight="1" x14ac:dyDescent="0.55000000000000004">
      <c r="A43" s="206"/>
      <c r="B43" s="44"/>
      <c r="C43" s="44"/>
      <c r="D43" s="207"/>
      <c r="E43" s="44"/>
      <c r="F43" s="96"/>
      <c r="G43" s="94"/>
      <c r="H43" s="94"/>
      <c r="I43" s="94"/>
      <c r="J43" s="95"/>
      <c r="K43" s="96"/>
      <c r="L43" s="94"/>
      <c r="M43" s="94"/>
      <c r="N43" s="94"/>
      <c r="O43" s="97"/>
      <c r="P43" s="93"/>
      <c r="Q43" s="94"/>
      <c r="R43" s="94"/>
      <c r="S43" s="94"/>
      <c r="T43" s="95"/>
      <c r="U43" s="96"/>
      <c r="V43" s="94"/>
      <c r="W43" s="94"/>
      <c r="X43" s="94"/>
      <c r="Y43" s="97"/>
      <c r="Z43" s="93"/>
      <c r="AA43" s="94"/>
      <c r="AB43" s="94"/>
      <c r="AC43" s="94"/>
      <c r="AD43" s="14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1"/>
    </row>
    <row r="44" spans="1:46" ht="15.75" customHeight="1" x14ac:dyDescent="0.55000000000000004">
      <c r="A44" s="206"/>
      <c r="B44" s="44"/>
      <c r="C44" s="44"/>
      <c r="D44" s="207"/>
      <c r="E44" s="44"/>
      <c r="F44" s="96"/>
      <c r="G44" s="94"/>
      <c r="H44" s="94"/>
      <c r="I44" s="94"/>
      <c r="J44" s="95"/>
      <c r="K44" s="96"/>
      <c r="L44" s="94"/>
      <c r="M44" s="94"/>
      <c r="N44" s="94"/>
      <c r="O44" s="97"/>
      <c r="P44" s="93"/>
      <c r="Q44" s="94"/>
      <c r="R44" s="94"/>
      <c r="S44" s="94"/>
      <c r="T44" s="95"/>
      <c r="U44" s="96"/>
      <c r="V44" s="94"/>
      <c r="W44" s="94"/>
      <c r="X44" s="94"/>
      <c r="Y44" s="97"/>
      <c r="Z44" s="93"/>
      <c r="AA44" s="94"/>
      <c r="AB44" s="94"/>
      <c r="AC44" s="94"/>
      <c r="AD44" s="14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1"/>
    </row>
    <row r="45" spans="1:46" ht="15.75" customHeight="1" x14ac:dyDescent="0.55000000000000004">
      <c r="A45" s="206"/>
      <c r="B45" s="44"/>
      <c r="C45" s="44"/>
      <c r="D45" s="207"/>
      <c r="E45" s="44"/>
      <c r="F45" s="33"/>
      <c r="G45" s="8"/>
      <c r="H45" s="8"/>
      <c r="I45" s="8"/>
      <c r="J45" s="47"/>
      <c r="K45" s="46"/>
      <c r="L45" s="8"/>
      <c r="M45" s="8"/>
      <c r="N45" s="8"/>
      <c r="O45" s="14"/>
      <c r="P45" s="33"/>
      <c r="Q45" s="8"/>
      <c r="R45" s="8"/>
      <c r="S45" s="8"/>
      <c r="T45" s="47"/>
      <c r="U45" s="46"/>
      <c r="V45" s="8"/>
      <c r="W45" s="8"/>
      <c r="X45" s="8"/>
      <c r="Y45" s="14"/>
      <c r="Z45" s="33"/>
      <c r="AA45" s="8"/>
      <c r="AB45" s="8"/>
      <c r="AC45" s="8"/>
      <c r="AD45" s="14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1"/>
    </row>
    <row r="46" spans="1:46" ht="15.75" customHeight="1" x14ac:dyDescent="0.55000000000000004">
      <c r="A46" s="206"/>
      <c r="B46" s="44"/>
      <c r="C46" s="44"/>
      <c r="D46" s="207"/>
      <c r="E46" s="44"/>
      <c r="F46" s="33"/>
      <c r="G46" s="8"/>
      <c r="H46" s="8"/>
      <c r="I46" s="8"/>
      <c r="J46" s="47"/>
      <c r="K46" s="46"/>
      <c r="L46" s="8"/>
      <c r="M46" s="8"/>
      <c r="N46" s="8"/>
      <c r="O46" s="14"/>
      <c r="P46" s="33"/>
      <c r="Q46" s="8"/>
      <c r="R46" s="8"/>
      <c r="S46" s="8"/>
      <c r="T46" s="47"/>
      <c r="U46" s="46"/>
      <c r="V46" s="8"/>
      <c r="W46" s="8"/>
      <c r="X46" s="8"/>
      <c r="Y46" s="14"/>
      <c r="Z46" s="33"/>
      <c r="AA46" s="8"/>
      <c r="AB46" s="8"/>
      <c r="AC46" s="8"/>
      <c r="AD46" s="14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1"/>
    </row>
    <row r="47" spans="1:46" ht="15.75" customHeight="1" x14ac:dyDescent="0.55000000000000004">
      <c r="A47" s="206"/>
      <c r="B47" s="44"/>
      <c r="C47" s="44"/>
      <c r="D47" s="207"/>
      <c r="E47" s="44"/>
      <c r="F47" s="33"/>
      <c r="G47" s="8"/>
      <c r="H47" s="8"/>
      <c r="I47" s="8"/>
      <c r="J47" s="47"/>
      <c r="K47" s="46"/>
      <c r="L47" s="8"/>
      <c r="M47" s="8"/>
      <c r="N47" s="8"/>
      <c r="O47" s="14"/>
      <c r="P47" s="33"/>
      <c r="Q47" s="8"/>
      <c r="R47" s="8"/>
      <c r="S47" s="8"/>
      <c r="T47" s="47"/>
      <c r="U47" s="46"/>
      <c r="V47" s="8"/>
      <c r="W47" s="8"/>
      <c r="X47" s="8"/>
      <c r="Y47" s="14"/>
      <c r="Z47" s="33"/>
      <c r="AA47" s="8"/>
      <c r="AB47" s="8"/>
      <c r="AC47" s="8"/>
      <c r="AD47" s="14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1"/>
    </row>
    <row r="48" spans="1:46" ht="15.75" customHeight="1" x14ac:dyDescent="0.55000000000000004">
      <c r="A48" s="206"/>
      <c r="B48" s="44"/>
      <c r="C48" s="44"/>
      <c r="D48" s="207"/>
      <c r="E48" s="44"/>
      <c r="F48" s="33"/>
      <c r="G48" s="8"/>
      <c r="H48" s="8"/>
      <c r="I48" s="8"/>
      <c r="J48" s="47"/>
      <c r="K48" s="46"/>
      <c r="L48" s="8"/>
      <c r="M48" s="8"/>
      <c r="N48" s="8"/>
      <c r="O48" s="14"/>
      <c r="P48" s="33"/>
      <c r="Q48" s="8"/>
      <c r="R48" s="8"/>
      <c r="S48" s="8"/>
      <c r="T48" s="47"/>
      <c r="U48" s="46"/>
      <c r="V48" s="8"/>
      <c r="W48" s="8"/>
      <c r="X48" s="8"/>
      <c r="Y48" s="14"/>
      <c r="Z48" s="33"/>
      <c r="AA48" s="8"/>
      <c r="AB48" s="8"/>
      <c r="AC48" s="8"/>
      <c r="AD48" s="14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1"/>
    </row>
    <row r="49" spans="1:46" ht="15.75" customHeight="1" x14ac:dyDescent="0.55000000000000004">
      <c r="A49" s="206"/>
      <c r="B49" s="44"/>
      <c r="C49" s="44"/>
      <c r="D49" s="207"/>
      <c r="E49" s="44"/>
      <c r="F49" s="33"/>
      <c r="G49" s="8"/>
      <c r="H49" s="8"/>
      <c r="I49" s="8"/>
      <c r="J49" s="47"/>
      <c r="K49" s="46"/>
      <c r="L49" s="8"/>
      <c r="M49" s="8"/>
      <c r="N49" s="8"/>
      <c r="O49" s="14"/>
      <c r="P49" s="33"/>
      <c r="Q49" s="8"/>
      <c r="R49" s="8"/>
      <c r="S49" s="8"/>
      <c r="T49" s="47"/>
      <c r="U49" s="46"/>
      <c r="V49" s="8"/>
      <c r="W49" s="8"/>
      <c r="X49" s="8"/>
      <c r="Y49" s="14"/>
      <c r="Z49" s="33"/>
      <c r="AA49" s="8"/>
      <c r="AB49" s="8"/>
      <c r="AC49" s="8"/>
      <c r="AD49" s="14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1"/>
    </row>
    <row r="50" spans="1:46" ht="15.75" customHeight="1" x14ac:dyDescent="0.55000000000000004">
      <c r="A50" s="206"/>
      <c r="B50" s="44"/>
      <c r="C50" s="44"/>
      <c r="D50" s="207"/>
      <c r="E50" s="44"/>
      <c r="F50" s="33"/>
      <c r="G50" s="8"/>
      <c r="H50" s="8"/>
      <c r="I50" s="8"/>
      <c r="J50" s="47"/>
      <c r="K50" s="46"/>
      <c r="L50" s="8"/>
      <c r="M50" s="8"/>
      <c r="N50" s="8"/>
      <c r="O50" s="14"/>
      <c r="P50" s="33"/>
      <c r="Q50" s="8"/>
      <c r="R50" s="8"/>
      <c r="S50" s="8"/>
      <c r="T50" s="47"/>
      <c r="U50" s="46"/>
      <c r="V50" s="8"/>
      <c r="W50" s="8"/>
      <c r="X50" s="8"/>
      <c r="Y50" s="14"/>
      <c r="Z50" s="33"/>
      <c r="AA50" s="8"/>
      <c r="AB50" s="8"/>
      <c r="AC50" s="8"/>
      <c r="AD50" s="14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1"/>
    </row>
    <row r="51" spans="1:46" ht="15.75" customHeight="1" x14ac:dyDescent="0.55000000000000004">
      <c r="A51" s="206"/>
      <c r="B51" s="44"/>
      <c r="C51" s="44"/>
      <c r="D51" s="207"/>
      <c r="E51" s="44"/>
      <c r="F51" s="33"/>
      <c r="G51" s="8"/>
      <c r="H51" s="8"/>
      <c r="I51" s="8"/>
      <c r="J51" s="47"/>
      <c r="K51" s="46"/>
      <c r="L51" s="8"/>
      <c r="M51" s="8"/>
      <c r="N51" s="8"/>
      <c r="O51" s="14"/>
      <c r="P51" s="33"/>
      <c r="Q51" s="8"/>
      <c r="R51" s="8"/>
      <c r="S51" s="8"/>
      <c r="T51" s="47"/>
      <c r="U51" s="46"/>
      <c r="V51" s="8"/>
      <c r="W51" s="8"/>
      <c r="X51" s="8"/>
      <c r="Y51" s="14"/>
      <c r="Z51" s="33"/>
      <c r="AA51" s="8"/>
      <c r="AB51" s="8"/>
      <c r="AC51" s="8"/>
      <c r="AD51" s="14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1"/>
    </row>
    <row r="52" spans="1:46" ht="15.75" customHeight="1" x14ac:dyDescent="0.55000000000000004">
      <c r="A52" s="206"/>
      <c r="B52" s="44"/>
      <c r="C52" s="44"/>
      <c r="D52" s="207"/>
      <c r="E52" s="44"/>
      <c r="F52" s="33"/>
      <c r="G52" s="8"/>
      <c r="H52" s="8"/>
      <c r="I52" s="8"/>
      <c r="J52" s="47"/>
      <c r="K52" s="46"/>
      <c r="L52" s="8"/>
      <c r="M52" s="8"/>
      <c r="N52" s="8"/>
      <c r="O52" s="14"/>
      <c r="P52" s="33"/>
      <c r="Q52" s="8"/>
      <c r="R52" s="8"/>
      <c r="S52" s="8"/>
      <c r="T52" s="47"/>
      <c r="U52" s="46"/>
      <c r="V52" s="8"/>
      <c r="W52" s="8"/>
      <c r="X52" s="8"/>
      <c r="Y52" s="14"/>
      <c r="Z52" s="33"/>
      <c r="AA52" s="8"/>
      <c r="AB52" s="8"/>
      <c r="AC52" s="8"/>
      <c r="AD52" s="14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1"/>
    </row>
    <row r="53" spans="1:46" ht="15.75" customHeight="1" x14ac:dyDescent="0.55000000000000004">
      <c r="A53" s="206"/>
      <c r="B53" s="44"/>
      <c r="C53" s="44"/>
      <c r="D53" s="207"/>
      <c r="E53" s="44"/>
      <c r="F53" s="33"/>
      <c r="G53" s="8"/>
      <c r="H53" s="8"/>
      <c r="I53" s="8"/>
      <c r="J53" s="47"/>
      <c r="K53" s="46"/>
      <c r="L53" s="8"/>
      <c r="M53" s="8"/>
      <c r="N53" s="8"/>
      <c r="O53" s="14"/>
      <c r="P53" s="33"/>
      <c r="Q53" s="8"/>
      <c r="R53" s="8"/>
      <c r="S53" s="8"/>
      <c r="T53" s="47"/>
      <c r="U53" s="46"/>
      <c r="V53" s="8"/>
      <c r="W53" s="8"/>
      <c r="X53" s="8"/>
      <c r="Y53" s="14"/>
      <c r="Z53" s="33"/>
      <c r="AA53" s="8"/>
      <c r="AB53" s="8"/>
      <c r="AC53" s="8"/>
      <c r="AD53" s="14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1"/>
    </row>
    <row r="54" spans="1:46" ht="15.75" customHeight="1" x14ac:dyDescent="0.55000000000000004">
      <c r="A54" s="206"/>
      <c r="B54" s="44"/>
      <c r="C54" s="44"/>
      <c r="D54" s="207"/>
      <c r="E54" s="44"/>
      <c r="F54" s="33"/>
      <c r="G54" s="8"/>
      <c r="H54" s="8"/>
      <c r="I54" s="8"/>
      <c r="J54" s="47"/>
      <c r="K54" s="46"/>
      <c r="L54" s="8"/>
      <c r="M54" s="8"/>
      <c r="N54" s="8"/>
      <c r="O54" s="14"/>
      <c r="P54" s="33"/>
      <c r="Q54" s="8"/>
      <c r="R54" s="8"/>
      <c r="S54" s="8"/>
      <c r="T54" s="47"/>
      <c r="U54" s="46"/>
      <c r="V54" s="8"/>
      <c r="W54" s="8"/>
      <c r="X54" s="8"/>
      <c r="Y54" s="14"/>
      <c r="Z54" s="33"/>
      <c r="AA54" s="8"/>
      <c r="AB54" s="8"/>
      <c r="AC54" s="8"/>
      <c r="AD54" s="14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1"/>
    </row>
    <row r="55" spans="1:46" ht="15.75" customHeight="1" x14ac:dyDescent="0.55000000000000004">
      <c r="A55" s="206"/>
      <c r="B55" s="44"/>
      <c r="C55" s="44"/>
      <c r="D55" s="207"/>
      <c r="E55" s="44"/>
      <c r="F55" s="33"/>
      <c r="G55" s="8"/>
      <c r="H55" s="8"/>
      <c r="I55" s="8"/>
      <c r="J55" s="47"/>
      <c r="K55" s="46"/>
      <c r="L55" s="8"/>
      <c r="M55" s="8"/>
      <c r="N55" s="8"/>
      <c r="O55" s="14"/>
      <c r="P55" s="33"/>
      <c r="Q55" s="8"/>
      <c r="R55" s="8"/>
      <c r="S55" s="8"/>
      <c r="T55" s="47"/>
      <c r="U55" s="46"/>
      <c r="V55" s="8"/>
      <c r="W55" s="8"/>
      <c r="X55" s="8"/>
      <c r="Y55" s="14"/>
      <c r="Z55" s="33"/>
      <c r="AA55" s="8"/>
      <c r="AB55" s="8"/>
      <c r="AC55" s="8"/>
      <c r="AD55" s="14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1"/>
    </row>
    <row r="56" spans="1:46" ht="15.75" customHeight="1" x14ac:dyDescent="0.55000000000000004">
      <c r="A56" s="206"/>
      <c r="B56" s="44"/>
      <c r="C56" s="44"/>
      <c r="D56" s="207"/>
      <c r="E56" s="44"/>
      <c r="F56" s="33"/>
      <c r="G56" s="8"/>
      <c r="H56" s="8"/>
      <c r="I56" s="8"/>
      <c r="J56" s="47"/>
      <c r="K56" s="46"/>
      <c r="L56" s="8"/>
      <c r="M56" s="8"/>
      <c r="N56" s="8"/>
      <c r="O56" s="14"/>
      <c r="P56" s="33"/>
      <c r="Q56" s="8"/>
      <c r="R56" s="8"/>
      <c r="S56" s="8"/>
      <c r="T56" s="47"/>
      <c r="U56" s="46"/>
      <c r="V56" s="8"/>
      <c r="W56" s="8"/>
      <c r="X56" s="8"/>
      <c r="Y56" s="14"/>
      <c r="Z56" s="33"/>
      <c r="AA56" s="8"/>
      <c r="AB56" s="8"/>
      <c r="AC56" s="8"/>
      <c r="AD56" s="14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1"/>
    </row>
    <row r="57" spans="1:46" ht="15.75" customHeight="1" x14ac:dyDescent="0.55000000000000004">
      <c r="A57" s="206"/>
      <c r="B57" s="44"/>
      <c r="C57" s="44"/>
      <c r="D57" s="207"/>
      <c r="E57" s="44"/>
      <c r="F57" s="33"/>
      <c r="G57" s="8"/>
      <c r="H57" s="8"/>
      <c r="I57" s="8"/>
      <c r="J57" s="47"/>
      <c r="K57" s="46"/>
      <c r="L57" s="8"/>
      <c r="M57" s="8"/>
      <c r="N57" s="8"/>
      <c r="O57" s="14"/>
      <c r="P57" s="33"/>
      <c r="Q57" s="8"/>
      <c r="R57" s="8"/>
      <c r="S57" s="8"/>
      <c r="T57" s="47"/>
      <c r="U57" s="46"/>
      <c r="V57" s="8"/>
      <c r="W57" s="8"/>
      <c r="X57" s="8"/>
      <c r="Y57" s="14"/>
      <c r="Z57" s="33"/>
      <c r="AA57" s="8"/>
      <c r="AB57" s="8"/>
      <c r="AC57" s="8"/>
      <c r="AD57" s="14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1"/>
    </row>
    <row r="58" spans="1:46" ht="15.75" customHeight="1" x14ac:dyDescent="0.55000000000000004">
      <c r="A58" s="206"/>
      <c r="B58" s="44"/>
      <c r="C58" s="44"/>
      <c r="D58" s="207"/>
      <c r="E58" s="44"/>
      <c r="F58" s="33"/>
      <c r="G58" s="8"/>
      <c r="H58" s="8"/>
      <c r="I58" s="8"/>
      <c r="J58" s="47"/>
      <c r="K58" s="46"/>
      <c r="L58" s="8"/>
      <c r="M58" s="8"/>
      <c r="N58" s="8"/>
      <c r="O58" s="14"/>
      <c r="P58" s="33"/>
      <c r="Q58" s="8"/>
      <c r="R58" s="8"/>
      <c r="S58" s="8"/>
      <c r="T58" s="47"/>
      <c r="U58" s="46"/>
      <c r="V58" s="8"/>
      <c r="W58" s="8"/>
      <c r="X58" s="8"/>
      <c r="Y58" s="14"/>
      <c r="Z58" s="33"/>
      <c r="AA58" s="8"/>
      <c r="AB58" s="8"/>
      <c r="AC58" s="8"/>
      <c r="AD58" s="14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1"/>
    </row>
    <row r="59" spans="1:46" ht="15.75" customHeight="1" x14ac:dyDescent="0.55000000000000004">
      <c r="A59" s="206"/>
      <c r="B59" s="44"/>
      <c r="C59" s="44"/>
      <c r="D59" s="207"/>
      <c r="E59" s="44"/>
      <c r="F59" s="33"/>
      <c r="G59" s="8"/>
      <c r="H59" s="8"/>
      <c r="I59" s="8"/>
      <c r="J59" s="47"/>
      <c r="K59" s="46"/>
      <c r="L59" s="8"/>
      <c r="M59" s="8"/>
      <c r="N59" s="8"/>
      <c r="O59" s="14"/>
      <c r="P59" s="33"/>
      <c r="Q59" s="8"/>
      <c r="R59" s="8"/>
      <c r="S59" s="8"/>
      <c r="T59" s="47"/>
      <c r="U59" s="46"/>
      <c r="V59" s="8"/>
      <c r="W59" s="8"/>
      <c r="X59" s="8"/>
      <c r="Y59" s="14"/>
      <c r="Z59" s="33"/>
      <c r="AA59" s="8"/>
      <c r="AB59" s="8"/>
      <c r="AC59" s="8"/>
      <c r="AD59" s="14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1"/>
    </row>
    <row r="60" spans="1:46" ht="15.75" customHeight="1" x14ac:dyDescent="0.55000000000000004">
      <c r="A60" s="206"/>
      <c r="B60" s="44"/>
      <c r="C60" s="44"/>
      <c r="D60" s="207"/>
      <c r="E60" s="44"/>
      <c r="F60" s="33"/>
      <c r="G60" s="8"/>
      <c r="H60" s="8"/>
      <c r="I60" s="8"/>
      <c r="J60" s="47"/>
      <c r="K60" s="46"/>
      <c r="L60" s="8"/>
      <c r="M60" s="8"/>
      <c r="N60" s="8"/>
      <c r="O60" s="14"/>
      <c r="P60" s="33"/>
      <c r="Q60" s="8"/>
      <c r="R60" s="8"/>
      <c r="S60" s="8"/>
      <c r="T60" s="47"/>
      <c r="U60" s="46"/>
      <c r="V60" s="8"/>
      <c r="W60" s="8"/>
      <c r="X60" s="8"/>
      <c r="Y60" s="14"/>
      <c r="Z60" s="33"/>
      <c r="AA60" s="8"/>
      <c r="AB60" s="8"/>
      <c r="AC60" s="8"/>
      <c r="AD60" s="14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1"/>
    </row>
    <row r="61" spans="1:46" ht="15.75" customHeight="1" thickBot="1" x14ac:dyDescent="0.6">
      <c r="A61" s="206"/>
      <c r="B61" s="44"/>
      <c r="C61" s="44"/>
      <c r="D61" s="207"/>
      <c r="E61" s="125"/>
      <c r="F61" s="196"/>
      <c r="G61" s="197"/>
      <c r="H61" s="197"/>
      <c r="I61" s="197"/>
      <c r="J61" s="199"/>
      <c r="K61" s="200"/>
      <c r="L61" s="197"/>
      <c r="M61" s="197"/>
      <c r="N61" s="197"/>
      <c r="O61" s="198"/>
      <c r="P61" s="196"/>
      <c r="Q61" s="197"/>
      <c r="R61" s="197"/>
      <c r="S61" s="197"/>
      <c r="T61" s="199"/>
      <c r="U61" s="200"/>
      <c r="V61" s="197"/>
      <c r="W61" s="197"/>
      <c r="X61" s="197"/>
      <c r="Y61" s="198"/>
      <c r="Z61" s="196"/>
      <c r="AA61" s="197"/>
      <c r="AB61" s="197"/>
      <c r="AC61" s="197"/>
      <c r="AD61" s="198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1"/>
    </row>
    <row r="62" spans="1:46" ht="15.75" customHeight="1" thickBot="1" x14ac:dyDescent="0.6">
      <c r="A62" s="39">
        <f>input1!A62</f>
        <v>0</v>
      </c>
      <c r="B62" s="43">
        <f>input1!B62</f>
        <v>0</v>
      </c>
      <c r="C62" s="166">
        <f>input1!C62</f>
        <v>0</v>
      </c>
      <c r="D62" s="64">
        <f>input1!D62</f>
        <v>0</v>
      </c>
      <c r="E62" s="105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</row>
    <row r="63" spans="1:46" ht="15.75" customHeight="1" x14ac:dyDescent="0.55000000000000004">
      <c r="A63" s="44">
        <f>input1!A63</f>
        <v>0</v>
      </c>
      <c r="B63" s="166">
        <f>input1!B63</f>
        <v>0</v>
      </c>
      <c r="C63" s="39">
        <f>input1!C63</f>
        <v>0</v>
      </c>
      <c r="D63" s="63">
        <f>input1!D63</f>
        <v>0</v>
      </c>
      <c r="E63" s="105"/>
      <c r="F63" s="114"/>
      <c r="G63" s="171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</row>
    <row r="64" spans="1:46" ht="15.75" customHeight="1" x14ac:dyDescent="0.55000000000000004">
      <c r="A64" s="39">
        <f>input1!A64</f>
        <v>0</v>
      </c>
      <c r="B64" s="39">
        <f>input1!B64</f>
        <v>0</v>
      </c>
      <c r="C64" s="44">
        <f>input1!C65</f>
        <v>0</v>
      </c>
      <c r="D64" s="64">
        <f>input1!D64</f>
        <v>0</v>
      </c>
      <c r="E64" s="105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</row>
    <row r="65" spans="1:45" ht="15.75" customHeight="1" x14ac:dyDescent="0.55000000000000004">
      <c r="A65" s="44">
        <f>input1!A65</f>
        <v>0</v>
      </c>
      <c r="B65" s="44">
        <f>input1!B65</f>
        <v>0</v>
      </c>
      <c r="C65" s="39">
        <f>input1!C66</f>
        <v>0</v>
      </c>
      <c r="D65" s="63">
        <f>input1!D65</f>
        <v>0</v>
      </c>
      <c r="E65" s="105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</row>
    <row r="66" spans="1:45" ht="15.75" customHeight="1" thickBot="1" x14ac:dyDescent="0.6">
      <c r="A66" s="43">
        <f>input1!A66</f>
        <v>0</v>
      </c>
      <c r="B66" s="43">
        <f>input1!B66</f>
        <v>0</v>
      </c>
      <c r="C66" s="125"/>
      <c r="D66" s="65">
        <f>input1!D66</f>
        <v>0</v>
      </c>
      <c r="E66" s="105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</row>
    <row r="67" spans="1:45" ht="15.75" customHeight="1" x14ac:dyDescent="0.55000000000000004">
      <c r="A67" s="105"/>
      <c r="B67" s="105"/>
      <c r="C67" s="105"/>
      <c r="D67" s="106"/>
      <c r="E67" s="105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56"/>
      <c r="AF67" s="156"/>
      <c r="AG67" s="156"/>
      <c r="AH67" s="156"/>
      <c r="AI67" s="156"/>
      <c r="AJ67" s="156"/>
      <c r="AK67" s="156"/>
      <c r="AL67" s="156"/>
      <c r="AM67" s="156"/>
      <c r="AN67" s="156"/>
      <c r="AO67" s="156"/>
      <c r="AP67" s="156"/>
      <c r="AQ67" s="156"/>
      <c r="AR67" s="156"/>
      <c r="AS67" s="157"/>
    </row>
    <row r="68" spans="1:45" ht="15.75" customHeight="1" x14ac:dyDescent="0.55000000000000004">
      <c r="A68" s="105"/>
      <c r="B68" s="105"/>
      <c r="C68" s="105"/>
      <c r="D68" s="106"/>
      <c r="E68" s="105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/>
      <c r="AQ68" s="156"/>
      <c r="AR68" s="156"/>
      <c r="AS68" s="157"/>
    </row>
    <row r="69" spans="1:45" ht="15.75" customHeight="1" x14ac:dyDescent="0.55000000000000004">
      <c r="A69" s="105"/>
      <c r="B69" s="105"/>
      <c r="C69" s="105"/>
      <c r="D69" s="106"/>
      <c r="E69" s="105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6"/>
      <c r="AS69" s="157"/>
    </row>
    <row r="70" spans="1:45" ht="15.75" customHeight="1" x14ac:dyDescent="0.55000000000000004">
      <c r="A70" s="105"/>
      <c r="B70" s="105"/>
      <c r="C70" s="105"/>
      <c r="D70" s="106"/>
      <c r="E70" s="105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56"/>
      <c r="AF70" s="156"/>
      <c r="AG70" s="156"/>
      <c r="AH70" s="156"/>
      <c r="AI70" s="156"/>
      <c r="AJ70" s="156"/>
      <c r="AK70" s="156"/>
      <c r="AL70" s="156"/>
      <c r="AM70" s="156"/>
      <c r="AN70" s="156"/>
      <c r="AO70" s="156"/>
      <c r="AP70" s="156"/>
      <c r="AQ70" s="156"/>
      <c r="AR70" s="156"/>
      <c r="AS70" s="157"/>
    </row>
    <row r="71" spans="1:45" ht="15.75" customHeight="1" x14ac:dyDescent="0.55000000000000004">
      <c r="A71" s="105"/>
      <c r="B71" s="105"/>
      <c r="C71" s="105"/>
      <c r="D71" s="106"/>
      <c r="E71" s="105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56"/>
      <c r="AF71" s="156"/>
      <c r="AG71" s="156"/>
      <c r="AH71" s="156"/>
      <c r="AI71" s="156"/>
      <c r="AJ71" s="156"/>
      <c r="AK71" s="156"/>
      <c r="AL71" s="156"/>
      <c r="AM71" s="156"/>
      <c r="AN71" s="156"/>
      <c r="AO71" s="156"/>
      <c r="AP71" s="156"/>
      <c r="AQ71" s="156"/>
      <c r="AR71" s="156"/>
      <c r="AS71" s="157"/>
    </row>
    <row r="72" spans="1:45" ht="15.75" customHeight="1" x14ac:dyDescent="0.55000000000000004">
      <c r="A72" s="105"/>
      <c r="B72" s="105"/>
      <c r="C72" s="105"/>
      <c r="D72" s="106"/>
      <c r="E72" s="105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7"/>
    </row>
    <row r="73" spans="1:45" ht="15.75" customHeight="1" x14ac:dyDescent="0.55000000000000004">
      <c r="A73" s="105"/>
      <c r="B73" s="105"/>
      <c r="C73" s="105"/>
      <c r="D73" s="106"/>
      <c r="E73" s="105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56"/>
      <c r="AS73" s="157"/>
    </row>
    <row r="74" spans="1:45" ht="15.75" customHeight="1" x14ac:dyDescent="0.55000000000000004">
      <c r="A74" s="105"/>
      <c r="B74" s="105"/>
      <c r="C74" s="105"/>
      <c r="D74" s="106"/>
      <c r="E74" s="105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  <c r="AS74" s="157"/>
    </row>
    <row r="75" spans="1:45" ht="15.75" customHeight="1" x14ac:dyDescent="0.55000000000000004">
      <c r="A75" s="105"/>
      <c r="B75" s="105"/>
      <c r="C75" s="105"/>
      <c r="D75" s="106"/>
      <c r="E75" s="105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56"/>
      <c r="AF75" s="156"/>
      <c r="AG75" s="156"/>
      <c r="AH75" s="156"/>
      <c r="AI75" s="156"/>
      <c r="AJ75" s="156"/>
      <c r="AK75" s="156"/>
      <c r="AL75" s="156"/>
      <c r="AM75" s="156"/>
      <c r="AN75" s="156"/>
      <c r="AO75" s="156"/>
      <c r="AP75" s="156"/>
      <c r="AQ75" s="156"/>
      <c r="AR75" s="156"/>
      <c r="AS75" s="157"/>
    </row>
    <row r="76" spans="1:45" ht="15.75" customHeight="1" x14ac:dyDescent="0.55000000000000004">
      <c r="A76" s="105"/>
      <c r="B76" s="105"/>
      <c r="C76" s="105"/>
      <c r="D76" s="106"/>
      <c r="E76" s="105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56"/>
      <c r="AF76" s="156"/>
      <c r="AG76" s="156"/>
      <c r="AH76" s="156"/>
      <c r="AI76" s="156"/>
      <c r="AJ76" s="156"/>
      <c r="AK76" s="156"/>
      <c r="AL76" s="156"/>
      <c r="AM76" s="156"/>
      <c r="AN76" s="156"/>
      <c r="AO76" s="156"/>
      <c r="AP76" s="156"/>
      <c r="AQ76" s="156"/>
      <c r="AR76" s="156"/>
      <c r="AS76" s="157"/>
    </row>
    <row r="77" spans="1:45" ht="15.75" customHeight="1" x14ac:dyDescent="0.55000000000000004">
      <c r="A77" s="105"/>
      <c r="B77" s="105"/>
      <c r="C77" s="105"/>
      <c r="D77" s="106"/>
      <c r="E77" s="105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56"/>
      <c r="AF77" s="156"/>
      <c r="AG77" s="156"/>
      <c r="AH77" s="156"/>
      <c r="AI77" s="156"/>
      <c r="AJ77" s="156"/>
      <c r="AK77" s="156"/>
      <c r="AL77" s="156"/>
      <c r="AM77" s="156"/>
      <c r="AN77" s="156"/>
      <c r="AO77" s="156"/>
      <c r="AP77" s="156"/>
      <c r="AQ77" s="156"/>
      <c r="AR77" s="156"/>
      <c r="AS77" s="157"/>
    </row>
    <row r="78" spans="1:45" ht="15.75" customHeight="1" x14ac:dyDescent="0.55000000000000004">
      <c r="A78" s="105"/>
      <c r="B78" s="105"/>
      <c r="C78" s="105"/>
      <c r="D78" s="106"/>
      <c r="E78" s="105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56"/>
      <c r="AF78" s="156"/>
      <c r="AG78" s="156"/>
      <c r="AH78" s="156"/>
      <c r="AI78" s="156"/>
      <c r="AJ78" s="156"/>
      <c r="AK78" s="156"/>
      <c r="AL78" s="156"/>
      <c r="AM78" s="156"/>
      <c r="AN78" s="156"/>
      <c r="AO78" s="156"/>
      <c r="AP78" s="156"/>
      <c r="AQ78" s="156"/>
      <c r="AR78" s="156"/>
      <c r="AS78" s="157"/>
    </row>
    <row r="79" spans="1:45" ht="15.75" customHeight="1" x14ac:dyDescent="0.55000000000000004">
      <c r="A79" s="105"/>
      <c r="B79" s="105"/>
      <c r="C79" s="105"/>
      <c r="D79" s="106"/>
      <c r="E79" s="105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56"/>
      <c r="AF79" s="156"/>
      <c r="AG79" s="156"/>
      <c r="AH79" s="156"/>
      <c r="AI79" s="156"/>
      <c r="AJ79" s="156"/>
      <c r="AK79" s="156"/>
      <c r="AL79" s="156"/>
      <c r="AM79" s="156"/>
      <c r="AN79" s="156"/>
      <c r="AO79" s="156"/>
      <c r="AP79" s="156"/>
      <c r="AQ79" s="156"/>
      <c r="AR79" s="156"/>
      <c r="AS79" s="157"/>
    </row>
    <row r="80" spans="1:45" ht="15.75" customHeight="1" x14ac:dyDescent="0.55000000000000004">
      <c r="A80" s="105"/>
      <c r="B80" s="105"/>
      <c r="C80" s="105"/>
      <c r="D80" s="106"/>
      <c r="E80" s="105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/>
      <c r="AO80" s="157"/>
      <c r="AP80" s="157"/>
      <c r="AQ80" s="157"/>
      <c r="AR80" s="157"/>
      <c r="AS80" s="157"/>
    </row>
    <row r="81" spans="1:45" ht="15.75" customHeight="1" x14ac:dyDescent="0.55000000000000004">
      <c r="A81" s="105"/>
      <c r="B81" s="105"/>
      <c r="C81" s="105"/>
      <c r="D81" s="106"/>
      <c r="E81" s="105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57"/>
      <c r="AF81" s="157"/>
      <c r="AG81" s="157"/>
      <c r="AH81" s="157"/>
      <c r="AI81" s="157"/>
      <c r="AJ81" s="157"/>
      <c r="AK81" s="157"/>
      <c r="AL81" s="157"/>
      <c r="AM81" s="157"/>
      <c r="AN81" s="157"/>
      <c r="AO81" s="157"/>
      <c r="AP81" s="157"/>
      <c r="AQ81" s="157"/>
      <c r="AR81" s="157"/>
      <c r="AS81" s="157"/>
    </row>
    <row r="82" spans="1:45" ht="15.75" customHeight="1" x14ac:dyDescent="0.55000000000000004">
      <c r="A82" s="105"/>
      <c r="B82" s="105"/>
      <c r="C82" s="105"/>
      <c r="D82" s="106"/>
      <c r="E82" s="105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</row>
    <row r="83" spans="1:45" ht="15.75" customHeight="1" x14ac:dyDescent="0.55000000000000004">
      <c r="A83" s="105"/>
      <c r="B83" s="105"/>
      <c r="C83" s="105"/>
      <c r="D83" s="106"/>
      <c r="E83" s="105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57"/>
      <c r="AF83" s="157"/>
      <c r="AG83" s="157"/>
      <c r="AH83" s="157"/>
      <c r="AI83" s="157"/>
      <c r="AJ83" s="157"/>
      <c r="AK83" s="157"/>
      <c r="AL83" s="157"/>
      <c r="AM83" s="157"/>
      <c r="AN83" s="157"/>
      <c r="AO83" s="157"/>
      <c r="AP83" s="157"/>
      <c r="AQ83" s="157"/>
      <c r="AR83" s="157"/>
      <c r="AS83" s="157"/>
    </row>
    <row r="84" spans="1:45" ht="15.75" customHeight="1" x14ac:dyDescent="0.55000000000000004">
      <c r="A84" s="105"/>
      <c r="B84" s="105"/>
      <c r="C84" s="100"/>
      <c r="D84" s="106"/>
      <c r="E84" s="105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</row>
    <row r="85" spans="1:45" ht="19.5" customHeight="1" x14ac:dyDescent="0.55000000000000004">
      <c r="A85" s="100"/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1"/>
    </row>
    <row r="86" spans="1:45" ht="26.25" customHeight="1" x14ac:dyDescent="0.65">
      <c r="A86" s="100"/>
      <c r="B86" s="100"/>
      <c r="C86" s="109" t="s">
        <v>30</v>
      </c>
      <c r="D86" s="115" t="s">
        <v>31</v>
      </c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1"/>
    </row>
    <row r="87" spans="1:45" x14ac:dyDescent="0.55000000000000004">
      <c r="A87" s="101"/>
      <c r="B87" s="101"/>
      <c r="C87" s="110" t="s">
        <v>30</v>
      </c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</row>
    <row r="88" spans="1:45" x14ac:dyDescent="0.55000000000000004">
      <c r="A88" s="101"/>
      <c r="B88" s="101"/>
      <c r="C88" s="110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</row>
    <row r="89" spans="1:45" ht="26.25" customHeight="1" x14ac:dyDescent="0.65">
      <c r="A89" s="101"/>
      <c r="B89" s="101"/>
      <c r="C89" s="109" t="s">
        <v>30</v>
      </c>
      <c r="D89" s="116" t="s">
        <v>32</v>
      </c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</row>
    <row r="90" spans="1:45" x14ac:dyDescent="0.55000000000000004">
      <c r="A90" s="101"/>
      <c r="B90" s="101"/>
      <c r="C90" s="104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</row>
    <row r="91" spans="1:45" x14ac:dyDescent="0.55000000000000004">
      <c r="A91" s="101"/>
      <c r="B91" s="101"/>
      <c r="C91" s="104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</row>
    <row r="92" spans="1:45" x14ac:dyDescent="0.55000000000000004">
      <c r="A92" s="101"/>
      <c r="B92" s="101"/>
      <c r="C92" s="104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</row>
    <row r="93" spans="1:45" x14ac:dyDescent="0.55000000000000004">
      <c r="A93" s="101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</row>
    <row r="94" spans="1:45" x14ac:dyDescent="0.55000000000000004">
      <c r="A94" s="101"/>
      <c r="B94" s="101"/>
      <c r="C94" s="101"/>
      <c r="D94" s="104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</row>
    <row r="95" spans="1:45" x14ac:dyDescent="0.55000000000000004">
      <c r="A95" s="101"/>
      <c r="B95" s="101"/>
      <c r="C95" s="101"/>
      <c r="D95" s="104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</row>
    <row r="96" spans="1:45" x14ac:dyDescent="0.55000000000000004">
      <c r="A96" s="101"/>
      <c r="B96" s="101"/>
      <c r="C96" s="101"/>
      <c r="D96" s="104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</row>
    <row r="97" spans="1:30" x14ac:dyDescent="0.55000000000000004">
      <c r="A97" s="101"/>
      <c r="B97" s="101"/>
      <c r="C97" s="101"/>
      <c r="D97" s="104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</row>
    <row r="98" spans="1:30" x14ac:dyDescent="0.55000000000000004">
      <c r="A98" s="101"/>
      <c r="B98" s="101"/>
      <c r="C98" s="101"/>
      <c r="D98" s="104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</row>
    <row r="99" spans="1:30" x14ac:dyDescent="0.55000000000000004">
      <c r="A99" s="101"/>
      <c r="B99" s="101"/>
      <c r="C99" s="101"/>
      <c r="D99" s="104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</row>
    <row r="100" spans="1:30" x14ac:dyDescent="0.55000000000000004">
      <c r="A100" s="101"/>
      <c r="B100" s="101"/>
      <c r="C100" s="101"/>
      <c r="D100" s="104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</row>
    <row r="101" spans="1:30" x14ac:dyDescent="0.55000000000000004">
      <c r="A101" s="101"/>
      <c r="B101" s="101"/>
      <c r="C101" s="101"/>
      <c r="D101" s="104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</row>
    <row r="102" spans="1:30" x14ac:dyDescent="0.55000000000000004">
      <c r="A102" s="101"/>
      <c r="B102" s="101"/>
      <c r="C102" s="101"/>
      <c r="D102" s="104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</row>
    <row r="103" spans="1:30" x14ac:dyDescent="0.55000000000000004">
      <c r="A103" s="101"/>
      <c r="B103" s="101"/>
      <c r="C103" s="101"/>
      <c r="D103" s="104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</row>
    <row r="104" spans="1:30" x14ac:dyDescent="0.55000000000000004">
      <c r="A104" s="101"/>
      <c r="B104" s="101"/>
      <c r="C104" s="101"/>
      <c r="D104" s="104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</row>
    <row r="105" spans="1:30" x14ac:dyDescent="0.55000000000000004">
      <c r="A105" s="101"/>
      <c r="B105" s="101"/>
      <c r="C105" s="101"/>
      <c r="D105" s="104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</row>
    <row r="106" spans="1:30" x14ac:dyDescent="0.55000000000000004">
      <c r="A106" s="101"/>
      <c r="B106" s="101"/>
      <c r="C106" s="101"/>
      <c r="D106" s="104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</row>
    <row r="107" spans="1:30" x14ac:dyDescent="0.55000000000000004">
      <c r="A107" s="101"/>
      <c r="B107" s="101"/>
      <c r="C107" s="101"/>
      <c r="D107" s="104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</row>
    <row r="108" spans="1:30" x14ac:dyDescent="0.55000000000000004">
      <c r="A108" s="101"/>
      <c r="B108" s="101"/>
      <c r="C108" s="101"/>
      <c r="D108" s="104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</row>
    <row r="109" spans="1:30" x14ac:dyDescent="0.55000000000000004">
      <c r="A109" s="101"/>
      <c r="B109" s="101"/>
      <c r="C109" s="101"/>
      <c r="D109" s="104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</row>
    <row r="110" spans="1:30" x14ac:dyDescent="0.55000000000000004">
      <c r="A110" s="101"/>
      <c r="B110" s="101"/>
      <c r="D110" s="104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</row>
  </sheetData>
  <sheetProtection password="C681" objects="1" scenarios="1"/>
  <customSheetViews>
    <customSheetView guid="{3A6270CC-3E98-11D7-A05D-00045A745B3F}" showGridLines="0" outlineSymbols="0" zeroValues="0" hiddenColumns="1" showRuler="0">
      <selection activeCell="F7" sqref="F7"/>
      <pageMargins left="0.74803149606299213" right="0.74803149606299213" top="0.39370078740157483" bottom="0.39370078740157483" header="0" footer="0"/>
      <pageSetup paperSize="9" orientation="landscape" r:id="rId1"/>
      <headerFooter alignWithMargins="0"/>
    </customSheetView>
  </customSheetViews>
  <mergeCells count="14">
    <mergeCell ref="AP1:AP3"/>
    <mergeCell ref="AR1:AR3"/>
    <mergeCell ref="D2:D3"/>
    <mergeCell ref="F2:AD2"/>
    <mergeCell ref="A2:A3"/>
    <mergeCell ref="A1:AD1"/>
    <mergeCell ref="AN1:AN3"/>
    <mergeCell ref="AO1:AO3"/>
    <mergeCell ref="AL1:AL3"/>
    <mergeCell ref="AE1:AE3"/>
    <mergeCell ref="AG1:AG3"/>
    <mergeCell ref="AK1:AK3"/>
    <mergeCell ref="AH1:AH3"/>
    <mergeCell ref="AJ1:AJ3"/>
  </mergeCells>
  <phoneticPr fontId="0" type="noConversion"/>
  <pageMargins left="0.74803149606299213" right="0.74803149606299213" top="0.39370078740157483" bottom="0.19685039370078741" header="0" footer="0"/>
  <pageSetup paperSize="9" scale="99" orientation="landscape" r:id="rId2"/>
  <headerFooter alignWithMargins="0"/>
  <rowBreaks count="1" manualBreakCount="1">
    <brk id="66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44" r:id="rId5" name="Button 24">
              <controlPr defaultSize="0" print="0" autoFill="0" autoPict="0" macro="[0]!input3_ปุ่ม24_คลิก">
                <anchor moveWithCells="1" sizeWithCells="1">
                  <from>
                    <xdr:col>0</xdr:col>
                    <xdr:colOff>160020</xdr:colOff>
                    <xdr:row>66</xdr:row>
                    <xdr:rowOff>175260</xdr:rowOff>
                  </from>
                  <to>
                    <xdr:col>3</xdr:col>
                    <xdr:colOff>60960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6" name="Button 17">
              <controlPr defaultSize="0" print="0" autoFill="0" autoPict="0" macro="[0]!input3_ปุ่ม39_คลิก">
                <anchor moveWithCells="1" sizeWithCells="1">
                  <from>
                    <xdr:col>3</xdr:col>
                    <xdr:colOff>1280160</xdr:colOff>
                    <xdr:row>66</xdr:row>
                    <xdr:rowOff>160020</xdr:rowOff>
                  </from>
                  <to>
                    <xdr:col>4</xdr:col>
                    <xdr:colOff>190500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7" name="Button 18">
              <controlPr defaultSize="0" print="0" autoFill="0" autoPict="0" macro="[0]!input3_ปุ่ม18_คลิก">
                <anchor moveWithCells="1" sizeWithCells="1">
                  <from>
                    <xdr:col>4</xdr:col>
                    <xdr:colOff>304800</xdr:colOff>
                    <xdr:row>66</xdr:row>
                    <xdr:rowOff>175260</xdr:rowOff>
                  </from>
                  <to>
                    <xdr:col>9</xdr:col>
                    <xdr:colOff>213360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8" name="Button 23">
              <controlPr defaultSize="0" print="0" autoFill="0" autoPict="0" macro="[0]!select2_ปุ่ม23_คลิก">
                <anchor moveWithCells="1" sizeWithCells="1">
                  <from>
                    <xdr:col>10</xdr:col>
                    <xdr:colOff>121920</xdr:colOff>
                    <xdr:row>66</xdr:row>
                    <xdr:rowOff>182880</xdr:rowOff>
                  </from>
                  <to>
                    <xdr:col>17</xdr:col>
                    <xdr:colOff>137160</xdr:colOff>
                    <xdr:row>68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9" name="Button 20">
              <controlPr defaultSize="0" print="0" autoFill="0" autoPict="0" macro="[0]!input3_ปุ่ม20_คลิก">
                <anchor moveWithCells="1" sizeWithCells="1">
                  <from>
                    <xdr:col>18</xdr:col>
                    <xdr:colOff>30480</xdr:colOff>
                    <xdr:row>66</xdr:row>
                    <xdr:rowOff>190500</xdr:rowOff>
                  </from>
                  <to>
                    <xdr:col>23</xdr:col>
                    <xdr:colOff>114300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10" name="Button 39">
              <controlPr defaultSize="0" print="0" autoFill="0" autoPict="0" macro="[0]!input_ปุ่ม39_คลิก">
                <anchor moveWithCells="1" sizeWithCells="1">
                  <from>
                    <xdr:col>3</xdr:col>
                    <xdr:colOff>160020</xdr:colOff>
                    <xdr:row>66</xdr:row>
                    <xdr:rowOff>160020</xdr:rowOff>
                  </from>
                  <to>
                    <xdr:col>3</xdr:col>
                    <xdr:colOff>1181100</xdr:colOff>
                    <xdr:row>68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X70"/>
  <sheetViews>
    <sheetView showGridLines="0" showZeros="0" showOutlineSymbols="0"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I27" sqref="I27"/>
    </sheetView>
  </sheetViews>
  <sheetFormatPr defaultRowHeight="21" x14ac:dyDescent="0.6"/>
  <cols>
    <col min="1" max="1" width="5" customWidth="1"/>
    <col min="2" max="2" width="3.75" customWidth="1"/>
    <col min="3" max="3" width="8" customWidth="1"/>
    <col min="4" max="4" width="27.125" customWidth="1"/>
    <col min="5" max="5" width="5.75" hidden="1" customWidth="1"/>
    <col min="6" max="6" width="5.75" customWidth="1"/>
    <col min="7" max="7" width="5.875" style="15" hidden="1" customWidth="1"/>
    <col min="8" max="8" width="5.625" style="15" customWidth="1"/>
    <col min="9" max="9" width="10.375" customWidth="1"/>
    <col min="10" max="10" width="5.875" hidden="1" customWidth="1"/>
    <col min="11" max="11" width="5.375" customWidth="1"/>
    <col min="12" max="12" width="11.875" customWidth="1"/>
    <col min="13" max="13" width="5.875" hidden="1" customWidth="1"/>
    <col min="14" max="14" width="5.875" customWidth="1"/>
    <col min="15" max="15" width="11.75" customWidth="1"/>
    <col min="16" max="16" width="5.875" hidden="1" customWidth="1"/>
    <col min="17" max="17" width="5.875" customWidth="1"/>
    <col min="18" max="18" width="11.875" customWidth="1"/>
    <col min="19" max="19" width="5.875" hidden="1" customWidth="1"/>
    <col min="20" max="20" width="5.875" customWidth="1"/>
    <col min="21" max="21" width="11.375" customWidth="1"/>
    <col min="22" max="22" width="5.875" hidden="1" customWidth="1"/>
    <col min="23" max="23" width="5.875" customWidth="1"/>
    <col min="24" max="24" width="11.75" customWidth="1"/>
  </cols>
  <sheetData>
    <row r="1" spans="1:24" ht="37.5" customHeight="1" thickBot="1" x14ac:dyDescent="0.65">
      <c r="A1" s="247" t="s">
        <v>27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4"/>
    </row>
    <row r="2" spans="1:24" x14ac:dyDescent="0.6">
      <c r="A2" s="257" t="s">
        <v>9</v>
      </c>
      <c r="B2" s="16" t="s">
        <v>4</v>
      </c>
      <c r="C2" s="16" t="s">
        <v>4</v>
      </c>
      <c r="D2" s="248" t="s">
        <v>0</v>
      </c>
      <c r="E2" s="251"/>
      <c r="F2" s="250" t="s">
        <v>26</v>
      </c>
      <c r="G2" s="131"/>
      <c r="H2" s="252" t="s">
        <v>1</v>
      </c>
      <c r="I2" s="254"/>
      <c r="J2" s="132"/>
      <c r="K2" s="255" t="s">
        <v>8</v>
      </c>
      <c r="L2" s="256"/>
      <c r="M2" s="132"/>
      <c r="N2" s="252" t="s">
        <v>7</v>
      </c>
      <c r="O2" s="253"/>
      <c r="P2" s="132"/>
      <c r="Q2" s="255" t="s">
        <v>18</v>
      </c>
      <c r="R2" s="256"/>
      <c r="S2" s="132"/>
      <c r="T2" s="252" t="s">
        <v>19</v>
      </c>
      <c r="U2" s="254"/>
      <c r="V2" s="132"/>
      <c r="W2" s="252" t="s">
        <v>20</v>
      </c>
      <c r="X2" s="253"/>
    </row>
    <row r="3" spans="1:24" ht="21.6" thickBot="1" x14ac:dyDescent="0.65">
      <c r="A3" s="258"/>
      <c r="B3" s="167" t="s">
        <v>5</v>
      </c>
      <c r="C3" s="167" t="s">
        <v>6</v>
      </c>
      <c r="D3" s="249"/>
      <c r="E3" s="237"/>
      <c r="F3" s="237"/>
      <c r="G3" s="133"/>
      <c r="H3" s="37" t="s">
        <v>2</v>
      </c>
      <c r="I3" s="38" t="s">
        <v>3</v>
      </c>
      <c r="J3" s="134"/>
      <c r="K3" s="126" t="s">
        <v>2</v>
      </c>
      <c r="L3" s="127" t="s">
        <v>3</v>
      </c>
      <c r="M3" s="134"/>
      <c r="N3" s="37" t="s">
        <v>2</v>
      </c>
      <c r="O3" s="38" t="s">
        <v>3</v>
      </c>
      <c r="P3" s="134"/>
      <c r="Q3" s="37" t="s">
        <v>2</v>
      </c>
      <c r="R3" s="38" t="s">
        <v>3</v>
      </c>
      <c r="S3" s="134"/>
      <c r="T3" s="37" t="s">
        <v>2</v>
      </c>
      <c r="U3" s="38" t="s">
        <v>3</v>
      </c>
      <c r="V3" s="134"/>
      <c r="W3" s="37" t="s">
        <v>2</v>
      </c>
      <c r="X3" s="38" t="s">
        <v>3</v>
      </c>
    </row>
    <row r="4" spans="1:24" ht="15.75" customHeight="1" x14ac:dyDescent="0.6">
      <c r="A4" s="206" t="str">
        <f>input1!A4</f>
        <v>ม.1/1</v>
      </c>
      <c r="B4" s="40">
        <f>input1!B4</f>
        <v>1</v>
      </c>
      <c r="C4" s="40">
        <f>input1!C4</f>
        <v>6517</v>
      </c>
      <c r="D4" s="66" t="str">
        <f>input1!D4</f>
        <v>เด็กชาย</v>
      </c>
      <c r="E4" s="209">
        <f>input1!E4</f>
        <v>1</v>
      </c>
      <c r="F4" s="74" t="str">
        <f>IF(E4=1,"ชาย",IF(E4=2,"หญิง","-"))</f>
        <v>ชาย</v>
      </c>
      <c r="G4" s="118" t="str">
        <f>input1!AF4</f>
        <v>0</v>
      </c>
      <c r="H4" s="128" t="str">
        <f>IF(G4=-5,"-",G4)</f>
        <v>0</v>
      </c>
      <c r="I4" s="59" t="str">
        <f>IF(H4="-","-",IF(H4="0","ปกติ",IF(H4&gt;6,"เสี่ยง/มีปัญหา","ปกติ")))</f>
        <v>ปกติ</v>
      </c>
      <c r="J4" s="61">
        <f>input1!AI4</f>
        <v>1</v>
      </c>
      <c r="K4" s="128">
        <f>IF(J4=-5,"-",J4)</f>
        <v>1</v>
      </c>
      <c r="L4" s="59" t="str">
        <f>IF(K4="-","-",IF(K4="0","ปกติ",IF(K4&gt;6,"เสี่ยง/มีปัญหา","ปกติ")))</f>
        <v>ปกติ</v>
      </c>
      <c r="M4" s="61">
        <f>input1!AM4</f>
        <v>2</v>
      </c>
      <c r="N4" s="128">
        <f>IF(M4=-5,"-",M4)</f>
        <v>2</v>
      </c>
      <c r="O4" s="59" t="str">
        <f>IF(N4="-","-",IF(N4="0","ปกติ",IF(N4&lt;6,"ปกติ","เสี่ยง/มีปัญหา")))</f>
        <v>ปกติ</v>
      </c>
      <c r="P4" s="62">
        <f>input1!AQ4</f>
        <v>2</v>
      </c>
      <c r="Q4" s="128">
        <f>IF(P4=-5,"-",P4)</f>
        <v>2</v>
      </c>
      <c r="R4" s="59" t="str">
        <f>IF(Q4="-","-",IF(Q4="0","ปกติ",IF(Q4&lt;4,"ปกติ","เสี่ยง/มีปัญหา")))</f>
        <v>ปกติ</v>
      </c>
      <c r="S4" s="61">
        <f>input1!AS4</f>
        <v>4</v>
      </c>
      <c r="T4" s="128">
        <f>IF(S4=-5,"-",S4)</f>
        <v>4</v>
      </c>
      <c r="U4" s="59" t="str">
        <f>IF(T4="-","-",IF(T4="0","ไม่มีจุดแข็ง",IF(T4&lt;4,"ไม่มีจุดแข็ง","มีจุดแข็ง")))</f>
        <v>มีจุดแข็ง</v>
      </c>
      <c r="V4" s="130">
        <f>G4+J4+M4+P4</f>
        <v>5</v>
      </c>
      <c r="W4" s="128">
        <f>IF(V4&lt;1,"-",V4)</f>
        <v>5</v>
      </c>
      <c r="X4" s="129" t="str">
        <f>IF(W4="-","-",IF(W4="0","ปกติ",IF(W4&lt;17,"ปกติ","เสี่ยง/มีปัญหา")))</f>
        <v>ปกติ</v>
      </c>
    </row>
    <row r="5" spans="1:24" ht="15.75" customHeight="1" x14ac:dyDescent="0.6">
      <c r="A5" s="206" t="str">
        <f>input1!A5</f>
        <v>ม.1/1</v>
      </c>
      <c r="B5" s="44">
        <f>input1!B5</f>
        <v>2</v>
      </c>
      <c r="C5" s="44">
        <f>input1!C5</f>
        <v>6518</v>
      </c>
      <c r="D5" s="63">
        <f>input1!D5</f>
        <v>0</v>
      </c>
      <c r="E5" s="187">
        <f>input1!E5</f>
        <v>1</v>
      </c>
      <c r="F5" s="208" t="str">
        <f t="shared" ref="F5:F24" si="0">IF(E5=1,"ชาย",IF(E5=2,"หญิง","-"))</f>
        <v>ชาย</v>
      </c>
      <c r="G5" s="118">
        <f>input1!AF5</f>
        <v>4</v>
      </c>
      <c r="H5" s="128">
        <f t="shared" ref="H5:H25" si="1">IF(G5=-5,"-",G5)</f>
        <v>4</v>
      </c>
      <c r="I5" s="59" t="str">
        <f t="shared" ref="I5:I25" si="2">IF(H5="-","-",IF(H5="0","ปกติ",IF(H5&gt;6,"เสี่ยง/มีปัญหา","ปกติ")))</f>
        <v>ปกติ</v>
      </c>
      <c r="J5" s="61">
        <f>input1!AI5</f>
        <v>2</v>
      </c>
      <c r="K5" s="128">
        <f t="shared" ref="K5:K25" si="3">IF(J5=-5,"-",J5)</f>
        <v>2</v>
      </c>
      <c r="L5" s="59" t="str">
        <f t="shared" ref="L5:L25" si="4">IF(K5="-","-",IF(K5="0","ปกติ",IF(K5&gt;6,"เสี่ยง/มีปัญหา","ปกติ")))</f>
        <v>ปกติ</v>
      </c>
      <c r="M5" s="61">
        <f>input1!AM5</f>
        <v>4</v>
      </c>
      <c r="N5" s="128">
        <f t="shared" ref="N5:N25" si="5">IF(M5=-5,"-",M5)</f>
        <v>4</v>
      </c>
      <c r="O5" s="59" t="str">
        <f t="shared" ref="O5:O25" si="6">IF(N5="-","-",IF(N5="0","ปกติ",IF(N5&lt;6,"ปกติ","เสี่ยง/มีปัญหา")))</f>
        <v>ปกติ</v>
      </c>
      <c r="P5" s="62">
        <f>input1!AQ5</f>
        <v>6</v>
      </c>
      <c r="Q5" s="128">
        <f t="shared" ref="Q5:Q25" si="7">IF(P5=-5,"-",P5)</f>
        <v>6</v>
      </c>
      <c r="R5" s="59" t="str">
        <f t="shared" ref="R5:R25" si="8">IF(Q5="-","-",IF(Q5="0","ปกติ",IF(Q5&lt;4,"ปกติ","เสี่ยง/มีปัญหา")))</f>
        <v>เสี่ยง/มีปัญหา</v>
      </c>
      <c r="S5" s="61">
        <f>input1!AS5</f>
        <v>5</v>
      </c>
      <c r="T5" s="128">
        <f t="shared" ref="T5:T25" si="9">IF(S5=-5,"-",S5)</f>
        <v>5</v>
      </c>
      <c r="U5" s="59" t="str">
        <f t="shared" ref="U5:U25" si="10">IF(T5="-","-",IF(T5="0","ไม่มีจุดแข็ง",IF(T5&lt;4,"ไม่มีจุดแข็ง","มีจุดแข็ง")))</f>
        <v>มีจุดแข็ง</v>
      </c>
      <c r="V5" s="130">
        <f t="shared" ref="V5:V25" si="11">G5+J5+M5+P5</f>
        <v>16</v>
      </c>
      <c r="W5" s="128">
        <f t="shared" ref="W5:W25" si="12">IF(V5&lt;1,"-",V5)</f>
        <v>16</v>
      </c>
      <c r="X5" s="129" t="str">
        <f t="shared" ref="X5:X25" si="13">IF(W5="-","-",IF(W5="0","ปกติ",IF(W5&lt;17,"ปกติ","เสี่ยง/มีปัญหา")))</f>
        <v>ปกติ</v>
      </c>
    </row>
    <row r="6" spans="1:24" ht="15.75" customHeight="1" x14ac:dyDescent="0.6">
      <c r="A6" s="206" t="str">
        <f>input1!A6</f>
        <v>ม.1/1</v>
      </c>
      <c r="B6" s="44">
        <f>input1!B6</f>
        <v>3</v>
      </c>
      <c r="C6" s="44">
        <f>input1!C6</f>
        <v>6519</v>
      </c>
      <c r="D6" s="63">
        <f>input1!D6</f>
        <v>0</v>
      </c>
      <c r="E6" s="187">
        <f>input1!E6</f>
        <v>1</v>
      </c>
      <c r="F6" s="208" t="str">
        <f t="shared" si="0"/>
        <v>ชาย</v>
      </c>
      <c r="G6" s="118">
        <f>input1!AF6</f>
        <v>3</v>
      </c>
      <c r="H6" s="128">
        <f t="shared" si="1"/>
        <v>3</v>
      </c>
      <c r="I6" s="59" t="str">
        <f t="shared" si="2"/>
        <v>ปกติ</v>
      </c>
      <c r="J6" s="61">
        <f>input1!AI6</f>
        <v>4</v>
      </c>
      <c r="K6" s="128">
        <f t="shared" si="3"/>
        <v>4</v>
      </c>
      <c r="L6" s="59" t="str">
        <f t="shared" si="4"/>
        <v>ปกติ</v>
      </c>
      <c r="M6" s="61">
        <f>input1!AM6</f>
        <v>4</v>
      </c>
      <c r="N6" s="128">
        <f t="shared" si="5"/>
        <v>4</v>
      </c>
      <c r="O6" s="59" t="str">
        <f t="shared" si="6"/>
        <v>ปกติ</v>
      </c>
      <c r="P6" s="62">
        <f>input1!AQ6</f>
        <v>5</v>
      </c>
      <c r="Q6" s="128">
        <f t="shared" si="7"/>
        <v>5</v>
      </c>
      <c r="R6" s="59" t="str">
        <f t="shared" si="8"/>
        <v>เสี่ยง/มีปัญหา</v>
      </c>
      <c r="S6" s="61">
        <f>input1!AS6</f>
        <v>6</v>
      </c>
      <c r="T6" s="128">
        <f t="shared" si="9"/>
        <v>6</v>
      </c>
      <c r="U6" s="59" t="str">
        <f t="shared" si="10"/>
        <v>มีจุดแข็ง</v>
      </c>
      <c r="V6" s="130">
        <f t="shared" si="11"/>
        <v>16</v>
      </c>
      <c r="W6" s="128">
        <f t="shared" si="12"/>
        <v>16</v>
      </c>
      <c r="X6" s="129" t="str">
        <f t="shared" si="13"/>
        <v>ปกติ</v>
      </c>
    </row>
    <row r="7" spans="1:24" ht="15.75" customHeight="1" x14ac:dyDescent="0.6">
      <c r="A7" s="206" t="str">
        <f>input1!A7</f>
        <v>ม.1/1</v>
      </c>
      <c r="B7" s="44">
        <f>input1!B7</f>
        <v>4</v>
      </c>
      <c r="C7" s="44">
        <f>input1!C7</f>
        <v>6520</v>
      </c>
      <c r="D7" s="63">
        <f>input1!D7</f>
        <v>0</v>
      </c>
      <c r="E7" s="187">
        <f>input1!E7</f>
        <v>1</v>
      </c>
      <c r="F7" s="208" t="str">
        <f t="shared" si="0"/>
        <v>ชาย</v>
      </c>
      <c r="G7" s="118">
        <f>input1!AF7</f>
        <v>3</v>
      </c>
      <c r="H7" s="128">
        <f t="shared" si="1"/>
        <v>3</v>
      </c>
      <c r="I7" s="59" t="str">
        <f t="shared" si="2"/>
        <v>ปกติ</v>
      </c>
      <c r="J7" s="61">
        <f>input1!AI7</f>
        <v>2</v>
      </c>
      <c r="K7" s="128">
        <f t="shared" si="3"/>
        <v>2</v>
      </c>
      <c r="L7" s="59" t="str">
        <f t="shared" si="4"/>
        <v>ปกติ</v>
      </c>
      <c r="M7" s="61">
        <f>input1!AM7</f>
        <v>4</v>
      </c>
      <c r="N7" s="128">
        <f t="shared" si="5"/>
        <v>4</v>
      </c>
      <c r="O7" s="59" t="str">
        <f t="shared" si="6"/>
        <v>ปกติ</v>
      </c>
      <c r="P7" s="62">
        <f>input1!AQ7</f>
        <v>2</v>
      </c>
      <c r="Q7" s="128">
        <f t="shared" si="7"/>
        <v>2</v>
      </c>
      <c r="R7" s="59" t="str">
        <f t="shared" si="8"/>
        <v>ปกติ</v>
      </c>
      <c r="S7" s="61">
        <f>input1!AS7</f>
        <v>2</v>
      </c>
      <c r="T7" s="128">
        <f t="shared" si="9"/>
        <v>2</v>
      </c>
      <c r="U7" s="59" t="str">
        <f t="shared" si="10"/>
        <v>ไม่มีจุดแข็ง</v>
      </c>
      <c r="V7" s="130">
        <f t="shared" si="11"/>
        <v>11</v>
      </c>
      <c r="W7" s="128">
        <f t="shared" si="12"/>
        <v>11</v>
      </c>
      <c r="X7" s="129" t="str">
        <f t="shared" si="13"/>
        <v>ปกติ</v>
      </c>
    </row>
    <row r="8" spans="1:24" ht="15.75" customHeight="1" x14ac:dyDescent="0.6">
      <c r="A8" s="206" t="str">
        <f>input1!A8</f>
        <v>ม.1/1</v>
      </c>
      <c r="B8" s="44">
        <f>input1!B8</f>
        <v>5</v>
      </c>
      <c r="C8" s="44">
        <f>input1!C8</f>
        <v>6521</v>
      </c>
      <c r="D8" s="63">
        <f>input1!D8</f>
        <v>0</v>
      </c>
      <c r="E8" s="187">
        <f>input1!E8</f>
        <v>1</v>
      </c>
      <c r="F8" s="208" t="str">
        <f t="shared" si="0"/>
        <v>ชาย</v>
      </c>
      <c r="G8" s="118">
        <f>input1!AF8</f>
        <v>5</v>
      </c>
      <c r="H8" s="128">
        <f t="shared" si="1"/>
        <v>5</v>
      </c>
      <c r="I8" s="59" t="str">
        <f t="shared" si="2"/>
        <v>ปกติ</v>
      </c>
      <c r="J8" s="61">
        <f>input1!AI8</f>
        <v>4</v>
      </c>
      <c r="K8" s="128">
        <f t="shared" si="3"/>
        <v>4</v>
      </c>
      <c r="L8" s="59" t="str">
        <f t="shared" si="4"/>
        <v>ปกติ</v>
      </c>
      <c r="M8" s="61">
        <f>input1!AM8</f>
        <v>5</v>
      </c>
      <c r="N8" s="128">
        <f t="shared" si="5"/>
        <v>5</v>
      </c>
      <c r="O8" s="59" t="str">
        <f t="shared" si="6"/>
        <v>ปกติ</v>
      </c>
      <c r="P8" s="62">
        <f>input1!AQ8</f>
        <v>3</v>
      </c>
      <c r="Q8" s="128">
        <f t="shared" si="7"/>
        <v>3</v>
      </c>
      <c r="R8" s="59" t="str">
        <f t="shared" si="8"/>
        <v>ปกติ</v>
      </c>
      <c r="S8" s="61">
        <f>input1!AS8</f>
        <v>6</v>
      </c>
      <c r="T8" s="128">
        <f t="shared" si="9"/>
        <v>6</v>
      </c>
      <c r="U8" s="59" t="str">
        <f t="shared" si="10"/>
        <v>มีจุดแข็ง</v>
      </c>
      <c r="V8" s="130">
        <f t="shared" si="11"/>
        <v>17</v>
      </c>
      <c r="W8" s="128">
        <f t="shared" si="12"/>
        <v>17</v>
      </c>
      <c r="X8" s="129" t="str">
        <f t="shared" si="13"/>
        <v>เสี่ยง/มีปัญหา</v>
      </c>
    </row>
    <row r="9" spans="1:24" ht="15.75" customHeight="1" x14ac:dyDescent="0.6">
      <c r="A9" s="206" t="str">
        <f>input1!A9</f>
        <v>ม.1/1</v>
      </c>
      <c r="B9" s="44">
        <f>input1!B9</f>
        <v>6</v>
      </c>
      <c r="C9" s="44">
        <f>input1!C9</f>
        <v>6522</v>
      </c>
      <c r="D9" s="63">
        <f>input1!D9</f>
        <v>0</v>
      </c>
      <c r="E9" s="187">
        <f>input1!E9</f>
        <v>1</v>
      </c>
      <c r="F9" s="208" t="str">
        <f t="shared" si="0"/>
        <v>ชาย</v>
      </c>
      <c r="G9" s="118" t="str">
        <f>input1!AF9</f>
        <v>0</v>
      </c>
      <c r="H9" s="128" t="str">
        <f t="shared" si="1"/>
        <v>0</v>
      </c>
      <c r="I9" s="59" t="str">
        <f t="shared" si="2"/>
        <v>ปกติ</v>
      </c>
      <c r="J9" s="61">
        <f>input1!AI9</f>
        <v>1</v>
      </c>
      <c r="K9" s="128">
        <f t="shared" si="3"/>
        <v>1</v>
      </c>
      <c r="L9" s="59" t="str">
        <f t="shared" si="4"/>
        <v>ปกติ</v>
      </c>
      <c r="M9" s="61">
        <f>input1!AM9</f>
        <v>2</v>
      </c>
      <c r="N9" s="128">
        <f t="shared" si="5"/>
        <v>2</v>
      </c>
      <c r="O9" s="59" t="str">
        <f t="shared" si="6"/>
        <v>ปกติ</v>
      </c>
      <c r="P9" s="62">
        <f>input1!AQ9</f>
        <v>2</v>
      </c>
      <c r="Q9" s="128">
        <f t="shared" si="7"/>
        <v>2</v>
      </c>
      <c r="R9" s="59" t="str">
        <f t="shared" si="8"/>
        <v>ปกติ</v>
      </c>
      <c r="S9" s="61">
        <f>input1!AS9</f>
        <v>4</v>
      </c>
      <c r="T9" s="128">
        <f t="shared" si="9"/>
        <v>4</v>
      </c>
      <c r="U9" s="59" t="str">
        <f t="shared" si="10"/>
        <v>มีจุดแข็ง</v>
      </c>
      <c r="V9" s="130">
        <f t="shared" si="11"/>
        <v>5</v>
      </c>
      <c r="W9" s="128">
        <f t="shared" si="12"/>
        <v>5</v>
      </c>
      <c r="X9" s="129" t="str">
        <f t="shared" si="13"/>
        <v>ปกติ</v>
      </c>
    </row>
    <row r="10" spans="1:24" ht="15.75" customHeight="1" x14ac:dyDescent="0.6">
      <c r="A10" s="206" t="str">
        <f>input1!A10</f>
        <v>ม.1/1</v>
      </c>
      <c r="B10" s="44">
        <f>input1!B10</f>
        <v>7</v>
      </c>
      <c r="C10" s="44">
        <f>input1!C10</f>
        <v>6523</v>
      </c>
      <c r="D10" s="63">
        <f>input1!D10</f>
        <v>0</v>
      </c>
      <c r="E10" s="187">
        <f>input1!E10</f>
        <v>1</v>
      </c>
      <c r="F10" s="208" t="str">
        <f t="shared" si="0"/>
        <v>ชาย</v>
      </c>
      <c r="G10" s="118">
        <f>input1!AF10</f>
        <v>6</v>
      </c>
      <c r="H10" s="128">
        <f t="shared" si="1"/>
        <v>6</v>
      </c>
      <c r="I10" s="59" t="str">
        <f t="shared" si="2"/>
        <v>ปกติ</v>
      </c>
      <c r="J10" s="61">
        <f>input1!AI10</f>
        <v>5</v>
      </c>
      <c r="K10" s="128">
        <f t="shared" si="3"/>
        <v>5</v>
      </c>
      <c r="L10" s="59" t="str">
        <f t="shared" si="4"/>
        <v>ปกติ</v>
      </c>
      <c r="M10" s="61">
        <f>input1!AM10</f>
        <v>6</v>
      </c>
      <c r="N10" s="128">
        <f t="shared" si="5"/>
        <v>6</v>
      </c>
      <c r="O10" s="59" t="str">
        <f t="shared" si="6"/>
        <v>เสี่ยง/มีปัญหา</v>
      </c>
      <c r="P10" s="62">
        <f>input1!AQ10</f>
        <v>5</v>
      </c>
      <c r="Q10" s="128">
        <f t="shared" si="7"/>
        <v>5</v>
      </c>
      <c r="R10" s="59" t="str">
        <f t="shared" si="8"/>
        <v>เสี่ยง/มีปัญหา</v>
      </c>
      <c r="S10" s="61">
        <f>input1!AS10</f>
        <v>8</v>
      </c>
      <c r="T10" s="128">
        <f t="shared" si="9"/>
        <v>8</v>
      </c>
      <c r="U10" s="59" t="str">
        <f t="shared" si="10"/>
        <v>มีจุดแข็ง</v>
      </c>
      <c r="V10" s="130">
        <f t="shared" si="11"/>
        <v>22</v>
      </c>
      <c r="W10" s="128">
        <f t="shared" si="12"/>
        <v>22</v>
      </c>
      <c r="X10" s="129" t="str">
        <f t="shared" si="13"/>
        <v>เสี่ยง/มีปัญหา</v>
      </c>
    </row>
    <row r="11" spans="1:24" ht="15.75" customHeight="1" x14ac:dyDescent="0.6">
      <c r="A11" s="206" t="str">
        <f>input1!A11</f>
        <v>ม.1/1</v>
      </c>
      <c r="B11" s="44">
        <f>input1!B11</f>
        <v>8</v>
      </c>
      <c r="C11" s="44">
        <f>input1!C11</f>
        <v>6524</v>
      </c>
      <c r="D11" s="63">
        <f>input1!D11</f>
        <v>0</v>
      </c>
      <c r="E11" s="187">
        <f>input1!E11</f>
        <v>1</v>
      </c>
      <c r="F11" s="208" t="str">
        <f t="shared" si="0"/>
        <v>ชาย</v>
      </c>
      <c r="G11" s="118">
        <f>input1!AF11</f>
        <v>4</v>
      </c>
      <c r="H11" s="128">
        <f t="shared" si="1"/>
        <v>4</v>
      </c>
      <c r="I11" s="59" t="str">
        <f t="shared" si="2"/>
        <v>ปกติ</v>
      </c>
      <c r="J11" s="61">
        <f>input1!AI11</f>
        <v>2</v>
      </c>
      <c r="K11" s="128">
        <f t="shared" si="3"/>
        <v>2</v>
      </c>
      <c r="L11" s="59" t="str">
        <f t="shared" si="4"/>
        <v>ปกติ</v>
      </c>
      <c r="M11" s="61">
        <f>input1!AM11</f>
        <v>1</v>
      </c>
      <c r="N11" s="128">
        <f t="shared" si="5"/>
        <v>1</v>
      </c>
      <c r="O11" s="59" t="str">
        <f t="shared" si="6"/>
        <v>ปกติ</v>
      </c>
      <c r="P11" s="62">
        <f>input1!AQ11</f>
        <v>3</v>
      </c>
      <c r="Q11" s="128">
        <f t="shared" si="7"/>
        <v>3</v>
      </c>
      <c r="R11" s="59" t="str">
        <f t="shared" si="8"/>
        <v>ปกติ</v>
      </c>
      <c r="S11" s="61">
        <f>input1!AS11</f>
        <v>4</v>
      </c>
      <c r="T11" s="128">
        <f t="shared" si="9"/>
        <v>4</v>
      </c>
      <c r="U11" s="59" t="str">
        <f t="shared" si="10"/>
        <v>มีจุดแข็ง</v>
      </c>
      <c r="V11" s="130">
        <f t="shared" si="11"/>
        <v>10</v>
      </c>
      <c r="W11" s="128">
        <f t="shared" si="12"/>
        <v>10</v>
      </c>
      <c r="X11" s="129" t="str">
        <f t="shared" si="13"/>
        <v>ปกติ</v>
      </c>
    </row>
    <row r="12" spans="1:24" ht="15.75" customHeight="1" x14ac:dyDescent="0.6">
      <c r="A12" s="206" t="str">
        <f>input1!A12</f>
        <v>ม.1/1</v>
      </c>
      <c r="B12" s="44">
        <f>input1!B12</f>
        <v>9</v>
      </c>
      <c r="C12" s="44">
        <f>input1!C12</f>
        <v>6525</v>
      </c>
      <c r="D12" s="63">
        <f>input1!D12</f>
        <v>0</v>
      </c>
      <c r="E12" s="187">
        <f>input1!E12</f>
        <v>2</v>
      </c>
      <c r="F12" s="208" t="str">
        <f t="shared" si="0"/>
        <v>หญิง</v>
      </c>
      <c r="G12" s="118">
        <f>input1!AF12</f>
        <v>4</v>
      </c>
      <c r="H12" s="128">
        <f t="shared" si="1"/>
        <v>4</v>
      </c>
      <c r="I12" s="59" t="str">
        <f t="shared" si="2"/>
        <v>ปกติ</v>
      </c>
      <c r="J12" s="61">
        <f>input1!AI12</f>
        <v>4</v>
      </c>
      <c r="K12" s="128">
        <f t="shared" si="3"/>
        <v>4</v>
      </c>
      <c r="L12" s="59" t="str">
        <f t="shared" si="4"/>
        <v>ปกติ</v>
      </c>
      <c r="M12" s="61">
        <f>input1!AM12</f>
        <v>6</v>
      </c>
      <c r="N12" s="128">
        <f t="shared" si="5"/>
        <v>6</v>
      </c>
      <c r="O12" s="59" t="str">
        <f t="shared" si="6"/>
        <v>เสี่ยง/มีปัญหา</v>
      </c>
      <c r="P12" s="62">
        <f>input1!AQ12</f>
        <v>3</v>
      </c>
      <c r="Q12" s="128">
        <f t="shared" si="7"/>
        <v>3</v>
      </c>
      <c r="R12" s="59" t="str">
        <f t="shared" si="8"/>
        <v>ปกติ</v>
      </c>
      <c r="S12" s="61">
        <f>input1!AS12</f>
        <v>3</v>
      </c>
      <c r="T12" s="128">
        <f t="shared" si="9"/>
        <v>3</v>
      </c>
      <c r="U12" s="59" t="str">
        <f t="shared" si="10"/>
        <v>ไม่มีจุดแข็ง</v>
      </c>
      <c r="V12" s="130">
        <f t="shared" si="11"/>
        <v>17</v>
      </c>
      <c r="W12" s="128">
        <f t="shared" si="12"/>
        <v>17</v>
      </c>
      <c r="X12" s="129" t="str">
        <f t="shared" si="13"/>
        <v>เสี่ยง/มีปัญหา</v>
      </c>
    </row>
    <row r="13" spans="1:24" ht="15.75" customHeight="1" x14ac:dyDescent="0.6">
      <c r="A13" s="206" t="str">
        <f>input1!A13</f>
        <v>ม.1/1</v>
      </c>
      <c r="B13" s="44">
        <f>input1!B13</f>
        <v>10</v>
      </c>
      <c r="C13" s="44">
        <f>input1!C13</f>
        <v>6526</v>
      </c>
      <c r="D13" s="63">
        <f>input1!D13</f>
        <v>0</v>
      </c>
      <c r="E13" s="187">
        <f>input1!E13</f>
        <v>2</v>
      </c>
      <c r="F13" s="208" t="str">
        <f t="shared" si="0"/>
        <v>หญิง</v>
      </c>
      <c r="G13" s="118">
        <f>input1!AF13</f>
        <v>1</v>
      </c>
      <c r="H13" s="128">
        <f t="shared" si="1"/>
        <v>1</v>
      </c>
      <c r="I13" s="59" t="str">
        <f t="shared" si="2"/>
        <v>ปกติ</v>
      </c>
      <c r="J13" s="61">
        <f>input1!AI13</f>
        <v>5</v>
      </c>
      <c r="K13" s="128">
        <f t="shared" si="3"/>
        <v>5</v>
      </c>
      <c r="L13" s="59" t="str">
        <f t="shared" si="4"/>
        <v>ปกติ</v>
      </c>
      <c r="M13" s="61">
        <f>input1!AM13</f>
        <v>2</v>
      </c>
      <c r="N13" s="128">
        <f t="shared" si="5"/>
        <v>2</v>
      </c>
      <c r="O13" s="59" t="str">
        <f t="shared" si="6"/>
        <v>ปกติ</v>
      </c>
      <c r="P13" s="62">
        <f>input1!AQ13</f>
        <v>3</v>
      </c>
      <c r="Q13" s="128">
        <f t="shared" si="7"/>
        <v>3</v>
      </c>
      <c r="R13" s="59" t="str">
        <f t="shared" si="8"/>
        <v>ปกติ</v>
      </c>
      <c r="S13" s="61">
        <f>input1!AS13</f>
        <v>7</v>
      </c>
      <c r="T13" s="128">
        <f t="shared" si="9"/>
        <v>7</v>
      </c>
      <c r="U13" s="59" t="str">
        <f t="shared" si="10"/>
        <v>มีจุดแข็ง</v>
      </c>
      <c r="V13" s="130">
        <f t="shared" si="11"/>
        <v>11</v>
      </c>
      <c r="W13" s="128">
        <f t="shared" si="12"/>
        <v>11</v>
      </c>
      <c r="X13" s="129" t="str">
        <f t="shared" si="13"/>
        <v>ปกติ</v>
      </c>
    </row>
    <row r="14" spans="1:24" ht="15.75" customHeight="1" x14ac:dyDescent="0.6">
      <c r="A14" s="206" t="str">
        <f>input1!A14</f>
        <v>ม.1/1</v>
      </c>
      <c r="B14" s="44">
        <f>input1!B14</f>
        <v>11</v>
      </c>
      <c r="C14" s="44">
        <f>input1!C14</f>
        <v>6527</v>
      </c>
      <c r="D14" s="63">
        <f>input1!D14</f>
        <v>0</v>
      </c>
      <c r="E14" s="187">
        <f>input1!E14</f>
        <v>2</v>
      </c>
      <c r="F14" s="208" t="str">
        <f t="shared" si="0"/>
        <v>หญิง</v>
      </c>
      <c r="G14" s="118" t="str">
        <f>input1!AF14</f>
        <v>0</v>
      </c>
      <c r="H14" s="128" t="str">
        <f t="shared" si="1"/>
        <v>0</v>
      </c>
      <c r="I14" s="59" t="str">
        <f t="shared" si="2"/>
        <v>ปกติ</v>
      </c>
      <c r="J14" s="61">
        <f>input1!AI14</f>
        <v>1</v>
      </c>
      <c r="K14" s="128">
        <f t="shared" si="3"/>
        <v>1</v>
      </c>
      <c r="L14" s="59" t="str">
        <f t="shared" si="4"/>
        <v>ปกติ</v>
      </c>
      <c r="M14" s="61">
        <f>input1!AM14</f>
        <v>1</v>
      </c>
      <c r="N14" s="128">
        <f t="shared" si="5"/>
        <v>1</v>
      </c>
      <c r="O14" s="59" t="str">
        <f t="shared" si="6"/>
        <v>ปกติ</v>
      </c>
      <c r="P14" s="62">
        <f>input1!AQ14</f>
        <v>2</v>
      </c>
      <c r="Q14" s="128">
        <f t="shared" si="7"/>
        <v>2</v>
      </c>
      <c r="R14" s="59" t="str">
        <f t="shared" si="8"/>
        <v>ปกติ</v>
      </c>
      <c r="S14" s="61">
        <f>input1!AS14</f>
        <v>7</v>
      </c>
      <c r="T14" s="128">
        <f t="shared" si="9"/>
        <v>7</v>
      </c>
      <c r="U14" s="59" t="str">
        <f t="shared" si="10"/>
        <v>มีจุดแข็ง</v>
      </c>
      <c r="V14" s="130">
        <f t="shared" si="11"/>
        <v>4</v>
      </c>
      <c r="W14" s="128">
        <f t="shared" si="12"/>
        <v>4</v>
      </c>
      <c r="X14" s="129" t="str">
        <f t="shared" si="13"/>
        <v>ปกติ</v>
      </c>
    </row>
    <row r="15" spans="1:24" ht="15.75" customHeight="1" x14ac:dyDescent="0.6">
      <c r="A15" s="206" t="str">
        <f>input1!A15</f>
        <v>ม.1/1</v>
      </c>
      <c r="B15" s="44">
        <f>input1!B15</f>
        <v>12</v>
      </c>
      <c r="C15" s="44">
        <f>input1!C15</f>
        <v>6528</v>
      </c>
      <c r="D15" s="63">
        <f>input1!D15</f>
        <v>0</v>
      </c>
      <c r="E15" s="187">
        <f>input1!E15</f>
        <v>2</v>
      </c>
      <c r="F15" s="208" t="str">
        <f t="shared" si="0"/>
        <v>หญิง</v>
      </c>
      <c r="G15" s="118">
        <f>input1!AF15</f>
        <v>4</v>
      </c>
      <c r="H15" s="128">
        <f t="shared" si="1"/>
        <v>4</v>
      </c>
      <c r="I15" s="59" t="str">
        <f t="shared" si="2"/>
        <v>ปกติ</v>
      </c>
      <c r="J15" s="61">
        <f>input1!AI15</f>
        <v>3</v>
      </c>
      <c r="K15" s="128">
        <f t="shared" si="3"/>
        <v>3</v>
      </c>
      <c r="L15" s="59" t="str">
        <f t="shared" si="4"/>
        <v>ปกติ</v>
      </c>
      <c r="M15" s="61">
        <f>input1!AM15</f>
        <v>5</v>
      </c>
      <c r="N15" s="128">
        <f t="shared" si="5"/>
        <v>5</v>
      </c>
      <c r="O15" s="59" t="str">
        <f t="shared" si="6"/>
        <v>ปกติ</v>
      </c>
      <c r="P15" s="62">
        <f>input1!AQ15</f>
        <v>2</v>
      </c>
      <c r="Q15" s="128">
        <f t="shared" si="7"/>
        <v>2</v>
      </c>
      <c r="R15" s="59" t="str">
        <f t="shared" si="8"/>
        <v>ปกติ</v>
      </c>
      <c r="S15" s="61">
        <f>input1!AS15</f>
        <v>2</v>
      </c>
      <c r="T15" s="128">
        <f t="shared" si="9"/>
        <v>2</v>
      </c>
      <c r="U15" s="59" t="str">
        <f t="shared" si="10"/>
        <v>ไม่มีจุดแข็ง</v>
      </c>
      <c r="V15" s="130">
        <f t="shared" si="11"/>
        <v>14</v>
      </c>
      <c r="W15" s="128">
        <f t="shared" si="12"/>
        <v>14</v>
      </c>
      <c r="X15" s="129" t="str">
        <f t="shared" si="13"/>
        <v>ปกติ</v>
      </c>
    </row>
    <row r="16" spans="1:24" ht="15.75" customHeight="1" x14ac:dyDescent="0.6">
      <c r="A16" s="206" t="str">
        <f>input1!A16</f>
        <v>ม.1/1</v>
      </c>
      <c r="B16" s="44">
        <f>input1!B16</f>
        <v>13</v>
      </c>
      <c r="C16" s="44">
        <f>input1!C16</f>
        <v>6529</v>
      </c>
      <c r="D16" s="63">
        <f>input1!D16</f>
        <v>0</v>
      </c>
      <c r="E16" s="187">
        <f>input1!E16</f>
        <v>2</v>
      </c>
      <c r="F16" s="208" t="str">
        <f t="shared" si="0"/>
        <v>หญิง</v>
      </c>
      <c r="G16" s="118">
        <f>input1!AF16</f>
        <v>3</v>
      </c>
      <c r="H16" s="128">
        <f t="shared" si="1"/>
        <v>3</v>
      </c>
      <c r="I16" s="59" t="str">
        <f t="shared" si="2"/>
        <v>ปกติ</v>
      </c>
      <c r="J16" s="61">
        <f>input1!AI16</f>
        <v>4</v>
      </c>
      <c r="K16" s="128">
        <f t="shared" si="3"/>
        <v>4</v>
      </c>
      <c r="L16" s="59" t="str">
        <f t="shared" si="4"/>
        <v>ปกติ</v>
      </c>
      <c r="M16" s="61">
        <f>input1!AM16</f>
        <v>4</v>
      </c>
      <c r="N16" s="128">
        <f t="shared" si="5"/>
        <v>4</v>
      </c>
      <c r="O16" s="59" t="str">
        <f t="shared" si="6"/>
        <v>ปกติ</v>
      </c>
      <c r="P16" s="62">
        <f>input1!AQ16</f>
        <v>2</v>
      </c>
      <c r="Q16" s="128">
        <f t="shared" si="7"/>
        <v>2</v>
      </c>
      <c r="R16" s="59" t="str">
        <f t="shared" si="8"/>
        <v>ปกติ</v>
      </c>
      <c r="S16" s="61">
        <f>input1!AS16</f>
        <v>6</v>
      </c>
      <c r="T16" s="128">
        <f t="shared" si="9"/>
        <v>6</v>
      </c>
      <c r="U16" s="59" t="str">
        <f t="shared" si="10"/>
        <v>มีจุดแข็ง</v>
      </c>
      <c r="V16" s="130">
        <f t="shared" si="11"/>
        <v>13</v>
      </c>
      <c r="W16" s="128">
        <f t="shared" si="12"/>
        <v>13</v>
      </c>
      <c r="X16" s="129" t="str">
        <f t="shared" si="13"/>
        <v>ปกติ</v>
      </c>
    </row>
    <row r="17" spans="1:24" ht="15.75" customHeight="1" x14ac:dyDescent="0.6">
      <c r="A17" s="206" t="str">
        <f>input1!A17</f>
        <v>ม.1/1</v>
      </c>
      <c r="B17" s="44">
        <f>input1!B17</f>
        <v>14</v>
      </c>
      <c r="C17" s="44">
        <f>input1!C17</f>
        <v>6530</v>
      </c>
      <c r="D17" s="63">
        <f>input1!D17</f>
        <v>0</v>
      </c>
      <c r="E17" s="187">
        <f>input1!E17</f>
        <v>2</v>
      </c>
      <c r="F17" s="208" t="str">
        <f t="shared" si="0"/>
        <v>หญิง</v>
      </c>
      <c r="G17" s="118" t="str">
        <f>input1!AF17</f>
        <v>0</v>
      </c>
      <c r="H17" s="128" t="str">
        <f t="shared" si="1"/>
        <v>0</v>
      </c>
      <c r="I17" s="59" t="str">
        <f t="shared" si="2"/>
        <v>ปกติ</v>
      </c>
      <c r="J17" s="61">
        <f>input1!AI17</f>
        <v>1</v>
      </c>
      <c r="K17" s="128">
        <f t="shared" si="3"/>
        <v>1</v>
      </c>
      <c r="L17" s="59" t="str">
        <f t="shared" si="4"/>
        <v>ปกติ</v>
      </c>
      <c r="M17" s="61">
        <f>input1!AM17</f>
        <v>2</v>
      </c>
      <c r="N17" s="128">
        <f t="shared" si="5"/>
        <v>2</v>
      </c>
      <c r="O17" s="59" t="str">
        <f t="shared" si="6"/>
        <v>ปกติ</v>
      </c>
      <c r="P17" s="62">
        <f>input1!AQ17</f>
        <v>2</v>
      </c>
      <c r="Q17" s="128">
        <f t="shared" si="7"/>
        <v>2</v>
      </c>
      <c r="R17" s="59" t="str">
        <f t="shared" si="8"/>
        <v>ปกติ</v>
      </c>
      <c r="S17" s="61">
        <f>input1!AS17</f>
        <v>4</v>
      </c>
      <c r="T17" s="128">
        <f t="shared" si="9"/>
        <v>4</v>
      </c>
      <c r="U17" s="59" t="str">
        <f t="shared" si="10"/>
        <v>มีจุดแข็ง</v>
      </c>
      <c r="V17" s="130">
        <f t="shared" si="11"/>
        <v>5</v>
      </c>
      <c r="W17" s="128">
        <f t="shared" si="12"/>
        <v>5</v>
      </c>
      <c r="X17" s="129" t="str">
        <f t="shared" si="13"/>
        <v>ปกติ</v>
      </c>
    </row>
    <row r="18" spans="1:24" ht="15.75" customHeight="1" x14ac:dyDescent="0.6">
      <c r="A18" s="206" t="str">
        <f>input1!A18</f>
        <v>ม.1/1</v>
      </c>
      <c r="B18" s="44">
        <f>input1!B18</f>
        <v>15</v>
      </c>
      <c r="C18" s="44">
        <f>input1!C18</f>
        <v>6531</v>
      </c>
      <c r="D18" s="63">
        <f>input1!D18</f>
        <v>0</v>
      </c>
      <c r="E18" s="187">
        <f>input1!E18</f>
        <v>2</v>
      </c>
      <c r="F18" s="208" t="str">
        <f t="shared" si="0"/>
        <v>หญิง</v>
      </c>
      <c r="G18" s="118">
        <f>input1!AF18</f>
        <v>5</v>
      </c>
      <c r="H18" s="128">
        <f t="shared" si="1"/>
        <v>5</v>
      </c>
      <c r="I18" s="59" t="str">
        <f t="shared" si="2"/>
        <v>ปกติ</v>
      </c>
      <c r="J18" s="61">
        <f>input1!AI18</f>
        <v>2</v>
      </c>
      <c r="K18" s="128">
        <f t="shared" si="3"/>
        <v>2</v>
      </c>
      <c r="L18" s="59" t="str">
        <f t="shared" si="4"/>
        <v>ปกติ</v>
      </c>
      <c r="M18" s="61">
        <f>input1!AM18</f>
        <v>5</v>
      </c>
      <c r="N18" s="128">
        <f t="shared" si="5"/>
        <v>5</v>
      </c>
      <c r="O18" s="59" t="str">
        <f t="shared" si="6"/>
        <v>ปกติ</v>
      </c>
      <c r="P18" s="62">
        <f>input1!AQ18</f>
        <v>2</v>
      </c>
      <c r="Q18" s="128">
        <f t="shared" si="7"/>
        <v>2</v>
      </c>
      <c r="R18" s="59" t="str">
        <f t="shared" si="8"/>
        <v>ปกติ</v>
      </c>
      <c r="S18" s="61">
        <f>input1!AS18</f>
        <v>6</v>
      </c>
      <c r="T18" s="128">
        <f t="shared" si="9"/>
        <v>6</v>
      </c>
      <c r="U18" s="59" t="str">
        <f t="shared" si="10"/>
        <v>มีจุดแข็ง</v>
      </c>
      <c r="V18" s="130">
        <f t="shared" si="11"/>
        <v>14</v>
      </c>
      <c r="W18" s="128">
        <f t="shared" si="12"/>
        <v>14</v>
      </c>
      <c r="X18" s="129" t="str">
        <f t="shared" si="13"/>
        <v>ปกติ</v>
      </c>
    </row>
    <row r="19" spans="1:24" ht="15.75" customHeight="1" x14ac:dyDescent="0.6">
      <c r="A19" s="206" t="str">
        <f>input1!A19</f>
        <v>ม.1/1</v>
      </c>
      <c r="B19" s="44">
        <f>input1!B19</f>
        <v>16</v>
      </c>
      <c r="C19" s="44">
        <f>input1!C19</f>
        <v>6532</v>
      </c>
      <c r="D19" s="63">
        <f>input1!D19</f>
        <v>0</v>
      </c>
      <c r="E19" s="187">
        <f>input1!E19</f>
        <v>2</v>
      </c>
      <c r="F19" s="208" t="str">
        <f t="shared" si="0"/>
        <v>หญิง</v>
      </c>
      <c r="G19" s="118">
        <f>input1!AF19</f>
        <v>4</v>
      </c>
      <c r="H19" s="128">
        <f t="shared" si="1"/>
        <v>4</v>
      </c>
      <c r="I19" s="59" t="str">
        <f t="shared" si="2"/>
        <v>ปกติ</v>
      </c>
      <c r="J19" s="61">
        <f>input1!AI19</f>
        <v>1</v>
      </c>
      <c r="K19" s="128">
        <f t="shared" si="3"/>
        <v>1</v>
      </c>
      <c r="L19" s="59" t="str">
        <f t="shared" si="4"/>
        <v>ปกติ</v>
      </c>
      <c r="M19" s="61">
        <f>input1!AM19</f>
        <v>3</v>
      </c>
      <c r="N19" s="128">
        <f t="shared" si="5"/>
        <v>3</v>
      </c>
      <c r="O19" s="59" t="str">
        <f t="shared" si="6"/>
        <v>ปกติ</v>
      </c>
      <c r="P19" s="62">
        <f>input1!AQ19</f>
        <v>5</v>
      </c>
      <c r="Q19" s="128">
        <f t="shared" si="7"/>
        <v>5</v>
      </c>
      <c r="R19" s="59" t="str">
        <f t="shared" si="8"/>
        <v>เสี่ยง/มีปัญหา</v>
      </c>
      <c r="S19" s="61">
        <f>input1!AS19</f>
        <v>8</v>
      </c>
      <c r="T19" s="128">
        <f t="shared" si="9"/>
        <v>8</v>
      </c>
      <c r="U19" s="59" t="str">
        <f t="shared" si="10"/>
        <v>มีจุดแข็ง</v>
      </c>
      <c r="V19" s="130">
        <f t="shared" si="11"/>
        <v>13</v>
      </c>
      <c r="W19" s="128">
        <f t="shared" si="12"/>
        <v>13</v>
      </c>
      <c r="X19" s="129" t="str">
        <f t="shared" si="13"/>
        <v>ปกติ</v>
      </c>
    </row>
    <row r="20" spans="1:24" ht="15.75" customHeight="1" x14ac:dyDescent="0.6">
      <c r="A20" s="206" t="str">
        <f>input1!A20</f>
        <v>ม.1/1</v>
      </c>
      <c r="B20" s="44">
        <f>input1!B20</f>
        <v>17</v>
      </c>
      <c r="C20" s="44">
        <f>input1!C20</f>
        <v>6533</v>
      </c>
      <c r="D20" s="63">
        <f>input1!D20</f>
        <v>0</v>
      </c>
      <c r="E20" s="187">
        <f>input1!E20</f>
        <v>2</v>
      </c>
      <c r="F20" s="208" t="str">
        <f t="shared" si="0"/>
        <v>หญิง</v>
      </c>
      <c r="G20" s="118">
        <f>input1!AF20</f>
        <v>4</v>
      </c>
      <c r="H20" s="128">
        <f t="shared" si="1"/>
        <v>4</v>
      </c>
      <c r="I20" s="59" t="str">
        <f t="shared" si="2"/>
        <v>ปกติ</v>
      </c>
      <c r="J20" s="61">
        <f>input1!AI20</f>
        <v>2</v>
      </c>
      <c r="K20" s="128">
        <f t="shared" si="3"/>
        <v>2</v>
      </c>
      <c r="L20" s="59" t="str">
        <f t="shared" si="4"/>
        <v>ปกติ</v>
      </c>
      <c r="M20" s="61">
        <f>input1!AM20</f>
        <v>3</v>
      </c>
      <c r="N20" s="128">
        <f t="shared" si="5"/>
        <v>3</v>
      </c>
      <c r="O20" s="59" t="str">
        <f t="shared" si="6"/>
        <v>ปกติ</v>
      </c>
      <c r="P20" s="62">
        <f>input1!AQ20</f>
        <v>3</v>
      </c>
      <c r="Q20" s="128">
        <f t="shared" si="7"/>
        <v>3</v>
      </c>
      <c r="R20" s="59" t="str">
        <f t="shared" si="8"/>
        <v>ปกติ</v>
      </c>
      <c r="S20" s="61">
        <f>input1!AS20</f>
        <v>5</v>
      </c>
      <c r="T20" s="128">
        <f t="shared" si="9"/>
        <v>5</v>
      </c>
      <c r="U20" s="59" t="str">
        <f t="shared" si="10"/>
        <v>มีจุดแข็ง</v>
      </c>
      <c r="V20" s="130">
        <f t="shared" si="11"/>
        <v>12</v>
      </c>
      <c r="W20" s="128">
        <f t="shared" si="12"/>
        <v>12</v>
      </c>
      <c r="X20" s="129" t="str">
        <f t="shared" si="13"/>
        <v>ปกติ</v>
      </c>
    </row>
    <row r="21" spans="1:24" ht="15.75" customHeight="1" x14ac:dyDescent="0.6">
      <c r="A21" s="206" t="str">
        <f>input1!A21</f>
        <v>ม.1/1</v>
      </c>
      <c r="B21" s="44">
        <f>input1!B21</f>
        <v>18</v>
      </c>
      <c r="C21" s="44">
        <f>input1!C21</f>
        <v>6534</v>
      </c>
      <c r="D21" s="63">
        <f>input1!D21</f>
        <v>0</v>
      </c>
      <c r="E21" s="187">
        <f>input1!E21</f>
        <v>2</v>
      </c>
      <c r="F21" s="208" t="str">
        <f t="shared" si="0"/>
        <v>หญิง</v>
      </c>
      <c r="G21" s="118">
        <f>input1!AF21</f>
        <v>5</v>
      </c>
      <c r="H21" s="128">
        <f t="shared" si="1"/>
        <v>5</v>
      </c>
      <c r="I21" s="59" t="str">
        <f t="shared" si="2"/>
        <v>ปกติ</v>
      </c>
      <c r="J21" s="61">
        <f>input1!AI21</f>
        <v>4</v>
      </c>
      <c r="K21" s="128">
        <f t="shared" si="3"/>
        <v>4</v>
      </c>
      <c r="L21" s="59" t="str">
        <f t="shared" si="4"/>
        <v>ปกติ</v>
      </c>
      <c r="M21" s="61">
        <f>input1!AM21</f>
        <v>5</v>
      </c>
      <c r="N21" s="128">
        <f t="shared" si="5"/>
        <v>5</v>
      </c>
      <c r="O21" s="59" t="str">
        <f t="shared" si="6"/>
        <v>ปกติ</v>
      </c>
      <c r="P21" s="62">
        <f>input1!AQ21</f>
        <v>4</v>
      </c>
      <c r="Q21" s="128">
        <f t="shared" si="7"/>
        <v>4</v>
      </c>
      <c r="R21" s="59" t="str">
        <f t="shared" si="8"/>
        <v>เสี่ยง/มีปัญหา</v>
      </c>
      <c r="S21" s="61">
        <f>input1!AS21</f>
        <v>7</v>
      </c>
      <c r="T21" s="128">
        <f t="shared" si="9"/>
        <v>7</v>
      </c>
      <c r="U21" s="59" t="str">
        <f t="shared" si="10"/>
        <v>มีจุดแข็ง</v>
      </c>
      <c r="V21" s="130">
        <f t="shared" si="11"/>
        <v>18</v>
      </c>
      <c r="W21" s="128">
        <f t="shared" si="12"/>
        <v>18</v>
      </c>
      <c r="X21" s="129" t="str">
        <f t="shared" si="13"/>
        <v>เสี่ยง/มีปัญหา</v>
      </c>
    </row>
    <row r="22" spans="1:24" ht="15.75" customHeight="1" x14ac:dyDescent="0.6">
      <c r="A22" s="206" t="str">
        <f>input1!A22</f>
        <v>ม.1/1</v>
      </c>
      <c r="B22" s="44">
        <f>input1!B22</f>
        <v>19</v>
      </c>
      <c r="C22" s="44">
        <f>input1!C22</f>
        <v>6535</v>
      </c>
      <c r="D22" s="63">
        <f>input1!D22</f>
        <v>0</v>
      </c>
      <c r="E22" s="187">
        <f>input1!E22</f>
        <v>2</v>
      </c>
      <c r="F22" s="208" t="str">
        <f t="shared" si="0"/>
        <v>หญิง</v>
      </c>
      <c r="G22" s="118">
        <f>input1!AF22</f>
        <v>3</v>
      </c>
      <c r="H22" s="128">
        <f t="shared" si="1"/>
        <v>3</v>
      </c>
      <c r="I22" s="59" t="str">
        <f t="shared" si="2"/>
        <v>ปกติ</v>
      </c>
      <c r="J22" s="61">
        <f>input1!AI22</f>
        <v>4</v>
      </c>
      <c r="K22" s="128">
        <f t="shared" si="3"/>
        <v>4</v>
      </c>
      <c r="L22" s="59" t="str">
        <f t="shared" si="4"/>
        <v>ปกติ</v>
      </c>
      <c r="M22" s="61">
        <f>input1!AM22</f>
        <v>8</v>
      </c>
      <c r="N22" s="128">
        <f t="shared" si="5"/>
        <v>8</v>
      </c>
      <c r="O22" s="59" t="str">
        <f t="shared" si="6"/>
        <v>เสี่ยง/มีปัญหา</v>
      </c>
      <c r="P22" s="62">
        <f>input1!AQ22</f>
        <v>5</v>
      </c>
      <c r="Q22" s="128">
        <f t="shared" si="7"/>
        <v>5</v>
      </c>
      <c r="R22" s="59" t="str">
        <f t="shared" si="8"/>
        <v>เสี่ยง/มีปัญหา</v>
      </c>
      <c r="S22" s="61">
        <f>input1!AS22</f>
        <v>5</v>
      </c>
      <c r="T22" s="128">
        <f t="shared" si="9"/>
        <v>5</v>
      </c>
      <c r="U22" s="59" t="str">
        <f t="shared" si="10"/>
        <v>มีจุดแข็ง</v>
      </c>
      <c r="V22" s="130">
        <f t="shared" si="11"/>
        <v>20</v>
      </c>
      <c r="W22" s="128">
        <f t="shared" si="12"/>
        <v>20</v>
      </c>
      <c r="X22" s="129" t="str">
        <f t="shared" si="13"/>
        <v>เสี่ยง/มีปัญหา</v>
      </c>
    </row>
    <row r="23" spans="1:24" ht="15.75" customHeight="1" x14ac:dyDescent="0.6">
      <c r="A23" s="206" t="str">
        <f>input1!A23</f>
        <v>ม.1/1</v>
      </c>
      <c r="B23" s="44">
        <f>input1!B23</f>
        <v>20</v>
      </c>
      <c r="C23" s="44">
        <f>input1!C23</f>
        <v>6536</v>
      </c>
      <c r="D23" s="63">
        <f>input1!D23</f>
        <v>0</v>
      </c>
      <c r="E23" s="187">
        <f>input1!E23</f>
        <v>2</v>
      </c>
      <c r="F23" s="208" t="str">
        <f t="shared" si="0"/>
        <v>หญิง</v>
      </c>
      <c r="G23" s="118" t="str">
        <f>input1!AF23</f>
        <v>0</v>
      </c>
      <c r="H23" s="128" t="str">
        <f t="shared" si="1"/>
        <v>0</v>
      </c>
      <c r="I23" s="59" t="str">
        <f t="shared" si="2"/>
        <v>ปกติ</v>
      </c>
      <c r="J23" s="61">
        <f>input1!AI23</f>
        <v>1</v>
      </c>
      <c r="K23" s="128">
        <f t="shared" si="3"/>
        <v>1</v>
      </c>
      <c r="L23" s="59" t="str">
        <f t="shared" si="4"/>
        <v>ปกติ</v>
      </c>
      <c r="M23" s="61">
        <f>input1!AM23</f>
        <v>2</v>
      </c>
      <c r="N23" s="128">
        <f t="shared" si="5"/>
        <v>2</v>
      </c>
      <c r="O23" s="59" t="str">
        <f t="shared" si="6"/>
        <v>ปกติ</v>
      </c>
      <c r="P23" s="62">
        <f>input1!AQ23</f>
        <v>2</v>
      </c>
      <c r="Q23" s="128">
        <f t="shared" si="7"/>
        <v>2</v>
      </c>
      <c r="R23" s="59" t="str">
        <f t="shared" si="8"/>
        <v>ปกติ</v>
      </c>
      <c r="S23" s="61">
        <f>input1!AS23</f>
        <v>4</v>
      </c>
      <c r="T23" s="128">
        <f t="shared" si="9"/>
        <v>4</v>
      </c>
      <c r="U23" s="59" t="str">
        <f t="shared" si="10"/>
        <v>มีจุดแข็ง</v>
      </c>
      <c r="V23" s="130">
        <f t="shared" si="11"/>
        <v>5</v>
      </c>
      <c r="W23" s="128">
        <f t="shared" si="12"/>
        <v>5</v>
      </c>
      <c r="X23" s="129" t="str">
        <f t="shared" si="13"/>
        <v>ปกติ</v>
      </c>
    </row>
    <row r="24" spans="1:24" ht="15.75" customHeight="1" x14ac:dyDescent="0.6">
      <c r="A24" s="206" t="str">
        <f>input1!A24</f>
        <v>ม.1/1</v>
      </c>
      <c r="B24" s="44">
        <f>input1!B24</f>
        <v>21</v>
      </c>
      <c r="C24" s="44">
        <f>input1!C24</f>
        <v>6537</v>
      </c>
      <c r="D24" s="63">
        <f>input1!D24</f>
        <v>0</v>
      </c>
      <c r="E24" s="187">
        <f>input1!E24</f>
        <v>2</v>
      </c>
      <c r="F24" s="208" t="str">
        <f t="shared" si="0"/>
        <v>หญิง</v>
      </c>
      <c r="G24" s="118" t="str">
        <f>input1!AF24</f>
        <v>0</v>
      </c>
      <c r="H24" s="128" t="str">
        <f t="shared" si="1"/>
        <v>0</v>
      </c>
      <c r="I24" s="59" t="str">
        <f t="shared" si="2"/>
        <v>ปกติ</v>
      </c>
      <c r="J24" s="61">
        <f>input1!AI24</f>
        <v>1</v>
      </c>
      <c r="K24" s="128">
        <f t="shared" si="3"/>
        <v>1</v>
      </c>
      <c r="L24" s="59" t="str">
        <f t="shared" si="4"/>
        <v>ปกติ</v>
      </c>
      <c r="M24" s="61">
        <f>input1!AM24</f>
        <v>2</v>
      </c>
      <c r="N24" s="128">
        <f t="shared" si="5"/>
        <v>2</v>
      </c>
      <c r="O24" s="59" t="str">
        <f t="shared" si="6"/>
        <v>ปกติ</v>
      </c>
      <c r="P24" s="62">
        <f>input1!AQ24</f>
        <v>4</v>
      </c>
      <c r="Q24" s="128">
        <f t="shared" si="7"/>
        <v>4</v>
      </c>
      <c r="R24" s="59" t="str">
        <f t="shared" si="8"/>
        <v>เสี่ยง/มีปัญหา</v>
      </c>
      <c r="S24" s="61">
        <f>input1!AS24</f>
        <v>9</v>
      </c>
      <c r="T24" s="128">
        <f t="shared" si="9"/>
        <v>9</v>
      </c>
      <c r="U24" s="59" t="str">
        <f t="shared" si="10"/>
        <v>มีจุดแข็ง</v>
      </c>
      <c r="V24" s="130">
        <f t="shared" si="11"/>
        <v>7</v>
      </c>
      <c r="W24" s="128">
        <f t="shared" si="12"/>
        <v>7</v>
      </c>
      <c r="X24" s="129" t="str">
        <f t="shared" si="13"/>
        <v>ปกติ</v>
      </c>
    </row>
    <row r="25" spans="1:24" ht="15.75" customHeight="1" x14ac:dyDescent="0.6">
      <c r="A25" s="206" t="str">
        <f>input1!A25</f>
        <v>ม.1/1</v>
      </c>
      <c r="B25" s="44">
        <f>input1!B25</f>
        <v>22</v>
      </c>
      <c r="C25" s="44">
        <f>input1!C25</f>
        <v>6538</v>
      </c>
      <c r="D25" s="63">
        <f>input1!D25</f>
        <v>0</v>
      </c>
      <c r="E25" s="187">
        <f>input1!E25</f>
        <v>2</v>
      </c>
      <c r="F25" s="208" t="str">
        <f t="shared" ref="F25" si="14">IF(E25=1,"ชาย",IF(E25=2,"หญิง","-"))</f>
        <v>หญิง</v>
      </c>
      <c r="G25" s="118">
        <f>input1!AF25</f>
        <v>5</v>
      </c>
      <c r="H25" s="128">
        <f t="shared" si="1"/>
        <v>5</v>
      </c>
      <c r="I25" s="59" t="str">
        <f t="shared" si="2"/>
        <v>ปกติ</v>
      </c>
      <c r="J25" s="61">
        <f>input1!AI25</f>
        <v>3</v>
      </c>
      <c r="K25" s="128">
        <f t="shared" si="3"/>
        <v>3</v>
      </c>
      <c r="L25" s="59" t="str">
        <f t="shared" si="4"/>
        <v>ปกติ</v>
      </c>
      <c r="M25" s="61">
        <f>input1!AM25</f>
        <v>5</v>
      </c>
      <c r="N25" s="128">
        <f t="shared" si="5"/>
        <v>5</v>
      </c>
      <c r="O25" s="59" t="str">
        <f t="shared" si="6"/>
        <v>ปกติ</v>
      </c>
      <c r="P25" s="62">
        <f>input1!AQ25</f>
        <v>3</v>
      </c>
      <c r="Q25" s="128">
        <f t="shared" si="7"/>
        <v>3</v>
      </c>
      <c r="R25" s="59" t="str">
        <f t="shared" si="8"/>
        <v>ปกติ</v>
      </c>
      <c r="S25" s="61">
        <f>input1!AS25</f>
        <v>9</v>
      </c>
      <c r="T25" s="128">
        <f t="shared" si="9"/>
        <v>9</v>
      </c>
      <c r="U25" s="59" t="str">
        <f t="shared" si="10"/>
        <v>มีจุดแข็ง</v>
      </c>
      <c r="V25" s="130">
        <f t="shared" si="11"/>
        <v>16</v>
      </c>
      <c r="W25" s="128">
        <f t="shared" si="12"/>
        <v>16</v>
      </c>
      <c r="X25" s="129" t="str">
        <f t="shared" si="13"/>
        <v>ปกติ</v>
      </c>
    </row>
    <row r="26" spans="1:24" ht="15.75" customHeight="1" x14ac:dyDescent="0.6">
      <c r="A26" s="39">
        <f>input1!A62</f>
        <v>0</v>
      </c>
      <c r="B26" s="39">
        <f>input1!B62</f>
        <v>0</v>
      </c>
      <c r="C26" s="166">
        <f>input1!C62</f>
        <v>0</v>
      </c>
      <c r="D26" s="64">
        <f>input1!D62</f>
        <v>0</v>
      </c>
      <c r="E26" s="173">
        <f>input1!E62</f>
        <v>0</v>
      </c>
      <c r="F26" s="75" t="str">
        <f>IF(E26=1,"ชาย",IF(E26=2,"หญิง","-"))</f>
        <v>-</v>
      </c>
      <c r="G26" s="174">
        <f>input1!AF62</f>
        <v>0</v>
      </c>
      <c r="H26" s="119"/>
      <c r="I26" s="119"/>
      <c r="J26" s="118"/>
      <c r="K26" s="119"/>
      <c r="L26" s="119"/>
      <c r="M26" s="118"/>
      <c r="N26" s="119"/>
      <c r="O26" s="119"/>
      <c r="P26" s="118"/>
      <c r="Q26" s="119"/>
      <c r="R26" s="119"/>
      <c r="S26" s="118"/>
      <c r="T26" s="119"/>
      <c r="U26" s="119"/>
      <c r="V26" s="119"/>
      <c r="W26" s="119"/>
      <c r="X26" s="119"/>
    </row>
    <row r="27" spans="1:24" ht="15.75" customHeight="1" x14ac:dyDescent="0.6">
      <c r="A27" s="44">
        <f>input1!A63</f>
        <v>0</v>
      </c>
      <c r="B27" s="44">
        <f>input1!B63</f>
        <v>0</v>
      </c>
      <c r="C27" s="39">
        <f>input1!C63</f>
        <v>0</v>
      </c>
      <c r="D27" s="63">
        <f>input1!D63</f>
        <v>0</v>
      </c>
      <c r="E27" s="77">
        <f>input1!E63</f>
        <v>0</v>
      </c>
      <c r="F27" s="75" t="str">
        <f>IF(E27=1,"ชาย",IF(E27=2,"หญิง","-"))</f>
        <v>-</v>
      </c>
      <c r="G27" s="172">
        <f>input1!AF63</f>
        <v>0</v>
      </c>
      <c r="H27" s="119"/>
      <c r="I27" s="119"/>
      <c r="J27" s="118"/>
      <c r="K27" s="119"/>
      <c r="L27" s="119"/>
      <c r="M27" s="118"/>
      <c r="N27" s="119"/>
      <c r="O27" s="119"/>
      <c r="P27" s="118"/>
      <c r="Q27" s="119"/>
      <c r="R27" s="119"/>
      <c r="S27" s="118"/>
      <c r="T27" s="119"/>
      <c r="U27" s="119"/>
      <c r="V27" s="119"/>
      <c r="W27" s="119"/>
      <c r="X27" s="119"/>
    </row>
    <row r="28" spans="1:24" ht="15.75" customHeight="1" x14ac:dyDescent="0.6">
      <c r="A28" s="39">
        <f>input1!A64</f>
        <v>0</v>
      </c>
      <c r="B28" s="39">
        <f>input1!B64</f>
        <v>0</v>
      </c>
      <c r="C28" s="44">
        <f>input1!C65</f>
        <v>0</v>
      </c>
      <c r="D28" s="64">
        <f>input1!D64</f>
        <v>0</v>
      </c>
      <c r="E28" s="77">
        <f>input1!E64</f>
        <v>0</v>
      </c>
      <c r="F28" s="75" t="str">
        <f>IF(E28=1,"ชาย",IF(E28=2,"หญิง","-"))</f>
        <v>-</v>
      </c>
      <c r="G28" s="172">
        <f>input1!AF64</f>
        <v>0</v>
      </c>
      <c r="H28" s="119"/>
      <c r="I28" s="119"/>
      <c r="J28" s="118"/>
      <c r="K28" s="119"/>
      <c r="L28" s="119"/>
      <c r="M28" s="118"/>
      <c r="N28" s="119"/>
      <c r="O28" s="119"/>
      <c r="P28" s="118"/>
      <c r="Q28" s="119"/>
      <c r="R28" s="119"/>
      <c r="S28" s="118"/>
      <c r="T28" s="119"/>
      <c r="U28" s="119"/>
      <c r="V28" s="119"/>
      <c r="W28" s="119"/>
      <c r="X28" s="119"/>
    </row>
    <row r="29" spans="1:24" ht="15.75" customHeight="1" x14ac:dyDescent="0.6">
      <c r="A29" s="44">
        <f>input1!A65</f>
        <v>0</v>
      </c>
      <c r="B29" s="44">
        <f>input1!B65</f>
        <v>0</v>
      </c>
      <c r="C29" s="39">
        <f>input1!C66</f>
        <v>0</v>
      </c>
      <c r="D29" s="63">
        <f>input1!D65</f>
        <v>0</v>
      </c>
      <c r="E29" s="77">
        <f>input1!E65</f>
        <v>0</v>
      </c>
      <c r="F29" s="75" t="str">
        <f>IF(E29=1,"ชาย",IF(E29=2,"หญิง","-"))</f>
        <v>-</v>
      </c>
      <c r="G29" s="172">
        <f>input1!AF65</f>
        <v>0</v>
      </c>
      <c r="H29" s="119"/>
      <c r="I29" s="119"/>
      <c r="J29" s="118"/>
      <c r="K29" s="119"/>
      <c r="L29" s="119"/>
      <c r="M29" s="118"/>
      <c r="N29" s="119"/>
      <c r="O29" s="119"/>
      <c r="P29" s="118"/>
      <c r="Q29" s="119"/>
      <c r="R29" s="119"/>
      <c r="S29" s="118"/>
      <c r="T29" s="119"/>
      <c r="U29" s="119"/>
      <c r="V29" s="119"/>
      <c r="W29" s="119"/>
      <c r="X29" s="119"/>
    </row>
    <row r="30" spans="1:24" ht="15.75" customHeight="1" thickBot="1" x14ac:dyDescent="0.65">
      <c r="A30" s="43">
        <f>input1!A66</f>
        <v>0</v>
      </c>
      <c r="B30" s="43">
        <f>input1!B66</f>
        <v>0</v>
      </c>
      <c r="C30" s="125"/>
      <c r="D30" s="65">
        <f>input1!D66</f>
        <v>0</v>
      </c>
      <c r="E30" s="77">
        <f>input1!E66</f>
        <v>0</v>
      </c>
      <c r="F30" s="76" t="str">
        <f>IF(E30=1,"ชาย",IF(E30=2,"หญิง","-"))</f>
        <v>-</v>
      </c>
      <c r="G30" s="172">
        <f>input1!AF66</f>
        <v>0</v>
      </c>
      <c r="H30" s="119"/>
      <c r="I30" s="119"/>
      <c r="J30" s="118"/>
      <c r="K30" s="119"/>
      <c r="L30" s="119"/>
      <c r="M30" s="118"/>
      <c r="N30" s="119"/>
      <c r="O30" s="119"/>
      <c r="P30" s="118"/>
      <c r="Q30" s="119"/>
      <c r="R30" s="119"/>
      <c r="S30" s="118"/>
      <c r="T30" s="119"/>
      <c r="U30" s="119"/>
      <c r="V30" s="119"/>
      <c r="W30" s="119"/>
      <c r="X30" s="119"/>
    </row>
    <row r="31" spans="1:24" ht="15.75" customHeight="1" x14ac:dyDescent="0.6">
      <c r="A31" s="105"/>
      <c r="B31" s="105"/>
      <c r="C31" s="105"/>
      <c r="D31" s="106"/>
      <c r="E31" s="117"/>
      <c r="F31" s="107"/>
      <c r="G31" s="118"/>
      <c r="H31" s="118"/>
      <c r="I31" s="119"/>
      <c r="J31" s="118"/>
      <c r="K31" s="118"/>
      <c r="L31" s="119"/>
      <c r="M31" s="118"/>
      <c r="N31" s="118"/>
      <c r="O31" s="119"/>
      <c r="P31" s="118"/>
      <c r="Q31" s="118"/>
      <c r="R31" s="119"/>
      <c r="S31" s="118"/>
      <c r="T31" s="118"/>
      <c r="U31" s="119"/>
      <c r="V31" s="119"/>
      <c r="W31" s="119"/>
      <c r="X31" s="119"/>
    </row>
    <row r="32" spans="1:24" ht="15.75" customHeight="1" x14ac:dyDescent="0.6">
      <c r="A32" s="105"/>
      <c r="B32" s="105"/>
      <c r="C32" s="105"/>
      <c r="D32" s="106"/>
      <c r="E32" s="117"/>
      <c r="F32" s="107"/>
      <c r="G32" s="118"/>
      <c r="H32" s="118"/>
      <c r="I32" s="119"/>
      <c r="J32" s="118"/>
      <c r="K32" s="118"/>
      <c r="L32" s="119"/>
      <c r="M32" s="118"/>
      <c r="N32" s="118"/>
      <c r="O32" s="119"/>
      <c r="P32" s="118"/>
      <c r="Q32" s="118"/>
      <c r="R32" s="119"/>
      <c r="S32" s="118"/>
      <c r="T32" s="118"/>
      <c r="U32" s="119"/>
      <c r="V32" s="119"/>
      <c r="W32" s="119"/>
      <c r="X32" s="119"/>
    </row>
    <row r="33" spans="1:24" ht="15.75" customHeight="1" x14ac:dyDescent="0.6">
      <c r="A33" s="105"/>
      <c r="B33" s="105"/>
      <c r="C33" s="105"/>
      <c r="D33" s="106"/>
      <c r="E33" s="117"/>
      <c r="F33" s="107"/>
      <c r="G33" s="118"/>
      <c r="H33" s="118"/>
      <c r="I33" s="119"/>
      <c r="J33" s="118"/>
      <c r="K33" s="118"/>
      <c r="L33" s="119"/>
      <c r="M33" s="118"/>
      <c r="N33" s="118"/>
      <c r="O33" s="119"/>
      <c r="P33" s="118"/>
      <c r="Q33" s="118"/>
      <c r="R33" s="119"/>
      <c r="S33" s="118"/>
      <c r="T33" s="118"/>
      <c r="U33" s="119"/>
      <c r="V33" s="119"/>
      <c r="W33" s="119"/>
      <c r="X33" s="119"/>
    </row>
    <row r="34" spans="1:24" ht="15.75" customHeight="1" x14ac:dyDescent="0.6">
      <c r="A34" s="105"/>
      <c r="B34" s="105"/>
      <c r="C34" s="105"/>
      <c r="D34" s="106"/>
      <c r="E34" s="117"/>
      <c r="F34" s="107"/>
      <c r="G34" s="118"/>
      <c r="H34" s="118"/>
      <c r="I34" s="119"/>
      <c r="J34" s="118"/>
      <c r="K34" s="118"/>
      <c r="L34" s="119"/>
      <c r="M34" s="118"/>
      <c r="N34" s="118"/>
      <c r="O34" s="119"/>
      <c r="P34" s="118"/>
      <c r="Q34" s="118"/>
      <c r="R34" s="119"/>
      <c r="S34" s="118"/>
      <c r="T34" s="118"/>
      <c r="U34" s="119"/>
      <c r="V34" s="119"/>
      <c r="W34" s="119"/>
      <c r="X34" s="119"/>
    </row>
    <row r="35" spans="1:24" ht="15.75" customHeight="1" x14ac:dyDescent="0.6">
      <c r="A35" s="105"/>
      <c r="B35" s="105"/>
      <c r="C35" s="105"/>
      <c r="D35" s="106"/>
      <c r="E35" s="117"/>
      <c r="F35" s="107"/>
      <c r="G35" s="118"/>
      <c r="H35" s="118"/>
      <c r="I35" s="119"/>
      <c r="J35" s="118"/>
      <c r="K35" s="118"/>
      <c r="L35" s="119"/>
      <c r="M35" s="118"/>
      <c r="N35" s="118"/>
      <c r="O35" s="119"/>
      <c r="P35" s="118"/>
      <c r="Q35" s="118"/>
      <c r="R35" s="119"/>
      <c r="S35" s="118"/>
      <c r="T35" s="118"/>
      <c r="U35" s="119"/>
      <c r="V35" s="119"/>
      <c r="W35" s="119"/>
      <c r="X35" s="119"/>
    </row>
    <row r="36" spans="1:24" ht="15.75" customHeight="1" x14ac:dyDescent="0.6">
      <c r="A36" s="105"/>
      <c r="B36" s="105"/>
      <c r="C36" s="105"/>
      <c r="D36" s="106"/>
      <c r="E36" s="117"/>
      <c r="F36" s="107"/>
      <c r="G36" s="118"/>
      <c r="H36" s="118"/>
      <c r="I36" s="119"/>
      <c r="J36" s="118"/>
      <c r="K36" s="118"/>
      <c r="L36" s="119"/>
      <c r="M36" s="118"/>
      <c r="N36" s="118"/>
      <c r="O36" s="119"/>
      <c r="P36" s="118"/>
      <c r="Q36" s="118"/>
      <c r="R36" s="119"/>
      <c r="S36" s="118"/>
      <c r="T36" s="118"/>
      <c r="U36" s="119"/>
      <c r="V36" s="119"/>
      <c r="W36" s="119"/>
      <c r="X36" s="119"/>
    </row>
    <row r="37" spans="1:24" ht="15.75" customHeight="1" x14ac:dyDescent="0.6">
      <c r="A37" s="105"/>
      <c r="B37" s="105"/>
      <c r="C37" s="105"/>
      <c r="D37" s="106"/>
      <c r="E37" s="117"/>
      <c r="F37" s="107"/>
      <c r="G37" s="118"/>
      <c r="H37" s="118"/>
      <c r="I37" s="119"/>
      <c r="J37" s="118"/>
      <c r="K37" s="118"/>
      <c r="L37" s="119"/>
      <c r="M37" s="118"/>
      <c r="N37" s="118"/>
      <c r="O37" s="119"/>
      <c r="P37" s="118"/>
      <c r="Q37" s="118"/>
      <c r="R37" s="119"/>
      <c r="S37" s="118"/>
      <c r="T37" s="118"/>
      <c r="U37" s="119"/>
      <c r="V37" s="119"/>
      <c r="W37" s="119"/>
      <c r="X37" s="119"/>
    </row>
    <row r="38" spans="1:24" ht="15.75" customHeight="1" x14ac:dyDescent="0.6">
      <c r="A38" s="105"/>
      <c r="B38" s="105"/>
      <c r="C38" s="105"/>
      <c r="D38" s="106"/>
      <c r="E38" s="117"/>
      <c r="F38" s="107"/>
      <c r="G38" s="118"/>
      <c r="H38" s="118"/>
      <c r="I38" s="119"/>
      <c r="J38" s="118"/>
      <c r="K38" s="118"/>
      <c r="L38" s="119"/>
      <c r="M38" s="118"/>
      <c r="N38" s="118"/>
      <c r="O38" s="119"/>
      <c r="P38" s="118"/>
      <c r="Q38" s="118"/>
      <c r="R38" s="119"/>
      <c r="S38" s="118"/>
      <c r="T38" s="118"/>
      <c r="U38" s="119"/>
      <c r="V38" s="119"/>
      <c r="W38" s="119"/>
      <c r="X38" s="119"/>
    </row>
    <row r="39" spans="1:24" ht="15.75" customHeight="1" x14ac:dyDescent="0.6">
      <c r="A39" s="105"/>
      <c r="B39" s="105"/>
      <c r="C39" s="105"/>
      <c r="D39" s="106"/>
      <c r="E39" s="117"/>
      <c r="F39" s="107"/>
      <c r="G39" s="118"/>
      <c r="H39" s="118"/>
      <c r="I39" s="119"/>
      <c r="J39" s="118"/>
      <c r="K39" s="118"/>
      <c r="L39" s="119"/>
      <c r="M39" s="118"/>
      <c r="N39" s="118"/>
      <c r="O39" s="119"/>
      <c r="P39" s="118"/>
      <c r="Q39" s="118"/>
      <c r="R39" s="119"/>
      <c r="S39" s="118"/>
      <c r="T39" s="118"/>
      <c r="U39" s="119"/>
      <c r="V39" s="119"/>
      <c r="W39" s="119"/>
      <c r="X39" s="119"/>
    </row>
    <row r="40" spans="1:24" ht="15.75" customHeight="1" x14ac:dyDescent="0.6">
      <c r="A40" s="105"/>
      <c r="B40" s="105"/>
      <c r="C40" s="105"/>
      <c r="D40" s="106"/>
      <c r="E40" s="117"/>
      <c r="F40" s="107"/>
      <c r="G40" s="118"/>
      <c r="H40" s="118"/>
      <c r="I40" s="119"/>
      <c r="J40" s="118"/>
      <c r="K40" s="118"/>
      <c r="L40" s="119"/>
      <c r="M40" s="118"/>
      <c r="N40" s="118"/>
      <c r="O40" s="119"/>
      <c r="P40" s="118"/>
      <c r="Q40" s="118"/>
      <c r="R40" s="119"/>
      <c r="S40" s="118"/>
      <c r="T40" s="118"/>
      <c r="U40" s="119"/>
      <c r="V40" s="119"/>
      <c r="W40" s="119"/>
      <c r="X40" s="119"/>
    </row>
    <row r="41" spans="1:24" ht="15.75" customHeight="1" x14ac:dyDescent="0.6">
      <c r="A41" s="105"/>
      <c r="B41" s="105"/>
      <c r="C41" s="105"/>
      <c r="D41" s="106"/>
      <c r="E41" s="117"/>
      <c r="F41" s="107"/>
      <c r="G41" s="118"/>
      <c r="H41" s="118"/>
      <c r="I41" s="119"/>
      <c r="J41" s="118"/>
      <c r="K41" s="118"/>
      <c r="L41" s="119"/>
      <c r="M41" s="118"/>
      <c r="N41" s="118"/>
      <c r="O41" s="119"/>
      <c r="P41" s="118"/>
      <c r="Q41" s="118"/>
      <c r="R41" s="119"/>
      <c r="S41" s="118"/>
      <c r="T41" s="118"/>
      <c r="U41" s="119"/>
      <c r="V41" s="119"/>
      <c r="W41" s="119"/>
      <c r="X41" s="119"/>
    </row>
    <row r="42" spans="1:24" ht="15.75" customHeight="1" x14ac:dyDescent="0.6">
      <c r="A42" s="105"/>
      <c r="B42" s="105"/>
      <c r="C42" s="105"/>
      <c r="D42" s="106"/>
      <c r="E42" s="117"/>
      <c r="F42" s="107"/>
      <c r="G42" s="118"/>
      <c r="H42" s="118"/>
      <c r="I42" s="119"/>
      <c r="J42" s="118"/>
      <c r="K42" s="118"/>
      <c r="L42" s="119"/>
      <c r="M42" s="118"/>
      <c r="N42" s="118"/>
      <c r="O42" s="119"/>
      <c r="P42" s="118"/>
      <c r="Q42" s="118"/>
      <c r="R42" s="119"/>
      <c r="S42" s="118"/>
      <c r="T42" s="118"/>
      <c r="U42" s="119"/>
      <c r="V42" s="119"/>
      <c r="W42" s="119"/>
      <c r="X42" s="119"/>
    </row>
    <row r="43" spans="1:24" ht="15.75" customHeight="1" x14ac:dyDescent="0.6">
      <c r="A43" s="105"/>
      <c r="B43" s="105"/>
      <c r="C43" s="105"/>
      <c r="D43" s="106"/>
      <c r="E43" s="117"/>
      <c r="F43" s="107"/>
      <c r="G43" s="118"/>
      <c r="H43" s="118"/>
      <c r="I43" s="119"/>
      <c r="J43" s="118"/>
      <c r="K43" s="118"/>
      <c r="L43" s="119"/>
      <c r="M43" s="118"/>
      <c r="N43" s="118"/>
      <c r="O43" s="119"/>
      <c r="P43" s="118"/>
      <c r="Q43" s="118"/>
      <c r="R43" s="119"/>
      <c r="S43" s="118"/>
      <c r="T43" s="118"/>
      <c r="U43" s="119"/>
      <c r="V43" s="119"/>
      <c r="W43" s="119"/>
      <c r="X43" s="119"/>
    </row>
    <row r="44" spans="1:24" ht="15.75" customHeight="1" x14ac:dyDescent="0.6">
      <c r="A44" s="105"/>
      <c r="B44" s="105"/>
      <c r="C44" s="105"/>
      <c r="D44" s="106"/>
      <c r="E44" s="117"/>
      <c r="F44" s="107"/>
      <c r="G44" s="118"/>
      <c r="H44" s="118"/>
      <c r="I44" s="119"/>
      <c r="J44" s="118"/>
      <c r="K44" s="118"/>
      <c r="L44" s="119"/>
      <c r="M44" s="118"/>
      <c r="N44" s="118"/>
      <c r="O44" s="119"/>
      <c r="P44" s="118"/>
      <c r="Q44" s="118"/>
      <c r="R44" s="119"/>
      <c r="S44" s="118"/>
      <c r="T44" s="118"/>
      <c r="U44" s="119"/>
      <c r="V44" s="119"/>
      <c r="W44" s="119"/>
      <c r="X44" s="119"/>
    </row>
    <row r="45" spans="1:24" ht="15.75" customHeight="1" x14ac:dyDescent="0.6">
      <c r="A45" s="105"/>
      <c r="B45" s="105"/>
      <c r="C45" s="105"/>
      <c r="D45" s="106"/>
      <c r="E45" s="117"/>
      <c r="F45" s="107"/>
      <c r="G45" s="118"/>
      <c r="H45" s="118"/>
      <c r="I45" s="119"/>
      <c r="J45" s="118"/>
      <c r="K45" s="118"/>
      <c r="L45" s="119"/>
      <c r="M45" s="118"/>
      <c r="N45" s="118"/>
      <c r="O45" s="119"/>
      <c r="P45" s="118"/>
      <c r="Q45" s="118"/>
      <c r="R45" s="119"/>
      <c r="S45" s="118"/>
      <c r="T45" s="118"/>
      <c r="U45" s="119"/>
      <c r="V45" s="119"/>
      <c r="W45" s="119"/>
      <c r="X45" s="119"/>
    </row>
    <row r="46" spans="1:24" ht="15.75" customHeight="1" x14ac:dyDescent="0.6">
      <c r="A46" s="105"/>
      <c r="B46" s="105"/>
      <c r="C46" s="105"/>
      <c r="D46" s="106"/>
      <c r="E46" s="117"/>
      <c r="F46" s="107"/>
      <c r="G46" s="118"/>
      <c r="H46" s="118"/>
      <c r="I46" s="119"/>
      <c r="J46" s="118"/>
      <c r="K46" s="118"/>
      <c r="L46" s="119"/>
      <c r="M46" s="118"/>
      <c r="N46" s="118"/>
      <c r="O46" s="119"/>
      <c r="P46" s="118"/>
      <c r="Q46" s="118"/>
      <c r="R46" s="119"/>
      <c r="S46" s="118"/>
      <c r="T46" s="118"/>
      <c r="U46" s="119"/>
      <c r="V46" s="119"/>
      <c r="W46" s="119"/>
      <c r="X46" s="119"/>
    </row>
    <row r="47" spans="1:24" ht="15.75" customHeight="1" x14ac:dyDescent="0.6">
      <c r="A47" s="105"/>
      <c r="B47" s="105"/>
      <c r="C47" s="105"/>
      <c r="D47" s="106"/>
      <c r="E47" s="117"/>
      <c r="F47" s="107"/>
      <c r="G47" s="118"/>
      <c r="H47" s="118"/>
      <c r="I47" s="119"/>
      <c r="J47" s="118"/>
      <c r="K47" s="118"/>
      <c r="L47" s="119"/>
      <c r="M47" s="118"/>
      <c r="N47" s="118"/>
      <c r="O47" s="119"/>
      <c r="P47" s="118"/>
      <c r="Q47" s="118"/>
      <c r="R47" s="119"/>
      <c r="S47" s="118"/>
      <c r="T47" s="118"/>
      <c r="U47" s="119"/>
      <c r="V47" s="119"/>
      <c r="W47" s="119"/>
      <c r="X47" s="119"/>
    </row>
    <row r="48" spans="1:24" ht="15.75" customHeight="1" x14ac:dyDescent="0.6">
      <c r="A48" s="105"/>
      <c r="B48" s="105"/>
      <c r="C48" s="67"/>
      <c r="D48" s="106"/>
      <c r="E48" s="117"/>
      <c r="F48" s="107"/>
      <c r="G48" s="118"/>
      <c r="H48" s="118"/>
      <c r="I48" s="119"/>
      <c r="J48" s="118"/>
      <c r="K48" s="118"/>
      <c r="L48" s="119"/>
      <c r="M48" s="118"/>
      <c r="N48" s="118"/>
      <c r="O48" s="119"/>
      <c r="P48" s="118"/>
      <c r="Q48" s="118"/>
      <c r="R48" s="119"/>
      <c r="S48" s="118"/>
      <c r="T48" s="118"/>
      <c r="U48" s="119"/>
      <c r="V48" s="119"/>
      <c r="W48" s="119"/>
      <c r="X48" s="119"/>
    </row>
    <row r="49" spans="1:24" ht="28.8" x14ac:dyDescent="0.75">
      <c r="A49" s="67"/>
      <c r="B49" s="67"/>
      <c r="C49" s="121" t="s">
        <v>33</v>
      </c>
      <c r="D49" s="120"/>
      <c r="E49" s="120"/>
      <c r="F49" s="120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</row>
    <row r="50" spans="1:24" ht="28.8" x14ac:dyDescent="0.75">
      <c r="A50" s="67"/>
      <c r="B50" s="67"/>
      <c r="C50" s="121" t="s">
        <v>33</v>
      </c>
      <c r="D50" s="120"/>
      <c r="E50" s="120"/>
      <c r="F50" s="120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</row>
    <row r="51" spans="1:24" ht="28.8" x14ac:dyDescent="0.75">
      <c r="A51" s="67"/>
      <c r="B51" s="67"/>
      <c r="C51" s="121" t="s">
        <v>33</v>
      </c>
      <c r="D51" s="120"/>
      <c r="E51" s="120"/>
      <c r="F51" s="120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</row>
    <row r="52" spans="1:24" x14ac:dyDescent="0.6">
      <c r="A52" s="67"/>
      <c r="B52" s="67"/>
      <c r="C52" s="67"/>
      <c r="D52" s="120"/>
      <c r="E52" s="120"/>
      <c r="F52" s="120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</row>
    <row r="53" spans="1:24" x14ac:dyDescent="0.6">
      <c r="A53" s="67"/>
      <c r="B53" s="67"/>
      <c r="C53" s="67"/>
      <c r="D53" s="120"/>
      <c r="E53" s="120"/>
      <c r="F53" s="120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</row>
    <row r="54" spans="1:24" x14ac:dyDescent="0.6">
      <c r="A54" s="67"/>
      <c r="B54" s="67"/>
      <c r="C54" s="67"/>
      <c r="D54" s="120"/>
      <c r="E54" s="120"/>
      <c r="F54" s="120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</row>
    <row r="55" spans="1:24" x14ac:dyDescent="0.6">
      <c r="A55" s="67"/>
      <c r="B55" s="67"/>
      <c r="C55" s="67"/>
      <c r="D55" s="120"/>
      <c r="E55" s="120"/>
      <c r="F55" s="120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</row>
    <row r="56" spans="1:24" x14ac:dyDescent="0.6">
      <c r="A56" s="67"/>
      <c r="B56" s="67"/>
      <c r="C56" s="67"/>
      <c r="D56" s="120"/>
      <c r="E56" s="120"/>
      <c r="F56" s="120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</row>
    <row r="57" spans="1:24" x14ac:dyDescent="0.6">
      <c r="A57" s="67"/>
      <c r="B57" s="67"/>
      <c r="C57" s="67"/>
      <c r="D57" s="120"/>
      <c r="E57" s="120"/>
      <c r="F57" s="120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</row>
    <row r="58" spans="1:24" x14ac:dyDescent="0.6">
      <c r="A58" s="67"/>
      <c r="B58" s="67"/>
      <c r="C58" s="67"/>
      <c r="D58" s="120"/>
      <c r="E58" s="120"/>
      <c r="F58" s="120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</row>
    <row r="59" spans="1:24" x14ac:dyDescent="0.6">
      <c r="A59" s="67"/>
      <c r="B59" s="67"/>
      <c r="C59" s="67"/>
      <c r="D59" s="120"/>
      <c r="E59" s="120"/>
      <c r="F59" s="120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</row>
    <row r="60" spans="1:24" x14ac:dyDescent="0.6">
      <c r="A60" s="67"/>
      <c r="B60" s="67"/>
      <c r="C60" s="67"/>
      <c r="D60" s="120"/>
      <c r="E60" s="120"/>
      <c r="F60" s="120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</row>
    <row r="61" spans="1:24" x14ac:dyDescent="0.6">
      <c r="A61" s="67"/>
      <c r="B61" s="67"/>
      <c r="C61" s="67"/>
      <c r="D61" s="67"/>
      <c r="E61" s="67"/>
      <c r="F61" s="67"/>
      <c r="G61" s="120"/>
      <c r="H61" s="120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</row>
    <row r="62" spans="1:24" x14ac:dyDescent="0.6">
      <c r="A62" s="67"/>
      <c r="B62" s="67"/>
      <c r="C62" s="67"/>
      <c r="D62" s="67"/>
      <c r="E62" s="67"/>
      <c r="F62" s="67"/>
      <c r="G62" s="120"/>
      <c r="H62" s="120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</row>
    <row r="63" spans="1:24" x14ac:dyDescent="0.6">
      <c r="A63" s="67"/>
      <c r="B63" s="67"/>
      <c r="C63" s="67"/>
      <c r="D63" s="67"/>
      <c r="E63" s="67"/>
      <c r="F63" s="67"/>
      <c r="G63" s="120"/>
      <c r="H63" s="120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</row>
    <row r="64" spans="1:24" x14ac:dyDescent="0.6">
      <c r="A64" s="67"/>
      <c r="B64" s="67"/>
      <c r="C64" s="67"/>
      <c r="D64" s="67"/>
      <c r="E64" s="67"/>
      <c r="F64" s="67"/>
      <c r="G64" s="120"/>
      <c r="H64" s="120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</row>
    <row r="65" spans="1:24" x14ac:dyDescent="0.6">
      <c r="A65" s="67"/>
      <c r="B65" s="67"/>
      <c r="C65" s="67"/>
      <c r="D65" s="67"/>
      <c r="E65" s="67"/>
      <c r="F65" s="67"/>
      <c r="G65" s="120"/>
      <c r="H65" s="120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</row>
    <row r="66" spans="1:24" x14ac:dyDescent="0.6">
      <c r="A66" s="67"/>
      <c r="B66" s="67"/>
      <c r="C66" s="67"/>
      <c r="D66" s="67"/>
      <c r="E66" s="67"/>
      <c r="F66" s="67"/>
      <c r="G66" s="120"/>
      <c r="H66" s="120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</row>
    <row r="67" spans="1:24" x14ac:dyDescent="0.6">
      <c r="A67" s="67"/>
      <c r="B67" s="67"/>
      <c r="C67" s="67"/>
      <c r="D67" s="67"/>
      <c r="E67" s="67"/>
      <c r="F67" s="67"/>
      <c r="G67" s="120"/>
      <c r="H67" s="120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</row>
    <row r="68" spans="1:24" x14ac:dyDescent="0.6">
      <c r="A68" s="67"/>
      <c r="B68" s="67"/>
      <c r="C68" s="67"/>
      <c r="D68" s="67"/>
      <c r="E68" s="67"/>
      <c r="F68" s="67"/>
      <c r="G68" s="120"/>
      <c r="H68" s="120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</row>
    <row r="69" spans="1:24" x14ac:dyDescent="0.6">
      <c r="A69" s="67"/>
      <c r="B69" s="67"/>
      <c r="C69" s="67"/>
      <c r="D69" s="67"/>
      <c r="E69" s="67"/>
      <c r="F69" s="67"/>
      <c r="G69" s="120"/>
      <c r="H69" s="120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</row>
    <row r="70" spans="1:24" x14ac:dyDescent="0.6">
      <c r="A70" s="67"/>
      <c r="B70" s="67"/>
      <c r="D70" s="67"/>
      <c r="E70" s="67"/>
      <c r="F70" s="67"/>
      <c r="G70" s="120"/>
      <c r="H70" s="120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</row>
  </sheetData>
  <sheetProtection password="C681" objects="1" scenarios="1"/>
  <customSheetViews>
    <customSheetView guid="{3A6270CC-3E98-11D7-A05D-00045A745B3F}" showGridLines="0" outlineSymbols="0" zeroValues="0" hiddenColumns="1" showRuler="0">
      <selection activeCell="H7" sqref="H7"/>
      <pageMargins left="0.35433070866141736" right="0" top="0.39370078740157483" bottom="0.39370078740157483" header="0" footer="0"/>
      <pageSetup paperSize="9" orientation="landscape" r:id="rId1"/>
      <headerFooter alignWithMargins="0"/>
    </customSheetView>
  </customSheetViews>
  <mergeCells count="11">
    <mergeCell ref="A1:X1"/>
    <mergeCell ref="D2:D3"/>
    <mergeCell ref="F2:F3"/>
    <mergeCell ref="E2:E3"/>
    <mergeCell ref="W2:X2"/>
    <mergeCell ref="T2:U2"/>
    <mergeCell ref="H2:I2"/>
    <mergeCell ref="K2:L2"/>
    <mergeCell ref="N2:O2"/>
    <mergeCell ref="Q2:R2"/>
    <mergeCell ref="A2:A3"/>
  </mergeCells>
  <phoneticPr fontId="0" type="noConversion"/>
  <conditionalFormatting sqref="Q31:Q48 H31:H48 N31:N48 K31:K48 T31:T48 S4:S48 J4:J48 P4:P48 M4:M48 G4:G48">
    <cfRule type="cellIs" dxfId="29" priority="1" stopIfTrue="1" operator="greaterThan">
      <formula>5</formula>
    </cfRule>
  </conditionalFormatting>
  <conditionalFormatting sqref="U3 O3">
    <cfRule type="cellIs" dxfId="28" priority="2" stopIfTrue="1" operator="equal">
      <formula>"เสี่ยง/ช่วย"</formula>
    </cfRule>
  </conditionalFormatting>
  <conditionalFormatting sqref="T3 W3">
    <cfRule type="cellIs" dxfId="27" priority="3" stopIfTrue="1" operator="lessThan">
      <formula>4</formula>
    </cfRule>
  </conditionalFormatting>
  <conditionalFormatting sqref="W31:W48 V4:V48">
    <cfRule type="cellIs" dxfId="26" priority="4" stopIfTrue="1" operator="greaterThan">
      <formula>16</formula>
    </cfRule>
  </conditionalFormatting>
  <conditionalFormatting sqref="X3">
    <cfRule type="cellIs" dxfId="25" priority="5" stopIfTrue="1" operator="equal">
      <formula>"เสี่ยง/มีปัญหา"</formula>
    </cfRule>
  </conditionalFormatting>
  <conditionalFormatting sqref="R26:R48 H26:H30 X26:X48 K26:K30 I26:I48 L26:L48 O26:O48 Q26:Q30 T26:T30 W26:W30 N26:N30 U26:U48 W4:X25 H4:I25 Q4:R25 T4:U25 N4:O25 K4:L25">
    <cfRule type="cellIs" dxfId="24" priority="6" stopIfTrue="1" operator="equal">
      <formula>"เสี่ยง/มีปัญหา"</formula>
    </cfRule>
  </conditionalFormatting>
  <conditionalFormatting sqref="R3">
    <cfRule type="cellIs" dxfId="23" priority="7" stopIfTrue="1" operator="equal">
      <formula>$CY$17</formula>
    </cfRule>
  </conditionalFormatting>
  <pageMargins left="0.35433070866141736" right="0" top="0.39370078740157483" bottom="0.19685039370078741" header="0" footer="0"/>
  <pageSetup paperSize="9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1" r:id="rId5" name="Button 9">
              <controlPr defaultSize="0" print="0" autoFill="0" autoPict="0" macro="[0]!equal1_ปุ่ม9_คลิก">
                <anchor moveWithCells="1" sizeWithCells="1">
                  <from>
                    <xdr:col>1</xdr:col>
                    <xdr:colOff>106680</xdr:colOff>
                    <xdr:row>31</xdr:row>
                    <xdr:rowOff>30480</xdr:rowOff>
                  </from>
                  <to>
                    <xdr:col>3</xdr:col>
                    <xdr:colOff>426720</xdr:colOff>
                    <xdr:row>32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6" name="Button 11">
              <controlPr defaultSize="0" print="0" autoFill="0" autoPict="0" macro="[0]!equal1_ปุ่ม11_คลิก">
                <anchor moveWithCells="1" sizeWithCells="1">
                  <from>
                    <xdr:col>3</xdr:col>
                    <xdr:colOff>556260</xdr:colOff>
                    <xdr:row>31</xdr:row>
                    <xdr:rowOff>38100</xdr:rowOff>
                  </from>
                  <to>
                    <xdr:col>10</xdr:col>
                    <xdr:colOff>236220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7" name="Button 12">
              <controlPr defaultSize="0" print="0" autoFill="0" autoPict="0" macro="[0]!equal1_ปุ่ม12_คลิก">
                <anchor moveWithCells="1" sizeWithCells="1">
                  <from>
                    <xdr:col>11</xdr:col>
                    <xdr:colOff>22860</xdr:colOff>
                    <xdr:row>31</xdr:row>
                    <xdr:rowOff>30480</xdr:rowOff>
                  </from>
                  <to>
                    <xdr:col>14</xdr:col>
                    <xdr:colOff>152400</xdr:colOff>
                    <xdr:row>32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X74"/>
  <sheetViews>
    <sheetView showGridLines="0" showZeros="0" showOutlineSymbols="0" topLeftCell="A13" zoomScaleNormal="100" workbookViewId="0">
      <selection activeCell="A61" sqref="A26:XFD61"/>
    </sheetView>
  </sheetViews>
  <sheetFormatPr defaultRowHeight="21" x14ac:dyDescent="0.6"/>
  <cols>
    <col min="1" max="1" width="5" customWidth="1"/>
    <col min="2" max="2" width="3.75" customWidth="1"/>
    <col min="3" max="3" width="8" customWidth="1"/>
    <col min="4" max="4" width="25.125" customWidth="1"/>
    <col min="5" max="5" width="5.75" hidden="1" customWidth="1"/>
    <col min="6" max="6" width="5" customWidth="1"/>
    <col min="7" max="7" width="5.875" style="15" hidden="1" customWidth="1"/>
    <col min="8" max="8" width="5.875" style="15" customWidth="1"/>
    <col min="9" max="9" width="11.75" customWidth="1"/>
    <col min="10" max="10" width="5.875" hidden="1" customWidth="1"/>
    <col min="11" max="11" width="5.875" customWidth="1"/>
    <col min="12" max="12" width="11.875" customWidth="1"/>
    <col min="13" max="13" width="5.875" hidden="1" customWidth="1"/>
    <col min="14" max="14" width="5.875" customWidth="1"/>
    <col min="15" max="15" width="11.75" customWidth="1"/>
    <col min="16" max="16" width="5.875" hidden="1" customWidth="1"/>
    <col min="17" max="17" width="5.875" customWidth="1"/>
    <col min="18" max="18" width="11.875" customWidth="1"/>
    <col min="19" max="19" width="5.875" hidden="1" customWidth="1"/>
    <col min="20" max="20" width="5.875" customWidth="1"/>
    <col min="21" max="21" width="11.375" customWidth="1"/>
    <col min="22" max="22" width="5.875" hidden="1" customWidth="1"/>
    <col min="23" max="23" width="5.875" customWidth="1"/>
    <col min="24" max="24" width="11.75" customWidth="1"/>
  </cols>
  <sheetData>
    <row r="1" spans="1:24" ht="37.5" customHeight="1" thickBot="1" x14ac:dyDescent="0.65">
      <c r="A1" s="259" t="s">
        <v>28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1"/>
    </row>
    <row r="2" spans="1:24" x14ac:dyDescent="0.6">
      <c r="A2" s="257" t="s">
        <v>9</v>
      </c>
      <c r="B2" s="16" t="s">
        <v>4</v>
      </c>
      <c r="C2" s="16" t="s">
        <v>4</v>
      </c>
      <c r="D2" s="248" t="s">
        <v>0</v>
      </c>
      <c r="E2" s="251"/>
      <c r="F2" s="250" t="s">
        <v>26</v>
      </c>
      <c r="H2" s="263" t="s">
        <v>1</v>
      </c>
      <c r="I2" s="264"/>
      <c r="K2" s="262" t="s">
        <v>8</v>
      </c>
      <c r="L2" s="253"/>
      <c r="N2" s="265" t="s">
        <v>7</v>
      </c>
      <c r="O2" s="266"/>
      <c r="Q2" s="262" t="s">
        <v>18</v>
      </c>
      <c r="R2" s="253"/>
      <c r="T2" s="265" t="s">
        <v>19</v>
      </c>
      <c r="U2" s="266"/>
      <c r="W2" s="262" t="s">
        <v>20</v>
      </c>
      <c r="X2" s="254"/>
    </row>
    <row r="3" spans="1:24" ht="21.6" thickBot="1" x14ac:dyDescent="0.65">
      <c r="A3" s="258"/>
      <c r="B3" s="167" t="s">
        <v>5</v>
      </c>
      <c r="C3" s="167" t="s">
        <v>6</v>
      </c>
      <c r="D3" s="249"/>
      <c r="E3" s="237"/>
      <c r="F3" s="237"/>
      <c r="G3" s="37" t="s">
        <v>2</v>
      </c>
      <c r="H3" s="55" t="s">
        <v>2</v>
      </c>
      <c r="I3" s="38" t="s">
        <v>3</v>
      </c>
      <c r="K3" s="37" t="s">
        <v>2</v>
      </c>
      <c r="L3" s="38" t="s">
        <v>3</v>
      </c>
      <c r="N3" s="55" t="s">
        <v>2</v>
      </c>
      <c r="O3" s="56" t="s">
        <v>3</v>
      </c>
      <c r="Q3" s="37" t="s">
        <v>2</v>
      </c>
      <c r="R3" s="38" t="s">
        <v>3</v>
      </c>
      <c r="T3" s="55" t="s">
        <v>2</v>
      </c>
      <c r="U3" s="56" t="s">
        <v>3</v>
      </c>
      <c r="W3" s="37" t="s">
        <v>2</v>
      </c>
      <c r="X3" s="38" t="s">
        <v>3</v>
      </c>
    </row>
    <row r="4" spans="1:24" ht="15.75" customHeight="1" thickBot="1" x14ac:dyDescent="0.65">
      <c r="A4" s="206" t="str">
        <f>input1!A4</f>
        <v>ม.1/1</v>
      </c>
      <c r="B4" s="40">
        <f>input1!B4</f>
        <v>1</v>
      </c>
      <c r="C4" s="40">
        <f>input1!C4</f>
        <v>6517</v>
      </c>
      <c r="D4" s="176" t="str">
        <f>input1!D4</f>
        <v>เด็กชาย</v>
      </c>
      <c r="E4" s="210">
        <f>input2!E4</f>
        <v>1</v>
      </c>
      <c r="F4" s="74" t="str">
        <f>IF(E4=1,"ชาย",IF(E4=2,"หญิง","-"))</f>
        <v>ชาย</v>
      </c>
      <c r="G4" s="60" t="str">
        <f>input2!AF4</f>
        <v>0</v>
      </c>
      <c r="H4" s="128" t="str">
        <f>IF(G4=-5,"-",G4)</f>
        <v>0</v>
      </c>
      <c r="I4" s="59" t="str">
        <f>IF(H4="-","-",IF(H4="0","ปกติ",IF(H4&gt;6,"เสี่ยง/มีปัญหา","ปกติ")))</f>
        <v>ปกติ</v>
      </c>
      <c r="J4" s="61">
        <f>input2!AI4</f>
        <v>1</v>
      </c>
      <c r="K4" s="128">
        <f>IF(J4=-5,"-",J4)</f>
        <v>1</v>
      </c>
      <c r="L4" s="59" t="str">
        <f>IF(K4="-","-",IF(K4="0","ปกติ",IF(K4&gt;6,"เสี่ยง/มีปัญหา","ปกติ")))</f>
        <v>ปกติ</v>
      </c>
      <c r="M4" s="61">
        <f>input2!AM4</f>
        <v>2</v>
      </c>
      <c r="N4" s="128">
        <f>IF(M4=-5,"-",M4)</f>
        <v>2</v>
      </c>
      <c r="O4" s="59" t="str">
        <f>IF(N4="-","-",IF(N4="0","ปกติ",IF(N4&lt;6,"ปกติ","เสี่ยง/มีปัญหา")))</f>
        <v>ปกติ</v>
      </c>
      <c r="P4" s="62">
        <f>input2!AQ4</f>
        <v>2</v>
      </c>
      <c r="Q4" s="128">
        <f>IF(P4=-5,"-",P4)</f>
        <v>2</v>
      </c>
      <c r="R4" s="59" t="str">
        <f>IF(Q4="-","-",IF(Q4="0","ปกติ",IF(Q4&lt;4,"ปกติ","เสี่ยง/มีปัญหา")))</f>
        <v>ปกติ</v>
      </c>
      <c r="S4" s="61">
        <f>input2!AS4</f>
        <v>4</v>
      </c>
      <c r="T4" s="128">
        <f>IF(S4=-5,"-",S4)</f>
        <v>4</v>
      </c>
      <c r="U4" s="59" t="str">
        <f>IF(T4="-","-",IF(T4="0","ไม่มีจุดแข็ง",IF(T4&lt;4,"ไม่มีจุดแข็ง","มีจุดแข็ง")))</f>
        <v>มีจุดแข็ง</v>
      </c>
      <c r="V4" s="58">
        <f>G4+J4+M4+P4</f>
        <v>5</v>
      </c>
      <c r="W4" s="128">
        <f>IF(V4&lt;1,"-",V4)</f>
        <v>5</v>
      </c>
      <c r="X4" s="129" t="str">
        <f>IF(W4="-","-",IF(W4="0","ปกติ",IF(W4&lt;17,"ปกติ","เสี่ยง/มีปัญหา")))</f>
        <v>ปกติ</v>
      </c>
    </row>
    <row r="5" spans="1:24" ht="15.75" customHeight="1" thickBot="1" x14ac:dyDescent="0.65">
      <c r="A5" s="206" t="str">
        <f>input1!A5</f>
        <v>ม.1/1</v>
      </c>
      <c r="B5" s="44">
        <f>input1!B5</f>
        <v>2</v>
      </c>
      <c r="C5" s="44">
        <f>input1!C5</f>
        <v>6518</v>
      </c>
      <c r="D5" s="211">
        <f>input1!D5</f>
        <v>0</v>
      </c>
      <c r="E5" s="72">
        <f>input2!E5</f>
        <v>1</v>
      </c>
      <c r="F5" s="208" t="str">
        <f t="shared" ref="F5:F25" si="0">IF(E5=1,"ชาย",IF(E5=2,"หญิง","-"))</f>
        <v>ชาย</v>
      </c>
      <c r="G5" s="60">
        <f>input2!AF5</f>
        <v>1</v>
      </c>
      <c r="H5" s="128">
        <f t="shared" ref="H5:H25" si="1">IF(G5=-5,"-",G5)</f>
        <v>1</v>
      </c>
      <c r="I5" s="59" t="str">
        <f t="shared" ref="I5:I25" si="2">IF(H5="-","-",IF(H5="0","ปกติ",IF(H5&gt;6,"เสี่ยง/มีปัญหา","ปกติ")))</f>
        <v>ปกติ</v>
      </c>
      <c r="J5" s="61">
        <f>input2!AI5</f>
        <v>3</v>
      </c>
      <c r="K5" s="128">
        <f t="shared" ref="K5:K25" si="3">IF(J5=-5,"-",J5)</f>
        <v>3</v>
      </c>
      <c r="L5" s="59" t="str">
        <f t="shared" ref="L5:L25" si="4">IF(K5="-","-",IF(K5="0","ปกติ",IF(K5&gt;6,"เสี่ยง/มีปัญหา","ปกติ")))</f>
        <v>ปกติ</v>
      </c>
      <c r="M5" s="61">
        <f>input2!AM5</f>
        <v>4</v>
      </c>
      <c r="N5" s="128">
        <f t="shared" ref="N5:N25" si="5">IF(M5=-5,"-",M5)</f>
        <v>4</v>
      </c>
      <c r="O5" s="59" t="str">
        <f t="shared" ref="O5:O25" si="6">IF(N5="-","-",IF(N5="0","ปกติ",IF(N5&lt;6,"ปกติ","เสี่ยง/มีปัญหา")))</f>
        <v>ปกติ</v>
      </c>
      <c r="P5" s="62">
        <f>input2!AQ5</f>
        <v>4</v>
      </c>
      <c r="Q5" s="128">
        <f t="shared" ref="Q5:Q25" si="7">IF(P5=-5,"-",P5)</f>
        <v>4</v>
      </c>
      <c r="R5" s="59" t="str">
        <f t="shared" ref="R5:R25" si="8">IF(Q5="-","-",IF(Q5="0","ปกติ",IF(Q5&lt;4,"ปกติ","เสี่ยง/มีปัญหา")))</f>
        <v>เสี่ยง/มีปัญหา</v>
      </c>
      <c r="S5" s="61">
        <f>input2!AS5</f>
        <v>3</v>
      </c>
      <c r="T5" s="128">
        <f t="shared" ref="T5:T25" si="9">IF(S5=-5,"-",S5)</f>
        <v>3</v>
      </c>
      <c r="U5" s="59" t="str">
        <f t="shared" ref="U5:U25" si="10">IF(T5="-","-",IF(T5="0","ไม่มีจุดแข็ง",IF(T5&lt;4,"ไม่มีจุดแข็ง","มีจุดแข็ง")))</f>
        <v>ไม่มีจุดแข็ง</v>
      </c>
      <c r="V5" s="58">
        <f t="shared" ref="V5:V25" si="11">G5+J5+M5+P5</f>
        <v>12</v>
      </c>
      <c r="W5" s="128">
        <f t="shared" ref="W5:W25" si="12">IF(V5&lt;1,"-",V5)</f>
        <v>12</v>
      </c>
      <c r="X5" s="129" t="str">
        <f t="shared" ref="X5:X25" si="13">IF(W5="-","-",IF(W5="0","ปกติ",IF(W5&lt;17,"ปกติ","เสี่ยง/มีปัญหา")))</f>
        <v>ปกติ</v>
      </c>
    </row>
    <row r="6" spans="1:24" ht="15.75" customHeight="1" thickBot="1" x14ac:dyDescent="0.65">
      <c r="A6" s="206" t="str">
        <f>input1!A6</f>
        <v>ม.1/1</v>
      </c>
      <c r="B6" s="44">
        <f>input1!B6</f>
        <v>3</v>
      </c>
      <c r="C6" s="44">
        <f>input1!C6</f>
        <v>6519</v>
      </c>
      <c r="D6" s="211">
        <f>input1!D6</f>
        <v>0</v>
      </c>
      <c r="E6" s="72">
        <f>input2!E6</f>
        <v>1</v>
      </c>
      <c r="F6" s="208" t="str">
        <f t="shared" si="0"/>
        <v>ชาย</v>
      </c>
      <c r="G6" s="60" t="str">
        <f>input2!AF6</f>
        <v>0</v>
      </c>
      <c r="H6" s="128" t="str">
        <f t="shared" si="1"/>
        <v>0</v>
      </c>
      <c r="I6" s="59" t="str">
        <f t="shared" si="2"/>
        <v>ปกติ</v>
      </c>
      <c r="J6" s="61">
        <f>input2!AI6</f>
        <v>1</v>
      </c>
      <c r="K6" s="128">
        <f t="shared" si="3"/>
        <v>1</v>
      </c>
      <c r="L6" s="59" t="str">
        <f t="shared" si="4"/>
        <v>ปกติ</v>
      </c>
      <c r="M6" s="61">
        <f>input2!AM6</f>
        <v>2</v>
      </c>
      <c r="N6" s="128">
        <f t="shared" si="5"/>
        <v>2</v>
      </c>
      <c r="O6" s="59" t="str">
        <f t="shared" si="6"/>
        <v>ปกติ</v>
      </c>
      <c r="P6" s="62">
        <f>input2!AQ6</f>
        <v>2</v>
      </c>
      <c r="Q6" s="128">
        <f t="shared" si="7"/>
        <v>2</v>
      </c>
      <c r="R6" s="59" t="str">
        <f t="shared" si="8"/>
        <v>ปกติ</v>
      </c>
      <c r="S6" s="61">
        <f>input2!AS6</f>
        <v>4</v>
      </c>
      <c r="T6" s="128">
        <f t="shared" si="9"/>
        <v>4</v>
      </c>
      <c r="U6" s="59" t="str">
        <f t="shared" si="10"/>
        <v>มีจุดแข็ง</v>
      </c>
      <c r="V6" s="58">
        <f t="shared" si="11"/>
        <v>5</v>
      </c>
      <c r="W6" s="128">
        <f t="shared" si="12"/>
        <v>5</v>
      </c>
      <c r="X6" s="129" t="str">
        <f t="shared" si="13"/>
        <v>ปกติ</v>
      </c>
    </row>
    <row r="7" spans="1:24" ht="15.75" customHeight="1" thickBot="1" x14ac:dyDescent="0.65">
      <c r="A7" s="206" t="str">
        <f>input1!A7</f>
        <v>ม.1/1</v>
      </c>
      <c r="B7" s="44">
        <f>input1!B7</f>
        <v>4</v>
      </c>
      <c r="C7" s="44">
        <f>input1!C7</f>
        <v>6520</v>
      </c>
      <c r="D7" s="211">
        <f>input1!D7</f>
        <v>0</v>
      </c>
      <c r="E7" s="72">
        <f>input2!E7</f>
        <v>1</v>
      </c>
      <c r="F7" s="208" t="str">
        <f t="shared" si="0"/>
        <v>ชาย</v>
      </c>
      <c r="G7" s="60" t="str">
        <f>input2!AF7</f>
        <v>0</v>
      </c>
      <c r="H7" s="128" t="str">
        <f t="shared" si="1"/>
        <v>0</v>
      </c>
      <c r="I7" s="59" t="str">
        <f t="shared" si="2"/>
        <v>ปกติ</v>
      </c>
      <c r="J7" s="61">
        <f>input2!AI7</f>
        <v>1</v>
      </c>
      <c r="K7" s="128">
        <f t="shared" si="3"/>
        <v>1</v>
      </c>
      <c r="L7" s="59" t="str">
        <f t="shared" si="4"/>
        <v>ปกติ</v>
      </c>
      <c r="M7" s="61">
        <f>input2!AM7</f>
        <v>2</v>
      </c>
      <c r="N7" s="128">
        <f t="shared" si="5"/>
        <v>2</v>
      </c>
      <c r="O7" s="59" t="str">
        <f t="shared" si="6"/>
        <v>ปกติ</v>
      </c>
      <c r="P7" s="62">
        <f>input2!AQ7</f>
        <v>2</v>
      </c>
      <c r="Q7" s="128">
        <f t="shared" si="7"/>
        <v>2</v>
      </c>
      <c r="R7" s="59" t="str">
        <f t="shared" si="8"/>
        <v>ปกติ</v>
      </c>
      <c r="S7" s="61">
        <f>input2!AS7</f>
        <v>4</v>
      </c>
      <c r="T7" s="128">
        <f t="shared" si="9"/>
        <v>4</v>
      </c>
      <c r="U7" s="59" t="str">
        <f t="shared" si="10"/>
        <v>มีจุดแข็ง</v>
      </c>
      <c r="V7" s="58">
        <f t="shared" si="11"/>
        <v>5</v>
      </c>
      <c r="W7" s="128">
        <f t="shared" si="12"/>
        <v>5</v>
      </c>
      <c r="X7" s="129" t="str">
        <f t="shared" si="13"/>
        <v>ปกติ</v>
      </c>
    </row>
    <row r="8" spans="1:24" ht="15.75" customHeight="1" thickBot="1" x14ac:dyDescent="0.65">
      <c r="A8" s="206" t="str">
        <f>input1!A8</f>
        <v>ม.1/1</v>
      </c>
      <c r="B8" s="44">
        <f>input1!B8</f>
        <v>5</v>
      </c>
      <c r="C8" s="44">
        <f>input1!C8</f>
        <v>6521</v>
      </c>
      <c r="D8" s="211">
        <f>input1!D8</f>
        <v>0</v>
      </c>
      <c r="E8" s="72">
        <f>input2!E8</f>
        <v>1</v>
      </c>
      <c r="F8" s="208" t="str">
        <f t="shared" si="0"/>
        <v>ชาย</v>
      </c>
      <c r="G8" s="60" t="str">
        <f>input2!AF8</f>
        <v>0</v>
      </c>
      <c r="H8" s="128" t="str">
        <f t="shared" si="1"/>
        <v>0</v>
      </c>
      <c r="I8" s="59" t="str">
        <f t="shared" si="2"/>
        <v>ปกติ</v>
      </c>
      <c r="J8" s="61">
        <f>input2!AI8</f>
        <v>1</v>
      </c>
      <c r="K8" s="128">
        <f t="shared" si="3"/>
        <v>1</v>
      </c>
      <c r="L8" s="59" t="str">
        <f t="shared" si="4"/>
        <v>ปกติ</v>
      </c>
      <c r="M8" s="61">
        <f>input2!AM8</f>
        <v>2</v>
      </c>
      <c r="N8" s="128">
        <f t="shared" si="5"/>
        <v>2</v>
      </c>
      <c r="O8" s="59" t="str">
        <f t="shared" si="6"/>
        <v>ปกติ</v>
      </c>
      <c r="P8" s="62">
        <f>input2!AQ8</f>
        <v>2</v>
      </c>
      <c r="Q8" s="128">
        <f t="shared" si="7"/>
        <v>2</v>
      </c>
      <c r="R8" s="59" t="str">
        <f t="shared" si="8"/>
        <v>ปกติ</v>
      </c>
      <c r="S8" s="61">
        <f>input2!AS8</f>
        <v>4</v>
      </c>
      <c r="T8" s="128">
        <f t="shared" si="9"/>
        <v>4</v>
      </c>
      <c r="U8" s="59" t="str">
        <f t="shared" si="10"/>
        <v>มีจุดแข็ง</v>
      </c>
      <c r="V8" s="58">
        <f t="shared" si="11"/>
        <v>5</v>
      </c>
      <c r="W8" s="128">
        <f t="shared" si="12"/>
        <v>5</v>
      </c>
      <c r="X8" s="129" t="str">
        <f t="shared" si="13"/>
        <v>ปกติ</v>
      </c>
    </row>
    <row r="9" spans="1:24" ht="15.75" customHeight="1" thickBot="1" x14ac:dyDescent="0.65">
      <c r="A9" s="206" t="str">
        <f>input1!A9</f>
        <v>ม.1/1</v>
      </c>
      <c r="B9" s="44">
        <f>input1!B9</f>
        <v>6</v>
      </c>
      <c r="C9" s="44">
        <f>input1!C9</f>
        <v>6522</v>
      </c>
      <c r="D9" s="211">
        <f>input1!D9</f>
        <v>0</v>
      </c>
      <c r="E9" s="72">
        <f>input2!E9</f>
        <v>1</v>
      </c>
      <c r="F9" s="208" t="str">
        <f t="shared" si="0"/>
        <v>ชาย</v>
      </c>
      <c r="G9" s="60" t="str">
        <f>input2!AF9</f>
        <v>0</v>
      </c>
      <c r="H9" s="128" t="str">
        <f t="shared" si="1"/>
        <v>0</v>
      </c>
      <c r="I9" s="59" t="str">
        <f t="shared" si="2"/>
        <v>ปกติ</v>
      </c>
      <c r="J9" s="61">
        <f>input2!AI9</f>
        <v>1</v>
      </c>
      <c r="K9" s="128">
        <f t="shared" si="3"/>
        <v>1</v>
      </c>
      <c r="L9" s="59" t="str">
        <f t="shared" si="4"/>
        <v>ปกติ</v>
      </c>
      <c r="M9" s="61">
        <f>input2!AM9</f>
        <v>2</v>
      </c>
      <c r="N9" s="128">
        <f t="shared" si="5"/>
        <v>2</v>
      </c>
      <c r="O9" s="59" t="str">
        <f t="shared" si="6"/>
        <v>ปกติ</v>
      </c>
      <c r="P9" s="62">
        <f>input2!AQ9</f>
        <v>2</v>
      </c>
      <c r="Q9" s="128">
        <f t="shared" si="7"/>
        <v>2</v>
      </c>
      <c r="R9" s="59" t="str">
        <f t="shared" si="8"/>
        <v>ปกติ</v>
      </c>
      <c r="S9" s="61">
        <f>input2!AS9</f>
        <v>4</v>
      </c>
      <c r="T9" s="128">
        <f t="shared" si="9"/>
        <v>4</v>
      </c>
      <c r="U9" s="59" t="str">
        <f t="shared" si="10"/>
        <v>มีจุดแข็ง</v>
      </c>
      <c r="V9" s="58">
        <f t="shared" si="11"/>
        <v>5</v>
      </c>
      <c r="W9" s="128">
        <f t="shared" si="12"/>
        <v>5</v>
      </c>
      <c r="X9" s="129" t="str">
        <f t="shared" si="13"/>
        <v>ปกติ</v>
      </c>
    </row>
    <row r="10" spans="1:24" ht="15.75" customHeight="1" thickBot="1" x14ac:dyDescent="0.65">
      <c r="A10" s="206" t="str">
        <f>input1!A10</f>
        <v>ม.1/1</v>
      </c>
      <c r="B10" s="44">
        <f>input1!B10</f>
        <v>7</v>
      </c>
      <c r="C10" s="44">
        <f>input1!C10</f>
        <v>6523</v>
      </c>
      <c r="D10" s="211">
        <f>input1!D10</f>
        <v>0</v>
      </c>
      <c r="E10" s="72">
        <f>input2!E10</f>
        <v>1</v>
      </c>
      <c r="F10" s="208" t="str">
        <f t="shared" si="0"/>
        <v>ชาย</v>
      </c>
      <c r="G10" s="60" t="str">
        <f>input2!AF10</f>
        <v>0</v>
      </c>
      <c r="H10" s="128" t="str">
        <f t="shared" si="1"/>
        <v>0</v>
      </c>
      <c r="I10" s="59" t="str">
        <f t="shared" si="2"/>
        <v>ปกติ</v>
      </c>
      <c r="J10" s="61">
        <f>input2!AI10</f>
        <v>1</v>
      </c>
      <c r="K10" s="128">
        <f t="shared" si="3"/>
        <v>1</v>
      </c>
      <c r="L10" s="59" t="str">
        <f t="shared" si="4"/>
        <v>ปกติ</v>
      </c>
      <c r="M10" s="61">
        <f>input2!AM10</f>
        <v>2</v>
      </c>
      <c r="N10" s="128">
        <f t="shared" si="5"/>
        <v>2</v>
      </c>
      <c r="O10" s="59" t="str">
        <f t="shared" si="6"/>
        <v>ปกติ</v>
      </c>
      <c r="P10" s="62">
        <f>input2!AQ10</f>
        <v>2</v>
      </c>
      <c r="Q10" s="128">
        <f t="shared" si="7"/>
        <v>2</v>
      </c>
      <c r="R10" s="59" t="str">
        <f t="shared" si="8"/>
        <v>ปกติ</v>
      </c>
      <c r="S10" s="61">
        <f>input2!AS10</f>
        <v>4</v>
      </c>
      <c r="T10" s="128">
        <f t="shared" si="9"/>
        <v>4</v>
      </c>
      <c r="U10" s="59" t="str">
        <f t="shared" si="10"/>
        <v>มีจุดแข็ง</v>
      </c>
      <c r="V10" s="58">
        <f t="shared" si="11"/>
        <v>5</v>
      </c>
      <c r="W10" s="128">
        <f t="shared" si="12"/>
        <v>5</v>
      </c>
      <c r="X10" s="129" t="str">
        <f t="shared" si="13"/>
        <v>ปกติ</v>
      </c>
    </row>
    <row r="11" spans="1:24" ht="15.75" customHeight="1" thickBot="1" x14ac:dyDescent="0.65">
      <c r="A11" s="206" t="str">
        <f>input1!A11</f>
        <v>ม.1/1</v>
      </c>
      <c r="B11" s="44">
        <f>input1!B11</f>
        <v>8</v>
      </c>
      <c r="C11" s="44">
        <f>input1!C11</f>
        <v>6524</v>
      </c>
      <c r="D11" s="211">
        <f>input1!D11</f>
        <v>0</v>
      </c>
      <c r="E11" s="72">
        <f>input2!E11</f>
        <v>1</v>
      </c>
      <c r="F11" s="208" t="str">
        <f t="shared" si="0"/>
        <v>ชาย</v>
      </c>
      <c r="G11" s="60" t="str">
        <f>input2!AF11</f>
        <v>0</v>
      </c>
      <c r="H11" s="128" t="str">
        <f t="shared" si="1"/>
        <v>0</v>
      </c>
      <c r="I11" s="59" t="str">
        <f t="shared" si="2"/>
        <v>ปกติ</v>
      </c>
      <c r="J11" s="61">
        <f>input2!AI11</f>
        <v>1</v>
      </c>
      <c r="K11" s="128">
        <f t="shared" si="3"/>
        <v>1</v>
      </c>
      <c r="L11" s="59" t="str">
        <f t="shared" si="4"/>
        <v>ปกติ</v>
      </c>
      <c r="M11" s="61">
        <f>input2!AM11</f>
        <v>2</v>
      </c>
      <c r="N11" s="128">
        <f t="shared" si="5"/>
        <v>2</v>
      </c>
      <c r="O11" s="59" t="str">
        <f t="shared" si="6"/>
        <v>ปกติ</v>
      </c>
      <c r="P11" s="62">
        <f>input2!AQ11</f>
        <v>4</v>
      </c>
      <c r="Q11" s="128">
        <f t="shared" si="7"/>
        <v>4</v>
      </c>
      <c r="R11" s="59" t="str">
        <f t="shared" si="8"/>
        <v>เสี่ยง/มีปัญหา</v>
      </c>
      <c r="S11" s="61">
        <f>input2!AS11</f>
        <v>5</v>
      </c>
      <c r="T11" s="128">
        <f t="shared" si="9"/>
        <v>5</v>
      </c>
      <c r="U11" s="59" t="str">
        <f t="shared" si="10"/>
        <v>มีจุดแข็ง</v>
      </c>
      <c r="V11" s="58">
        <f t="shared" si="11"/>
        <v>7</v>
      </c>
      <c r="W11" s="128">
        <f t="shared" si="12"/>
        <v>7</v>
      </c>
      <c r="X11" s="129" t="str">
        <f t="shared" si="13"/>
        <v>ปกติ</v>
      </c>
    </row>
    <row r="12" spans="1:24" ht="15.75" customHeight="1" thickBot="1" x14ac:dyDescent="0.65">
      <c r="A12" s="206" t="str">
        <f>input1!A12</f>
        <v>ม.1/1</v>
      </c>
      <c r="B12" s="44">
        <f>input1!B12</f>
        <v>9</v>
      </c>
      <c r="C12" s="44">
        <f>input1!C12</f>
        <v>6525</v>
      </c>
      <c r="D12" s="211">
        <f>input1!D12</f>
        <v>0</v>
      </c>
      <c r="E12" s="72">
        <f>input2!E12</f>
        <v>2</v>
      </c>
      <c r="F12" s="208" t="str">
        <f t="shared" si="0"/>
        <v>หญิง</v>
      </c>
      <c r="G12" s="60" t="str">
        <f>input2!AF12</f>
        <v>0</v>
      </c>
      <c r="H12" s="128" t="str">
        <f t="shared" si="1"/>
        <v>0</v>
      </c>
      <c r="I12" s="59" t="str">
        <f t="shared" si="2"/>
        <v>ปกติ</v>
      </c>
      <c r="J12" s="61" t="str">
        <f>input2!AI12</f>
        <v>0</v>
      </c>
      <c r="K12" s="128" t="str">
        <f t="shared" si="3"/>
        <v>0</v>
      </c>
      <c r="L12" s="59" t="str">
        <f t="shared" si="4"/>
        <v>ปกติ</v>
      </c>
      <c r="M12" s="61">
        <f>input2!AM12</f>
        <v>2</v>
      </c>
      <c r="N12" s="128">
        <f t="shared" si="5"/>
        <v>2</v>
      </c>
      <c r="O12" s="59" t="str">
        <f t="shared" si="6"/>
        <v>ปกติ</v>
      </c>
      <c r="P12" s="62">
        <f>input2!AQ12</f>
        <v>2</v>
      </c>
      <c r="Q12" s="128">
        <f t="shared" si="7"/>
        <v>2</v>
      </c>
      <c r="R12" s="59" t="str">
        <f t="shared" si="8"/>
        <v>ปกติ</v>
      </c>
      <c r="S12" s="61">
        <f>input2!AS12</f>
        <v>5</v>
      </c>
      <c r="T12" s="128">
        <f t="shared" si="9"/>
        <v>5</v>
      </c>
      <c r="U12" s="59" t="str">
        <f t="shared" si="10"/>
        <v>มีจุดแข็ง</v>
      </c>
      <c r="V12" s="58">
        <f t="shared" si="11"/>
        <v>4</v>
      </c>
      <c r="W12" s="128">
        <f t="shared" si="12"/>
        <v>4</v>
      </c>
      <c r="X12" s="129" t="str">
        <f t="shared" si="13"/>
        <v>ปกติ</v>
      </c>
    </row>
    <row r="13" spans="1:24" ht="15.75" customHeight="1" thickBot="1" x14ac:dyDescent="0.65">
      <c r="A13" s="206" t="str">
        <f>input1!A13</f>
        <v>ม.1/1</v>
      </c>
      <c r="B13" s="44">
        <f>input1!B13</f>
        <v>10</v>
      </c>
      <c r="C13" s="44">
        <f>input1!C13</f>
        <v>6526</v>
      </c>
      <c r="D13" s="211">
        <f>input1!D13</f>
        <v>0</v>
      </c>
      <c r="E13" s="72">
        <f>input2!E13</f>
        <v>2</v>
      </c>
      <c r="F13" s="208" t="str">
        <f t="shared" si="0"/>
        <v>หญิง</v>
      </c>
      <c r="G13" s="60" t="str">
        <f>input2!AF13</f>
        <v>0</v>
      </c>
      <c r="H13" s="128" t="str">
        <f t="shared" si="1"/>
        <v>0</v>
      </c>
      <c r="I13" s="59" t="str">
        <f t="shared" si="2"/>
        <v>ปกติ</v>
      </c>
      <c r="J13" s="61" t="str">
        <f>input2!AI13</f>
        <v>0</v>
      </c>
      <c r="K13" s="128" t="str">
        <f t="shared" si="3"/>
        <v>0</v>
      </c>
      <c r="L13" s="59" t="str">
        <f t="shared" si="4"/>
        <v>ปกติ</v>
      </c>
      <c r="M13" s="61">
        <f>input2!AM13</f>
        <v>2</v>
      </c>
      <c r="N13" s="128">
        <f t="shared" si="5"/>
        <v>2</v>
      </c>
      <c r="O13" s="59" t="str">
        <f t="shared" si="6"/>
        <v>ปกติ</v>
      </c>
      <c r="P13" s="62">
        <f>input2!AQ13</f>
        <v>2</v>
      </c>
      <c r="Q13" s="128">
        <f t="shared" si="7"/>
        <v>2</v>
      </c>
      <c r="R13" s="59" t="str">
        <f t="shared" si="8"/>
        <v>ปกติ</v>
      </c>
      <c r="S13" s="61">
        <f>input2!AS13</f>
        <v>6</v>
      </c>
      <c r="T13" s="128">
        <f t="shared" si="9"/>
        <v>6</v>
      </c>
      <c r="U13" s="59" t="str">
        <f t="shared" si="10"/>
        <v>มีจุดแข็ง</v>
      </c>
      <c r="V13" s="58">
        <f t="shared" si="11"/>
        <v>4</v>
      </c>
      <c r="W13" s="128">
        <f t="shared" si="12"/>
        <v>4</v>
      </c>
      <c r="X13" s="129" t="str">
        <f t="shared" si="13"/>
        <v>ปกติ</v>
      </c>
    </row>
    <row r="14" spans="1:24" ht="15.75" customHeight="1" thickBot="1" x14ac:dyDescent="0.65">
      <c r="A14" s="206" t="str">
        <f>input1!A14</f>
        <v>ม.1/1</v>
      </c>
      <c r="B14" s="44">
        <f>input1!B14</f>
        <v>11</v>
      </c>
      <c r="C14" s="44">
        <f>input1!C14</f>
        <v>6527</v>
      </c>
      <c r="D14" s="211">
        <f>input1!D14</f>
        <v>0</v>
      </c>
      <c r="E14" s="72">
        <f>input2!E14</f>
        <v>2</v>
      </c>
      <c r="F14" s="208" t="str">
        <f t="shared" si="0"/>
        <v>หญิง</v>
      </c>
      <c r="G14" s="60" t="str">
        <f>input2!AF14</f>
        <v>0</v>
      </c>
      <c r="H14" s="128" t="str">
        <f t="shared" si="1"/>
        <v>0</v>
      </c>
      <c r="I14" s="59" t="str">
        <f t="shared" si="2"/>
        <v>ปกติ</v>
      </c>
      <c r="J14" s="61">
        <f>input2!AI14</f>
        <v>1</v>
      </c>
      <c r="K14" s="128">
        <f t="shared" si="3"/>
        <v>1</v>
      </c>
      <c r="L14" s="59" t="str">
        <f t="shared" si="4"/>
        <v>ปกติ</v>
      </c>
      <c r="M14" s="61">
        <f>input2!AM14</f>
        <v>2</v>
      </c>
      <c r="N14" s="128">
        <f t="shared" si="5"/>
        <v>2</v>
      </c>
      <c r="O14" s="59" t="str">
        <f t="shared" si="6"/>
        <v>ปกติ</v>
      </c>
      <c r="P14" s="62">
        <f>input2!AQ14</f>
        <v>3</v>
      </c>
      <c r="Q14" s="128">
        <f t="shared" si="7"/>
        <v>3</v>
      </c>
      <c r="R14" s="59" t="str">
        <f t="shared" si="8"/>
        <v>ปกติ</v>
      </c>
      <c r="S14" s="61">
        <f>input2!AS14</f>
        <v>5</v>
      </c>
      <c r="T14" s="128">
        <f t="shared" si="9"/>
        <v>5</v>
      </c>
      <c r="U14" s="59" t="str">
        <f t="shared" si="10"/>
        <v>มีจุดแข็ง</v>
      </c>
      <c r="V14" s="58">
        <f t="shared" si="11"/>
        <v>6</v>
      </c>
      <c r="W14" s="128">
        <f t="shared" si="12"/>
        <v>6</v>
      </c>
      <c r="X14" s="129" t="str">
        <f t="shared" si="13"/>
        <v>ปกติ</v>
      </c>
    </row>
    <row r="15" spans="1:24" ht="15.75" customHeight="1" thickBot="1" x14ac:dyDescent="0.65">
      <c r="A15" s="206" t="str">
        <f>input1!A15</f>
        <v>ม.1/1</v>
      </c>
      <c r="B15" s="44">
        <f>input1!B15</f>
        <v>12</v>
      </c>
      <c r="C15" s="44">
        <f>input1!C15</f>
        <v>6528</v>
      </c>
      <c r="D15" s="211">
        <f>input1!D15</f>
        <v>0</v>
      </c>
      <c r="E15" s="72">
        <f>input2!E15</f>
        <v>2</v>
      </c>
      <c r="F15" s="208" t="str">
        <f t="shared" si="0"/>
        <v>หญิง</v>
      </c>
      <c r="G15" s="60" t="str">
        <f>input2!AF15</f>
        <v>0</v>
      </c>
      <c r="H15" s="128" t="str">
        <f t="shared" si="1"/>
        <v>0</v>
      </c>
      <c r="I15" s="59" t="str">
        <f t="shared" si="2"/>
        <v>ปกติ</v>
      </c>
      <c r="J15" s="61">
        <f>input2!AI15</f>
        <v>1</v>
      </c>
      <c r="K15" s="128">
        <f t="shared" si="3"/>
        <v>1</v>
      </c>
      <c r="L15" s="59" t="str">
        <f t="shared" si="4"/>
        <v>ปกติ</v>
      </c>
      <c r="M15" s="61">
        <f>input2!AM15</f>
        <v>2</v>
      </c>
      <c r="N15" s="128">
        <f t="shared" si="5"/>
        <v>2</v>
      </c>
      <c r="O15" s="59" t="str">
        <f t="shared" si="6"/>
        <v>ปกติ</v>
      </c>
      <c r="P15" s="62">
        <f>input2!AQ15</f>
        <v>2</v>
      </c>
      <c r="Q15" s="128">
        <f t="shared" si="7"/>
        <v>2</v>
      </c>
      <c r="R15" s="59" t="str">
        <f t="shared" si="8"/>
        <v>ปกติ</v>
      </c>
      <c r="S15" s="61">
        <f>input2!AS15</f>
        <v>4</v>
      </c>
      <c r="T15" s="128">
        <f t="shared" si="9"/>
        <v>4</v>
      </c>
      <c r="U15" s="59" t="str">
        <f t="shared" si="10"/>
        <v>มีจุดแข็ง</v>
      </c>
      <c r="V15" s="58">
        <f t="shared" si="11"/>
        <v>5</v>
      </c>
      <c r="W15" s="128">
        <f t="shared" si="12"/>
        <v>5</v>
      </c>
      <c r="X15" s="129" t="str">
        <f t="shared" si="13"/>
        <v>ปกติ</v>
      </c>
    </row>
    <row r="16" spans="1:24" ht="15.75" customHeight="1" thickBot="1" x14ac:dyDescent="0.65">
      <c r="A16" s="206" t="str">
        <f>input1!A16</f>
        <v>ม.1/1</v>
      </c>
      <c r="B16" s="44">
        <f>input1!B16</f>
        <v>13</v>
      </c>
      <c r="C16" s="44">
        <f>input1!C16</f>
        <v>6529</v>
      </c>
      <c r="D16" s="211">
        <f>input1!D16</f>
        <v>0</v>
      </c>
      <c r="E16" s="72">
        <f>input2!E16</f>
        <v>2</v>
      </c>
      <c r="F16" s="208" t="str">
        <f t="shared" si="0"/>
        <v>หญิง</v>
      </c>
      <c r="G16" s="60" t="str">
        <f>input2!AF16</f>
        <v>0</v>
      </c>
      <c r="H16" s="128" t="str">
        <f t="shared" si="1"/>
        <v>0</v>
      </c>
      <c r="I16" s="59" t="str">
        <f t="shared" si="2"/>
        <v>ปกติ</v>
      </c>
      <c r="J16" s="61">
        <f>input2!AI16</f>
        <v>1</v>
      </c>
      <c r="K16" s="128">
        <f t="shared" si="3"/>
        <v>1</v>
      </c>
      <c r="L16" s="59" t="str">
        <f t="shared" si="4"/>
        <v>ปกติ</v>
      </c>
      <c r="M16" s="61">
        <f>input2!AM16</f>
        <v>2</v>
      </c>
      <c r="N16" s="128">
        <f t="shared" si="5"/>
        <v>2</v>
      </c>
      <c r="O16" s="59" t="str">
        <f t="shared" si="6"/>
        <v>ปกติ</v>
      </c>
      <c r="P16" s="62">
        <f>input2!AQ16</f>
        <v>2</v>
      </c>
      <c r="Q16" s="128">
        <f t="shared" si="7"/>
        <v>2</v>
      </c>
      <c r="R16" s="59" t="str">
        <f t="shared" si="8"/>
        <v>ปกติ</v>
      </c>
      <c r="S16" s="61">
        <f>input2!AS16</f>
        <v>4</v>
      </c>
      <c r="T16" s="128">
        <f t="shared" si="9"/>
        <v>4</v>
      </c>
      <c r="U16" s="59" t="str">
        <f t="shared" si="10"/>
        <v>มีจุดแข็ง</v>
      </c>
      <c r="V16" s="58">
        <f t="shared" si="11"/>
        <v>5</v>
      </c>
      <c r="W16" s="128">
        <f t="shared" si="12"/>
        <v>5</v>
      </c>
      <c r="X16" s="129" t="str">
        <f t="shared" si="13"/>
        <v>ปกติ</v>
      </c>
    </row>
    <row r="17" spans="1:24" ht="15.75" customHeight="1" thickBot="1" x14ac:dyDescent="0.65">
      <c r="A17" s="206" t="str">
        <f>input1!A17</f>
        <v>ม.1/1</v>
      </c>
      <c r="B17" s="44">
        <f>input1!B17</f>
        <v>14</v>
      </c>
      <c r="C17" s="44">
        <f>input1!C17</f>
        <v>6530</v>
      </c>
      <c r="D17" s="211">
        <f>input1!D17</f>
        <v>0</v>
      </c>
      <c r="E17" s="72">
        <f>input2!E17</f>
        <v>2</v>
      </c>
      <c r="F17" s="208" t="str">
        <f t="shared" si="0"/>
        <v>หญิง</v>
      </c>
      <c r="G17" s="60" t="str">
        <f>input2!AF17</f>
        <v>0</v>
      </c>
      <c r="H17" s="128" t="str">
        <f t="shared" si="1"/>
        <v>0</v>
      </c>
      <c r="I17" s="59" t="str">
        <f t="shared" si="2"/>
        <v>ปกติ</v>
      </c>
      <c r="J17" s="61">
        <f>input2!AI17</f>
        <v>1</v>
      </c>
      <c r="K17" s="128">
        <f t="shared" si="3"/>
        <v>1</v>
      </c>
      <c r="L17" s="59" t="str">
        <f t="shared" si="4"/>
        <v>ปกติ</v>
      </c>
      <c r="M17" s="61">
        <f>input2!AM17</f>
        <v>2</v>
      </c>
      <c r="N17" s="128">
        <f t="shared" si="5"/>
        <v>2</v>
      </c>
      <c r="O17" s="59" t="str">
        <f t="shared" si="6"/>
        <v>ปกติ</v>
      </c>
      <c r="P17" s="62">
        <f>input2!AQ17</f>
        <v>2</v>
      </c>
      <c r="Q17" s="128">
        <f t="shared" si="7"/>
        <v>2</v>
      </c>
      <c r="R17" s="59" t="str">
        <f t="shared" si="8"/>
        <v>ปกติ</v>
      </c>
      <c r="S17" s="61">
        <f>input2!AS17</f>
        <v>4</v>
      </c>
      <c r="T17" s="128">
        <f t="shared" si="9"/>
        <v>4</v>
      </c>
      <c r="U17" s="59" t="str">
        <f t="shared" si="10"/>
        <v>มีจุดแข็ง</v>
      </c>
      <c r="V17" s="58">
        <f t="shared" si="11"/>
        <v>5</v>
      </c>
      <c r="W17" s="128">
        <f t="shared" si="12"/>
        <v>5</v>
      </c>
      <c r="X17" s="129" t="str">
        <f t="shared" si="13"/>
        <v>ปกติ</v>
      </c>
    </row>
    <row r="18" spans="1:24" ht="15.75" customHeight="1" thickBot="1" x14ac:dyDescent="0.65">
      <c r="A18" s="206" t="str">
        <f>input1!A18</f>
        <v>ม.1/1</v>
      </c>
      <c r="B18" s="44">
        <f>input1!B18</f>
        <v>15</v>
      </c>
      <c r="C18" s="44">
        <f>input1!C18</f>
        <v>6531</v>
      </c>
      <c r="D18" s="211">
        <f>input1!D18</f>
        <v>0</v>
      </c>
      <c r="E18" s="72">
        <f>input2!E18</f>
        <v>2</v>
      </c>
      <c r="F18" s="208" t="str">
        <f t="shared" si="0"/>
        <v>หญิง</v>
      </c>
      <c r="G18" s="60" t="str">
        <f>input2!AF18</f>
        <v>0</v>
      </c>
      <c r="H18" s="128" t="str">
        <f t="shared" si="1"/>
        <v>0</v>
      </c>
      <c r="I18" s="59" t="str">
        <f t="shared" si="2"/>
        <v>ปกติ</v>
      </c>
      <c r="J18" s="61">
        <f>input2!AI18</f>
        <v>1</v>
      </c>
      <c r="K18" s="128">
        <f t="shared" si="3"/>
        <v>1</v>
      </c>
      <c r="L18" s="59" t="str">
        <f t="shared" si="4"/>
        <v>ปกติ</v>
      </c>
      <c r="M18" s="61">
        <f>input2!AM18</f>
        <v>2</v>
      </c>
      <c r="N18" s="128">
        <f t="shared" si="5"/>
        <v>2</v>
      </c>
      <c r="O18" s="59" t="str">
        <f t="shared" si="6"/>
        <v>ปกติ</v>
      </c>
      <c r="P18" s="62">
        <f>input2!AQ18</f>
        <v>2</v>
      </c>
      <c r="Q18" s="128">
        <f t="shared" si="7"/>
        <v>2</v>
      </c>
      <c r="R18" s="59" t="str">
        <f t="shared" si="8"/>
        <v>ปกติ</v>
      </c>
      <c r="S18" s="61">
        <f>input2!AS18</f>
        <v>4</v>
      </c>
      <c r="T18" s="128">
        <f t="shared" si="9"/>
        <v>4</v>
      </c>
      <c r="U18" s="59" t="str">
        <f t="shared" si="10"/>
        <v>มีจุดแข็ง</v>
      </c>
      <c r="V18" s="58">
        <f t="shared" si="11"/>
        <v>5</v>
      </c>
      <c r="W18" s="128">
        <f t="shared" si="12"/>
        <v>5</v>
      </c>
      <c r="X18" s="129" t="str">
        <f t="shared" si="13"/>
        <v>ปกติ</v>
      </c>
    </row>
    <row r="19" spans="1:24" ht="15.75" customHeight="1" thickBot="1" x14ac:dyDescent="0.65">
      <c r="A19" s="206" t="str">
        <f>input1!A19</f>
        <v>ม.1/1</v>
      </c>
      <c r="B19" s="44">
        <f>input1!B19</f>
        <v>16</v>
      </c>
      <c r="C19" s="44">
        <f>input1!C19</f>
        <v>6532</v>
      </c>
      <c r="D19" s="211">
        <f>input1!D19</f>
        <v>0</v>
      </c>
      <c r="E19" s="72">
        <f>input2!E19</f>
        <v>2</v>
      </c>
      <c r="F19" s="208" t="str">
        <f t="shared" si="0"/>
        <v>หญิง</v>
      </c>
      <c r="G19" s="60" t="str">
        <f>input2!AF19</f>
        <v>0</v>
      </c>
      <c r="H19" s="128" t="str">
        <f t="shared" si="1"/>
        <v>0</v>
      </c>
      <c r="I19" s="59" t="str">
        <f t="shared" si="2"/>
        <v>ปกติ</v>
      </c>
      <c r="J19" s="61">
        <f>input2!AI19</f>
        <v>1</v>
      </c>
      <c r="K19" s="128">
        <f t="shared" si="3"/>
        <v>1</v>
      </c>
      <c r="L19" s="59" t="str">
        <f t="shared" si="4"/>
        <v>ปกติ</v>
      </c>
      <c r="M19" s="61">
        <f>input2!AM19</f>
        <v>2</v>
      </c>
      <c r="N19" s="128">
        <f t="shared" si="5"/>
        <v>2</v>
      </c>
      <c r="O19" s="59" t="str">
        <f t="shared" si="6"/>
        <v>ปกติ</v>
      </c>
      <c r="P19" s="62">
        <f>input2!AQ19</f>
        <v>2</v>
      </c>
      <c r="Q19" s="128">
        <f t="shared" si="7"/>
        <v>2</v>
      </c>
      <c r="R19" s="59" t="str">
        <f t="shared" si="8"/>
        <v>ปกติ</v>
      </c>
      <c r="S19" s="61">
        <f>input2!AS19</f>
        <v>4</v>
      </c>
      <c r="T19" s="128">
        <f t="shared" si="9"/>
        <v>4</v>
      </c>
      <c r="U19" s="59" t="str">
        <f t="shared" si="10"/>
        <v>มีจุดแข็ง</v>
      </c>
      <c r="V19" s="58">
        <f t="shared" si="11"/>
        <v>5</v>
      </c>
      <c r="W19" s="128">
        <f t="shared" si="12"/>
        <v>5</v>
      </c>
      <c r="X19" s="129" t="str">
        <f t="shared" si="13"/>
        <v>ปกติ</v>
      </c>
    </row>
    <row r="20" spans="1:24" ht="15.75" customHeight="1" thickBot="1" x14ac:dyDescent="0.65">
      <c r="A20" s="206" t="str">
        <f>input1!A20</f>
        <v>ม.1/1</v>
      </c>
      <c r="B20" s="44">
        <f>input1!B20</f>
        <v>17</v>
      </c>
      <c r="C20" s="44">
        <f>input1!C20</f>
        <v>6533</v>
      </c>
      <c r="D20" s="211">
        <f>input1!D20</f>
        <v>0</v>
      </c>
      <c r="E20" s="72">
        <f>input2!E20</f>
        <v>2</v>
      </c>
      <c r="F20" s="208" t="str">
        <f t="shared" si="0"/>
        <v>หญิง</v>
      </c>
      <c r="G20" s="60" t="str">
        <f>input2!AF20</f>
        <v>0</v>
      </c>
      <c r="H20" s="128" t="str">
        <f t="shared" si="1"/>
        <v>0</v>
      </c>
      <c r="I20" s="59" t="str">
        <f t="shared" si="2"/>
        <v>ปกติ</v>
      </c>
      <c r="J20" s="61">
        <f>input2!AI20</f>
        <v>1</v>
      </c>
      <c r="K20" s="128">
        <f t="shared" si="3"/>
        <v>1</v>
      </c>
      <c r="L20" s="59" t="str">
        <f t="shared" si="4"/>
        <v>ปกติ</v>
      </c>
      <c r="M20" s="61">
        <f>input2!AM20</f>
        <v>2</v>
      </c>
      <c r="N20" s="128">
        <f t="shared" si="5"/>
        <v>2</v>
      </c>
      <c r="O20" s="59" t="str">
        <f t="shared" si="6"/>
        <v>ปกติ</v>
      </c>
      <c r="P20" s="62">
        <f>input2!AQ20</f>
        <v>3</v>
      </c>
      <c r="Q20" s="128">
        <f t="shared" si="7"/>
        <v>3</v>
      </c>
      <c r="R20" s="59" t="str">
        <f t="shared" si="8"/>
        <v>ปกติ</v>
      </c>
      <c r="S20" s="61">
        <f>input2!AS20</f>
        <v>6</v>
      </c>
      <c r="T20" s="128">
        <f t="shared" si="9"/>
        <v>6</v>
      </c>
      <c r="U20" s="59" t="str">
        <f t="shared" si="10"/>
        <v>มีจุดแข็ง</v>
      </c>
      <c r="V20" s="58">
        <f t="shared" si="11"/>
        <v>6</v>
      </c>
      <c r="W20" s="128">
        <f t="shared" si="12"/>
        <v>6</v>
      </c>
      <c r="X20" s="129" t="str">
        <f t="shared" si="13"/>
        <v>ปกติ</v>
      </c>
    </row>
    <row r="21" spans="1:24" ht="15.75" customHeight="1" thickBot="1" x14ac:dyDescent="0.65">
      <c r="A21" s="206" t="str">
        <f>input1!A21</f>
        <v>ม.1/1</v>
      </c>
      <c r="B21" s="44">
        <f>input1!B21</f>
        <v>18</v>
      </c>
      <c r="C21" s="44">
        <f>input1!C21</f>
        <v>6534</v>
      </c>
      <c r="D21" s="211">
        <f>input1!D21</f>
        <v>0</v>
      </c>
      <c r="E21" s="72">
        <f>input2!E21</f>
        <v>2</v>
      </c>
      <c r="F21" s="208" t="str">
        <f t="shared" si="0"/>
        <v>หญิง</v>
      </c>
      <c r="G21" s="60" t="str">
        <f>input2!AF21</f>
        <v>0</v>
      </c>
      <c r="H21" s="128" t="str">
        <f t="shared" si="1"/>
        <v>0</v>
      </c>
      <c r="I21" s="59" t="str">
        <f t="shared" si="2"/>
        <v>ปกติ</v>
      </c>
      <c r="J21" s="61">
        <f>input2!AI21</f>
        <v>1</v>
      </c>
      <c r="K21" s="128">
        <f t="shared" si="3"/>
        <v>1</v>
      </c>
      <c r="L21" s="59" t="str">
        <f t="shared" si="4"/>
        <v>ปกติ</v>
      </c>
      <c r="M21" s="61">
        <f>input2!AM21</f>
        <v>2</v>
      </c>
      <c r="N21" s="128">
        <f t="shared" si="5"/>
        <v>2</v>
      </c>
      <c r="O21" s="59" t="str">
        <f t="shared" si="6"/>
        <v>ปกติ</v>
      </c>
      <c r="P21" s="62">
        <f>input2!AQ21</f>
        <v>2</v>
      </c>
      <c r="Q21" s="128">
        <f t="shared" si="7"/>
        <v>2</v>
      </c>
      <c r="R21" s="59" t="str">
        <f t="shared" si="8"/>
        <v>ปกติ</v>
      </c>
      <c r="S21" s="61">
        <f>input2!AS21</f>
        <v>4</v>
      </c>
      <c r="T21" s="128">
        <f t="shared" si="9"/>
        <v>4</v>
      </c>
      <c r="U21" s="59" t="str">
        <f t="shared" si="10"/>
        <v>มีจุดแข็ง</v>
      </c>
      <c r="V21" s="58">
        <f t="shared" si="11"/>
        <v>5</v>
      </c>
      <c r="W21" s="128">
        <f t="shared" si="12"/>
        <v>5</v>
      </c>
      <c r="X21" s="129" t="str">
        <f t="shared" si="13"/>
        <v>ปกติ</v>
      </c>
    </row>
    <row r="22" spans="1:24" ht="15.75" customHeight="1" thickBot="1" x14ac:dyDescent="0.65">
      <c r="A22" s="206" t="str">
        <f>input1!A22</f>
        <v>ม.1/1</v>
      </c>
      <c r="B22" s="44">
        <f>input1!B22</f>
        <v>19</v>
      </c>
      <c r="C22" s="44">
        <f>input1!C22</f>
        <v>6535</v>
      </c>
      <c r="D22" s="211">
        <f>input1!D22</f>
        <v>0</v>
      </c>
      <c r="E22" s="72">
        <f>input2!E22</f>
        <v>2</v>
      </c>
      <c r="F22" s="208" t="str">
        <f t="shared" si="0"/>
        <v>หญิง</v>
      </c>
      <c r="G22" s="60">
        <f>input2!AF22</f>
        <v>1</v>
      </c>
      <c r="H22" s="128">
        <f t="shared" si="1"/>
        <v>1</v>
      </c>
      <c r="I22" s="59" t="str">
        <f t="shared" si="2"/>
        <v>ปกติ</v>
      </c>
      <c r="J22" s="61">
        <f>input2!AI22</f>
        <v>1</v>
      </c>
      <c r="K22" s="128">
        <f t="shared" si="3"/>
        <v>1</v>
      </c>
      <c r="L22" s="59" t="str">
        <f t="shared" si="4"/>
        <v>ปกติ</v>
      </c>
      <c r="M22" s="61">
        <f>input2!AM22</f>
        <v>2</v>
      </c>
      <c r="N22" s="128">
        <f t="shared" si="5"/>
        <v>2</v>
      </c>
      <c r="O22" s="59" t="str">
        <f t="shared" si="6"/>
        <v>ปกติ</v>
      </c>
      <c r="P22" s="62">
        <f>input2!AQ22</f>
        <v>2</v>
      </c>
      <c r="Q22" s="128">
        <f t="shared" si="7"/>
        <v>2</v>
      </c>
      <c r="R22" s="59" t="str">
        <f t="shared" si="8"/>
        <v>ปกติ</v>
      </c>
      <c r="S22" s="61">
        <f>input2!AS22</f>
        <v>3</v>
      </c>
      <c r="T22" s="128">
        <f t="shared" si="9"/>
        <v>3</v>
      </c>
      <c r="U22" s="59" t="str">
        <f t="shared" si="10"/>
        <v>ไม่มีจุดแข็ง</v>
      </c>
      <c r="V22" s="58">
        <f t="shared" si="11"/>
        <v>6</v>
      </c>
      <c r="W22" s="128">
        <f t="shared" si="12"/>
        <v>6</v>
      </c>
      <c r="X22" s="129" t="str">
        <f t="shared" si="13"/>
        <v>ปกติ</v>
      </c>
    </row>
    <row r="23" spans="1:24" ht="15.75" customHeight="1" thickBot="1" x14ac:dyDescent="0.65">
      <c r="A23" s="206" t="str">
        <f>input1!A23</f>
        <v>ม.1/1</v>
      </c>
      <c r="B23" s="44">
        <f>input1!B23</f>
        <v>20</v>
      </c>
      <c r="C23" s="44">
        <f>input1!C23</f>
        <v>6536</v>
      </c>
      <c r="D23" s="211">
        <f>input1!D23</f>
        <v>0</v>
      </c>
      <c r="E23" s="72">
        <f>input2!E23</f>
        <v>2</v>
      </c>
      <c r="F23" s="208" t="str">
        <f t="shared" si="0"/>
        <v>หญิง</v>
      </c>
      <c r="G23" s="60" t="str">
        <f>input2!AF23</f>
        <v>0</v>
      </c>
      <c r="H23" s="128" t="str">
        <f t="shared" si="1"/>
        <v>0</v>
      </c>
      <c r="I23" s="59" t="str">
        <f t="shared" si="2"/>
        <v>ปกติ</v>
      </c>
      <c r="J23" s="61">
        <f>input2!AI23</f>
        <v>1</v>
      </c>
      <c r="K23" s="128">
        <f t="shared" si="3"/>
        <v>1</v>
      </c>
      <c r="L23" s="59" t="str">
        <f t="shared" si="4"/>
        <v>ปกติ</v>
      </c>
      <c r="M23" s="61">
        <f>input2!AM23</f>
        <v>2</v>
      </c>
      <c r="N23" s="128">
        <f t="shared" si="5"/>
        <v>2</v>
      </c>
      <c r="O23" s="59" t="str">
        <f t="shared" si="6"/>
        <v>ปกติ</v>
      </c>
      <c r="P23" s="62">
        <f>input2!AQ23</f>
        <v>2</v>
      </c>
      <c r="Q23" s="128">
        <f t="shared" si="7"/>
        <v>2</v>
      </c>
      <c r="R23" s="59" t="str">
        <f t="shared" si="8"/>
        <v>ปกติ</v>
      </c>
      <c r="S23" s="61">
        <f>input2!AS23</f>
        <v>4</v>
      </c>
      <c r="T23" s="128">
        <f t="shared" si="9"/>
        <v>4</v>
      </c>
      <c r="U23" s="59" t="str">
        <f t="shared" si="10"/>
        <v>มีจุดแข็ง</v>
      </c>
      <c r="V23" s="58">
        <f t="shared" si="11"/>
        <v>5</v>
      </c>
      <c r="W23" s="128">
        <f t="shared" si="12"/>
        <v>5</v>
      </c>
      <c r="X23" s="129" t="str">
        <f t="shared" si="13"/>
        <v>ปกติ</v>
      </c>
    </row>
    <row r="24" spans="1:24" ht="15.75" customHeight="1" thickBot="1" x14ac:dyDescent="0.65">
      <c r="A24" s="206" t="str">
        <f>input1!A24</f>
        <v>ม.1/1</v>
      </c>
      <c r="B24" s="44">
        <f>input1!B24</f>
        <v>21</v>
      </c>
      <c r="C24" s="44">
        <f>input1!C24</f>
        <v>6537</v>
      </c>
      <c r="D24" s="211">
        <f>input1!D24</f>
        <v>0</v>
      </c>
      <c r="E24" s="72">
        <f>input2!E24</f>
        <v>2</v>
      </c>
      <c r="F24" s="208" t="str">
        <f t="shared" si="0"/>
        <v>หญิง</v>
      </c>
      <c r="G24" s="60" t="str">
        <f>input2!AF24</f>
        <v>0</v>
      </c>
      <c r="H24" s="128" t="str">
        <f t="shared" si="1"/>
        <v>0</v>
      </c>
      <c r="I24" s="59" t="str">
        <f t="shared" si="2"/>
        <v>ปกติ</v>
      </c>
      <c r="J24" s="61">
        <f>input2!AI24</f>
        <v>1</v>
      </c>
      <c r="K24" s="128">
        <f t="shared" si="3"/>
        <v>1</v>
      </c>
      <c r="L24" s="59" t="str">
        <f t="shared" si="4"/>
        <v>ปกติ</v>
      </c>
      <c r="M24" s="61">
        <f>input2!AM24</f>
        <v>2</v>
      </c>
      <c r="N24" s="128">
        <f t="shared" si="5"/>
        <v>2</v>
      </c>
      <c r="O24" s="59" t="str">
        <f t="shared" si="6"/>
        <v>ปกติ</v>
      </c>
      <c r="P24" s="62">
        <f>input2!AQ24</f>
        <v>2</v>
      </c>
      <c r="Q24" s="128">
        <f t="shared" si="7"/>
        <v>2</v>
      </c>
      <c r="R24" s="59" t="str">
        <f t="shared" si="8"/>
        <v>ปกติ</v>
      </c>
      <c r="S24" s="61">
        <f>input2!AS24</f>
        <v>4</v>
      </c>
      <c r="T24" s="128">
        <f t="shared" si="9"/>
        <v>4</v>
      </c>
      <c r="U24" s="59" t="str">
        <f t="shared" si="10"/>
        <v>มีจุดแข็ง</v>
      </c>
      <c r="V24" s="58">
        <f t="shared" si="11"/>
        <v>5</v>
      </c>
      <c r="W24" s="128">
        <f t="shared" si="12"/>
        <v>5</v>
      </c>
      <c r="X24" s="129" t="str">
        <f t="shared" si="13"/>
        <v>ปกติ</v>
      </c>
    </row>
    <row r="25" spans="1:24" ht="15.75" customHeight="1" x14ac:dyDescent="0.6">
      <c r="A25" s="206" t="str">
        <f>input1!A25</f>
        <v>ม.1/1</v>
      </c>
      <c r="B25" s="44">
        <f>input1!B25</f>
        <v>22</v>
      </c>
      <c r="C25" s="44">
        <f>input1!C25</f>
        <v>6538</v>
      </c>
      <c r="D25" s="211">
        <f>input1!D25</f>
        <v>0</v>
      </c>
      <c r="E25" s="72">
        <f>input2!E25</f>
        <v>2</v>
      </c>
      <c r="F25" s="208" t="str">
        <f t="shared" si="0"/>
        <v>หญิง</v>
      </c>
      <c r="G25" s="60" t="str">
        <f>input2!AF25</f>
        <v>0</v>
      </c>
      <c r="H25" s="128" t="str">
        <f t="shared" si="1"/>
        <v>0</v>
      </c>
      <c r="I25" s="59" t="str">
        <f t="shared" si="2"/>
        <v>ปกติ</v>
      </c>
      <c r="J25" s="61">
        <f>input2!AI25</f>
        <v>1</v>
      </c>
      <c r="K25" s="128">
        <f t="shared" si="3"/>
        <v>1</v>
      </c>
      <c r="L25" s="59" t="str">
        <f t="shared" si="4"/>
        <v>ปกติ</v>
      </c>
      <c r="M25" s="61">
        <f>input2!AM25</f>
        <v>2</v>
      </c>
      <c r="N25" s="128">
        <f t="shared" si="5"/>
        <v>2</v>
      </c>
      <c r="O25" s="59" t="str">
        <f t="shared" si="6"/>
        <v>ปกติ</v>
      </c>
      <c r="P25" s="62">
        <f>input2!AQ25</f>
        <v>2</v>
      </c>
      <c r="Q25" s="128">
        <f t="shared" si="7"/>
        <v>2</v>
      </c>
      <c r="R25" s="59" t="str">
        <f t="shared" si="8"/>
        <v>ปกติ</v>
      </c>
      <c r="S25" s="61">
        <f>input2!AS25</f>
        <v>4</v>
      </c>
      <c r="T25" s="128">
        <f t="shared" si="9"/>
        <v>4</v>
      </c>
      <c r="U25" s="59" t="str">
        <f t="shared" si="10"/>
        <v>มีจุดแข็ง</v>
      </c>
      <c r="V25" s="58">
        <f t="shared" si="11"/>
        <v>5</v>
      </c>
      <c r="W25" s="128">
        <f t="shared" si="12"/>
        <v>5</v>
      </c>
      <c r="X25" s="129" t="str">
        <f t="shared" si="13"/>
        <v>ปกติ</v>
      </c>
    </row>
    <row r="26" spans="1:24" ht="15.75" customHeight="1" x14ac:dyDescent="0.6">
      <c r="A26" s="39">
        <f>input1!A62</f>
        <v>0</v>
      </c>
      <c r="B26" s="39">
        <f>input1!B62</f>
        <v>0</v>
      </c>
      <c r="C26" s="166">
        <f>input1!C62</f>
        <v>0</v>
      </c>
      <c r="D26" s="64">
        <f>input1!D62</f>
        <v>0</v>
      </c>
      <c r="E26" s="175">
        <f>input2!E62</f>
        <v>0</v>
      </c>
      <c r="F26" s="75" t="str">
        <f>IF(E26=1,"ชาย",IF(E26=2,"หญิง","-"))</f>
        <v>-</v>
      </c>
      <c r="G26" s="174">
        <f>input2!AF62</f>
        <v>0</v>
      </c>
      <c r="H26" s="119"/>
      <c r="I26" s="119"/>
      <c r="J26" s="118"/>
      <c r="K26" s="119"/>
      <c r="L26" s="119"/>
      <c r="M26" s="118"/>
      <c r="N26" s="119"/>
      <c r="O26" s="119"/>
      <c r="P26" s="118"/>
      <c r="Q26" s="119"/>
      <c r="R26" s="119"/>
      <c r="S26" s="118"/>
      <c r="T26" s="119"/>
      <c r="U26" s="119"/>
      <c r="V26" s="119"/>
      <c r="W26" s="119"/>
      <c r="X26" s="119"/>
    </row>
    <row r="27" spans="1:24" ht="15.75" customHeight="1" x14ac:dyDescent="0.6">
      <c r="A27" s="44">
        <f>input1!A63</f>
        <v>0</v>
      </c>
      <c r="B27" s="44">
        <f>input1!B63</f>
        <v>0</v>
      </c>
      <c r="C27" s="39">
        <f>input1!C63</f>
        <v>0</v>
      </c>
      <c r="D27" s="63">
        <f>input1!D63</f>
        <v>0</v>
      </c>
      <c r="E27" s="72">
        <f>input2!E63</f>
        <v>0</v>
      </c>
      <c r="F27" s="75" t="str">
        <f>IF(E27=1,"ชาย",IF(E27=2,"หญิง","-"))</f>
        <v>-</v>
      </c>
      <c r="G27" s="172">
        <f>input2!AF63</f>
        <v>0</v>
      </c>
      <c r="H27" s="119"/>
      <c r="I27" s="119"/>
      <c r="J27" s="118"/>
      <c r="K27" s="119"/>
      <c r="L27" s="119"/>
      <c r="M27" s="118"/>
      <c r="N27" s="119"/>
      <c r="O27" s="119"/>
      <c r="P27" s="118"/>
      <c r="Q27" s="119"/>
      <c r="R27" s="119"/>
      <c r="S27" s="118"/>
      <c r="T27" s="119"/>
      <c r="U27" s="119"/>
      <c r="V27" s="119"/>
      <c r="W27" s="119"/>
      <c r="X27" s="119"/>
    </row>
    <row r="28" spans="1:24" ht="15.75" customHeight="1" x14ac:dyDescent="0.6">
      <c r="A28" s="39">
        <f>input1!A64</f>
        <v>0</v>
      </c>
      <c r="B28" s="39">
        <f>input1!B64</f>
        <v>0</v>
      </c>
      <c r="C28" s="44">
        <f>input1!C65</f>
        <v>0</v>
      </c>
      <c r="D28" s="64">
        <f>input1!D64</f>
        <v>0</v>
      </c>
      <c r="E28" s="72">
        <f>input2!E64</f>
        <v>0</v>
      </c>
      <c r="F28" s="75" t="str">
        <f>IF(E28=1,"ชาย",IF(E28=2,"หญิง","-"))</f>
        <v>-</v>
      </c>
      <c r="G28" s="172">
        <f>input2!AF64</f>
        <v>0</v>
      </c>
      <c r="H28" s="119"/>
      <c r="I28" s="119"/>
      <c r="J28" s="118"/>
      <c r="K28" s="119"/>
      <c r="L28" s="119"/>
      <c r="M28" s="118"/>
      <c r="N28" s="119"/>
      <c r="O28" s="119"/>
      <c r="P28" s="118"/>
      <c r="Q28" s="119"/>
      <c r="R28" s="119"/>
      <c r="S28" s="118"/>
      <c r="T28" s="119"/>
      <c r="U28" s="119"/>
      <c r="V28" s="119"/>
      <c r="W28" s="119"/>
      <c r="X28" s="119"/>
    </row>
    <row r="29" spans="1:24" ht="15.75" customHeight="1" x14ac:dyDescent="0.6">
      <c r="A29" s="44">
        <f>input1!A65</f>
        <v>0</v>
      </c>
      <c r="B29" s="44">
        <f>input1!B65</f>
        <v>0</v>
      </c>
      <c r="C29" s="39">
        <f>input1!C66</f>
        <v>0</v>
      </c>
      <c r="D29" s="63">
        <f>input1!D65</f>
        <v>0</v>
      </c>
      <c r="E29" s="72">
        <f>input2!E65</f>
        <v>0</v>
      </c>
      <c r="F29" s="75" t="str">
        <f>IF(E29=1,"ชาย",IF(E29=2,"หญิง","-"))</f>
        <v>-</v>
      </c>
      <c r="G29" s="172">
        <f>input2!AF65</f>
        <v>0</v>
      </c>
      <c r="H29" s="119"/>
      <c r="I29" s="119"/>
      <c r="J29" s="118"/>
      <c r="K29" s="119"/>
      <c r="L29" s="119"/>
      <c r="M29" s="118"/>
      <c r="N29" s="119"/>
      <c r="O29" s="119"/>
      <c r="P29" s="118"/>
      <c r="Q29" s="119"/>
      <c r="R29" s="119"/>
      <c r="S29" s="118"/>
      <c r="T29" s="119"/>
      <c r="U29" s="119"/>
      <c r="V29" s="119"/>
      <c r="W29" s="119"/>
      <c r="X29" s="119"/>
    </row>
    <row r="30" spans="1:24" ht="15.75" customHeight="1" thickBot="1" x14ac:dyDescent="0.65">
      <c r="A30" s="43">
        <f>input1!A66</f>
        <v>0</v>
      </c>
      <c r="B30" s="43">
        <f>input1!B66</f>
        <v>0</v>
      </c>
      <c r="C30" s="125"/>
      <c r="D30" s="65">
        <f>input1!D66</f>
        <v>0</v>
      </c>
      <c r="E30" s="73">
        <f>input2!E66</f>
        <v>0</v>
      </c>
      <c r="F30" s="76" t="str">
        <f>IF(E30=1,"ชาย",IF(E30=2,"หญิง","-"))</f>
        <v>-</v>
      </c>
      <c r="G30" s="172">
        <f>input2!AF66</f>
        <v>0</v>
      </c>
      <c r="H30" s="119"/>
      <c r="I30" s="119"/>
      <c r="J30" s="118"/>
      <c r="K30" s="119"/>
      <c r="L30" s="119"/>
      <c r="M30" s="118"/>
      <c r="N30" s="119"/>
      <c r="O30" s="119"/>
      <c r="P30" s="118"/>
      <c r="Q30" s="119"/>
      <c r="R30" s="119"/>
      <c r="S30" s="118"/>
      <c r="T30" s="119"/>
      <c r="U30" s="119"/>
      <c r="V30" s="119"/>
      <c r="W30" s="119"/>
      <c r="X30" s="119"/>
    </row>
    <row r="31" spans="1:24" ht="15.75" customHeight="1" x14ac:dyDescent="0.6">
      <c r="A31" s="105"/>
      <c r="B31" s="105"/>
      <c r="C31" s="105"/>
      <c r="D31" s="106"/>
      <c r="E31" s="106"/>
      <c r="F31" s="107"/>
      <c r="G31" s="118"/>
      <c r="H31" s="119"/>
      <c r="I31" s="119"/>
      <c r="J31" s="118"/>
      <c r="K31" s="119"/>
      <c r="L31" s="119"/>
      <c r="M31" s="118"/>
      <c r="N31" s="119"/>
      <c r="O31" s="119"/>
      <c r="P31" s="118"/>
      <c r="Q31" s="119"/>
      <c r="R31" s="119"/>
      <c r="S31" s="118"/>
      <c r="T31" s="119"/>
      <c r="U31" s="119"/>
      <c r="V31" s="119"/>
      <c r="W31" s="119"/>
      <c r="X31" s="119"/>
    </row>
    <row r="32" spans="1:24" ht="15.75" customHeight="1" x14ac:dyDescent="0.6">
      <c r="A32" s="105"/>
      <c r="B32" s="105"/>
      <c r="C32" s="105"/>
      <c r="D32" s="106"/>
      <c r="E32" s="106"/>
      <c r="F32" s="107"/>
      <c r="G32" s="118"/>
      <c r="H32" s="118"/>
      <c r="I32" s="119"/>
      <c r="J32" s="118"/>
      <c r="K32" s="118"/>
      <c r="L32" s="119"/>
      <c r="M32" s="118"/>
      <c r="N32" s="118"/>
      <c r="O32" s="119"/>
      <c r="P32" s="118"/>
      <c r="Q32" s="118"/>
      <c r="R32" s="119"/>
      <c r="S32" s="118"/>
      <c r="T32" s="118"/>
      <c r="U32" s="119"/>
      <c r="V32" s="119"/>
      <c r="W32" s="119"/>
      <c r="X32" s="119"/>
    </row>
    <row r="33" spans="1:24" ht="15.75" customHeight="1" x14ac:dyDescent="0.6">
      <c r="A33" s="105"/>
      <c r="B33" s="105"/>
      <c r="C33" s="105"/>
      <c r="D33" s="106"/>
      <c r="E33" s="106"/>
      <c r="F33" s="107"/>
      <c r="G33" s="118"/>
      <c r="H33" s="118"/>
      <c r="I33" s="119"/>
      <c r="J33" s="118"/>
      <c r="K33" s="118"/>
      <c r="L33" s="119"/>
      <c r="M33" s="118"/>
      <c r="N33" s="118"/>
      <c r="O33" s="119"/>
      <c r="P33" s="118"/>
      <c r="Q33" s="118"/>
      <c r="R33" s="119"/>
      <c r="S33" s="118"/>
      <c r="T33" s="118"/>
      <c r="U33" s="119"/>
      <c r="V33" s="119"/>
      <c r="W33" s="119"/>
      <c r="X33" s="119"/>
    </row>
    <row r="34" spans="1:24" ht="15.75" customHeight="1" x14ac:dyDescent="0.6">
      <c r="A34" s="105"/>
      <c r="B34" s="105"/>
      <c r="C34" s="105"/>
      <c r="D34" s="106"/>
      <c r="E34" s="106"/>
      <c r="F34" s="107"/>
      <c r="G34" s="118"/>
      <c r="H34" s="118"/>
      <c r="I34" s="119"/>
      <c r="J34" s="118"/>
      <c r="K34" s="118"/>
      <c r="L34" s="119"/>
      <c r="M34" s="118"/>
      <c r="N34" s="118"/>
      <c r="O34" s="119"/>
      <c r="P34" s="118"/>
      <c r="Q34" s="118"/>
      <c r="R34" s="119"/>
      <c r="S34" s="118"/>
      <c r="T34" s="118"/>
      <c r="U34" s="119"/>
      <c r="V34" s="119"/>
      <c r="W34" s="119"/>
      <c r="X34" s="119"/>
    </row>
    <row r="35" spans="1:24" ht="15.75" customHeight="1" x14ac:dyDescent="0.6">
      <c r="A35" s="105"/>
      <c r="B35" s="105"/>
      <c r="C35" s="105"/>
      <c r="D35" s="106"/>
      <c r="E35" s="106"/>
      <c r="F35" s="107"/>
      <c r="G35" s="118"/>
      <c r="H35" s="118"/>
      <c r="I35" s="119"/>
      <c r="J35" s="118"/>
      <c r="K35" s="118"/>
      <c r="L35" s="119"/>
      <c r="M35" s="118"/>
      <c r="N35" s="118"/>
      <c r="O35" s="119"/>
      <c r="P35" s="118"/>
      <c r="Q35" s="118"/>
      <c r="R35" s="119"/>
      <c r="S35" s="118"/>
      <c r="T35" s="118"/>
      <c r="U35" s="119"/>
      <c r="V35" s="119"/>
      <c r="W35" s="119"/>
      <c r="X35" s="119"/>
    </row>
    <row r="36" spans="1:24" ht="15.75" customHeight="1" x14ac:dyDescent="0.6">
      <c r="A36" s="105"/>
      <c r="B36" s="105"/>
      <c r="C36" s="105"/>
      <c r="D36" s="106"/>
      <c r="E36" s="106"/>
      <c r="F36" s="107"/>
      <c r="G36" s="118"/>
      <c r="H36" s="118"/>
      <c r="I36" s="119"/>
      <c r="J36" s="118"/>
      <c r="K36" s="118"/>
      <c r="L36" s="119"/>
      <c r="M36" s="118"/>
      <c r="N36" s="118"/>
      <c r="O36" s="119"/>
      <c r="P36" s="118"/>
      <c r="Q36" s="118"/>
      <c r="R36" s="119"/>
      <c r="S36" s="118"/>
      <c r="T36" s="118"/>
      <c r="U36" s="119"/>
      <c r="V36" s="119"/>
      <c r="W36" s="119"/>
      <c r="X36" s="119"/>
    </row>
    <row r="37" spans="1:24" ht="15.75" customHeight="1" x14ac:dyDescent="0.6">
      <c r="A37" s="105"/>
      <c r="B37" s="105"/>
      <c r="C37" s="105"/>
      <c r="D37" s="106"/>
      <c r="E37" s="106"/>
      <c r="F37" s="107"/>
      <c r="G37" s="118"/>
      <c r="H37" s="118"/>
      <c r="I37" s="119"/>
      <c r="J37" s="118"/>
      <c r="K37" s="118"/>
      <c r="L37" s="119"/>
      <c r="M37" s="118"/>
      <c r="N37" s="118"/>
      <c r="O37" s="119"/>
      <c r="P37" s="118"/>
      <c r="Q37" s="118"/>
      <c r="R37" s="119"/>
      <c r="S37" s="118"/>
      <c r="T37" s="118"/>
      <c r="U37" s="119"/>
      <c r="V37" s="119"/>
      <c r="W37" s="119"/>
      <c r="X37" s="119"/>
    </row>
    <row r="38" spans="1:24" ht="15.75" customHeight="1" x14ac:dyDescent="0.6">
      <c r="A38" s="105"/>
      <c r="B38" s="105"/>
      <c r="C38" s="105"/>
      <c r="D38" s="106"/>
      <c r="E38" s="106"/>
      <c r="F38" s="107"/>
      <c r="G38" s="118"/>
      <c r="H38" s="118"/>
      <c r="I38" s="119"/>
      <c r="J38" s="118"/>
      <c r="K38" s="118"/>
      <c r="L38" s="119"/>
      <c r="M38" s="118"/>
      <c r="N38" s="118"/>
      <c r="O38" s="119"/>
      <c r="P38" s="118"/>
      <c r="Q38" s="118"/>
      <c r="R38" s="119"/>
      <c r="S38" s="118"/>
      <c r="T38" s="118"/>
      <c r="U38" s="119"/>
      <c r="V38" s="119"/>
      <c r="W38" s="119"/>
      <c r="X38" s="119"/>
    </row>
    <row r="39" spans="1:24" ht="15.75" customHeight="1" x14ac:dyDescent="0.6">
      <c r="A39" s="105"/>
      <c r="B39" s="105"/>
      <c r="C39" s="105"/>
      <c r="D39" s="106"/>
      <c r="E39" s="106"/>
      <c r="F39" s="107"/>
      <c r="G39" s="118"/>
      <c r="H39" s="118"/>
      <c r="I39" s="119"/>
      <c r="J39" s="118"/>
      <c r="K39" s="118"/>
      <c r="L39" s="119"/>
      <c r="M39" s="118"/>
      <c r="N39" s="118"/>
      <c r="O39" s="119"/>
      <c r="P39" s="118"/>
      <c r="Q39" s="118"/>
      <c r="R39" s="119"/>
      <c r="S39" s="118"/>
      <c r="T39" s="118"/>
      <c r="U39" s="119"/>
      <c r="V39" s="119"/>
      <c r="W39" s="119"/>
      <c r="X39" s="119"/>
    </row>
    <row r="40" spans="1:24" ht="15.75" customHeight="1" x14ac:dyDescent="0.6">
      <c r="A40" s="105"/>
      <c r="B40" s="105"/>
      <c r="C40" s="105"/>
      <c r="D40" s="106"/>
      <c r="E40" s="106"/>
      <c r="F40" s="107"/>
      <c r="G40" s="118"/>
      <c r="H40" s="118"/>
      <c r="I40" s="119"/>
      <c r="J40" s="118"/>
      <c r="K40" s="118"/>
      <c r="L40" s="119"/>
      <c r="M40" s="118"/>
      <c r="N40" s="118"/>
      <c r="O40" s="119"/>
      <c r="P40" s="118"/>
      <c r="Q40" s="118"/>
      <c r="R40" s="119"/>
      <c r="S40" s="118"/>
      <c r="T40" s="118"/>
      <c r="U40" s="119"/>
      <c r="V40" s="119"/>
      <c r="W40" s="119"/>
      <c r="X40" s="119"/>
    </row>
    <row r="41" spans="1:24" ht="15.75" customHeight="1" x14ac:dyDescent="0.6">
      <c r="A41" s="105"/>
      <c r="B41" s="105"/>
      <c r="C41" s="105"/>
      <c r="D41" s="106"/>
      <c r="E41" s="106"/>
      <c r="F41" s="107"/>
      <c r="G41" s="118"/>
      <c r="H41" s="118"/>
      <c r="I41" s="119"/>
      <c r="J41" s="118"/>
      <c r="K41" s="118"/>
      <c r="L41" s="119"/>
      <c r="M41" s="118"/>
      <c r="N41" s="118"/>
      <c r="O41" s="119"/>
      <c r="P41" s="118"/>
      <c r="Q41" s="118"/>
      <c r="R41" s="119"/>
      <c r="S41" s="118"/>
      <c r="T41" s="118"/>
      <c r="U41" s="119"/>
      <c r="V41" s="119"/>
      <c r="W41" s="119"/>
      <c r="X41" s="119"/>
    </row>
    <row r="42" spans="1:24" ht="15.75" customHeight="1" x14ac:dyDescent="0.6">
      <c r="A42" s="105"/>
      <c r="B42" s="105"/>
      <c r="C42" s="105"/>
      <c r="D42" s="106"/>
      <c r="E42" s="106"/>
      <c r="F42" s="107"/>
      <c r="G42" s="118"/>
      <c r="H42" s="118"/>
      <c r="I42" s="119"/>
      <c r="J42" s="118"/>
      <c r="K42" s="118"/>
      <c r="L42" s="119"/>
      <c r="M42" s="118"/>
      <c r="N42" s="118"/>
      <c r="O42" s="119"/>
      <c r="P42" s="118"/>
      <c r="Q42" s="118"/>
      <c r="R42" s="119"/>
      <c r="S42" s="118"/>
      <c r="T42" s="118"/>
      <c r="U42" s="119"/>
      <c r="V42" s="119"/>
      <c r="W42" s="119"/>
      <c r="X42" s="119"/>
    </row>
    <row r="43" spans="1:24" ht="15.75" customHeight="1" x14ac:dyDescent="0.6">
      <c r="A43" s="105"/>
      <c r="B43" s="105"/>
      <c r="C43" s="105"/>
      <c r="D43" s="106"/>
      <c r="E43" s="106"/>
      <c r="F43" s="107"/>
      <c r="G43" s="118"/>
      <c r="H43" s="118"/>
      <c r="I43" s="119"/>
      <c r="J43" s="118"/>
      <c r="K43" s="118"/>
      <c r="L43" s="119"/>
      <c r="M43" s="118"/>
      <c r="N43" s="118"/>
      <c r="O43" s="119"/>
      <c r="P43" s="118"/>
      <c r="Q43" s="118"/>
      <c r="R43" s="119"/>
      <c r="S43" s="118"/>
      <c r="T43" s="118"/>
      <c r="U43" s="119"/>
      <c r="V43" s="119"/>
      <c r="W43" s="119"/>
      <c r="X43" s="119"/>
    </row>
    <row r="44" spans="1:24" ht="15.75" customHeight="1" x14ac:dyDescent="0.6">
      <c r="A44" s="105"/>
      <c r="B44" s="105"/>
      <c r="C44" s="105"/>
      <c r="D44" s="106"/>
      <c r="E44" s="106"/>
      <c r="F44" s="107"/>
      <c r="G44" s="118"/>
      <c r="H44" s="118"/>
      <c r="I44" s="119"/>
      <c r="J44" s="118"/>
      <c r="K44" s="118"/>
      <c r="L44" s="119"/>
      <c r="M44" s="118"/>
      <c r="N44" s="118"/>
      <c r="O44" s="119"/>
      <c r="P44" s="118"/>
      <c r="Q44" s="118"/>
      <c r="R44" s="119"/>
      <c r="S44" s="118"/>
      <c r="T44" s="118"/>
      <c r="U44" s="119"/>
      <c r="V44" s="119"/>
      <c r="W44" s="119"/>
      <c r="X44" s="119"/>
    </row>
    <row r="45" spans="1:24" ht="15.75" customHeight="1" x14ac:dyDescent="0.6">
      <c r="A45" s="105"/>
      <c r="B45" s="105"/>
      <c r="C45" s="105"/>
      <c r="D45" s="106"/>
      <c r="E45" s="106"/>
      <c r="F45" s="107"/>
      <c r="G45" s="118"/>
      <c r="H45" s="118"/>
      <c r="I45" s="119"/>
      <c r="J45" s="118"/>
      <c r="K45" s="118"/>
      <c r="L45" s="119"/>
      <c r="M45" s="118"/>
      <c r="N45" s="118"/>
      <c r="O45" s="119"/>
      <c r="P45" s="118"/>
      <c r="Q45" s="118"/>
      <c r="R45" s="119"/>
      <c r="S45" s="118"/>
      <c r="T45" s="118"/>
      <c r="U45" s="119"/>
      <c r="V45" s="119"/>
      <c r="W45" s="119"/>
      <c r="X45" s="119"/>
    </row>
    <row r="46" spans="1:24" ht="15.75" customHeight="1" x14ac:dyDescent="0.6">
      <c r="A46" s="105"/>
      <c r="B46" s="105"/>
      <c r="C46" s="105"/>
      <c r="D46" s="106"/>
      <c r="E46" s="106"/>
      <c r="F46" s="107"/>
      <c r="G46" s="118"/>
      <c r="H46" s="118"/>
      <c r="I46" s="119"/>
      <c r="J46" s="118"/>
      <c r="K46" s="118"/>
      <c r="L46" s="119"/>
      <c r="M46" s="118"/>
      <c r="N46" s="118"/>
      <c r="O46" s="119"/>
      <c r="P46" s="118"/>
      <c r="Q46" s="118"/>
      <c r="R46" s="119"/>
      <c r="S46" s="118"/>
      <c r="T46" s="118"/>
      <c r="U46" s="119"/>
      <c r="V46" s="119"/>
      <c r="W46" s="119"/>
      <c r="X46" s="119"/>
    </row>
    <row r="47" spans="1:24" ht="15.75" customHeight="1" x14ac:dyDescent="0.6">
      <c r="A47" s="105"/>
      <c r="B47" s="105"/>
      <c r="C47" s="105"/>
      <c r="D47" s="106"/>
      <c r="E47" s="106"/>
      <c r="F47" s="107"/>
      <c r="G47" s="118"/>
      <c r="H47" s="118"/>
      <c r="I47" s="119"/>
      <c r="J47" s="118"/>
      <c r="K47" s="118"/>
      <c r="L47" s="119"/>
      <c r="M47" s="118"/>
      <c r="N47" s="118"/>
      <c r="O47" s="119"/>
      <c r="P47" s="118"/>
      <c r="Q47" s="118"/>
      <c r="R47" s="119"/>
      <c r="S47" s="118"/>
      <c r="T47" s="118"/>
      <c r="U47" s="119"/>
      <c r="V47" s="119"/>
      <c r="W47" s="119"/>
      <c r="X47" s="119"/>
    </row>
    <row r="48" spans="1:24" ht="15.75" customHeight="1" x14ac:dyDescent="0.6">
      <c r="A48" s="105"/>
      <c r="B48" s="105"/>
      <c r="C48" s="105"/>
      <c r="D48" s="106"/>
      <c r="E48" s="106"/>
      <c r="F48" s="107"/>
      <c r="G48" s="118"/>
      <c r="H48" s="118"/>
      <c r="I48" s="119"/>
      <c r="J48" s="118"/>
      <c r="K48" s="118"/>
      <c r="L48" s="119"/>
      <c r="M48" s="118"/>
      <c r="N48" s="118"/>
      <c r="O48" s="119"/>
      <c r="P48" s="118"/>
      <c r="Q48" s="118"/>
      <c r="R48" s="119"/>
      <c r="S48" s="118"/>
      <c r="T48" s="118"/>
      <c r="U48" s="119"/>
      <c r="V48" s="119"/>
      <c r="W48" s="119"/>
      <c r="X48" s="119"/>
    </row>
    <row r="49" spans="1:24" ht="15.75" customHeight="1" x14ac:dyDescent="0.6">
      <c r="A49" s="105"/>
      <c r="B49" s="105"/>
      <c r="C49" s="105"/>
      <c r="D49" s="106"/>
      <c r="E49" s="106"/>
      <c r="F49" s="107"/>
      <c r="G49" s="118"/>
      <c r="H49" s="118"/>
      <c r="I49" s="119"/>
      <c r="J49" s="118"/>
      <c r="K49" s="118"/>
      <c r="L49" s="119"/>
      <c r="M49" s="118"/>
      <c r="N49" s="118"/>
      <c r="O49" s="119"/>
      <c r="P49" s="118"/>
      <c r="Q49" s="118"/>
      <c r="R49" s="119"/>
      <c r="S49" s="118"/>
      <c r="T49" s="118"/>
      <c r="U49" s="119"/>
      <c r="V49" s="119"/>
      <c r="W49" s="119"/>
      <c r="X49" s="119"/>
    </row>
    <row r="50" spans="1:24" ht="15.75" customHeight="1" x14ac:dyDescent="0.6">
      <c r="A50" s="105"/>
      <c r="B50" s="105"/>
      <c r="C50" s="67"/>
      <c r="D50" s="106"/>
      <c r="E50" s="106"/>
      <c r="F50" s="107"/>
      <c r="G50" s="118"/>
      <c r="H50" s="118"/>
      <c r="I50" s="119"/>
      <c r="J50" s="118"/>
      <c r="K50" s="118"/>
      <c r="L50" s="119"/>
      <c r="M50" s="118"/>
      <c r="N50" s="118"/>
      <c r="O50" s="119"/>
      <c r="P50" s="118"/>
      <c r="Q50" s="118"/>
      <c r="R50" s="119"/>
      <c r="S50" s="118"/>
      <c r="T50" s="118"/>
      <c r="U50" s="119"/>
      <c r="V50" s="119"/>
      <c r="W50" s="119"/>
      <c r="X50" s="119"/>
    </row>
    <row r="51" spans="1:24" ht="28.8" x14ac:dyDescent="0.75">
      <c r="A51" s="67"/>
      <c r="B51" s="67"/>
      <c r="C51" s="121" t="s">
        <v>33</v>
      </c>
      <c r="D51" s="120"/>
      <c r="E51" s="120"/>
      <c r="F51" s="120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</row>
    <row r="52" spans="1:24" x14ac:dyDescent="0.6">
      <c r="A52" s="67"/>
      <c r="B52" s="67"/>
      <c r="C52" s="122"/>
      <c r="D52" s="120"/>
      <c r="E52" s="120"/>
      <c r="F52" s="120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</row>
    <row r="53" spans="1:24" ht="29.25" customHeight="1" x14ac:dyDescent="0.75">
      <c r="A53" s="67"/>
      <c r="B53" s="121" t="s">
        <v>34</v>
      </c>
      <c r="C53" s="121" t="s">
        <v>33</v>
      </c>
      <c r="D53" s="120"/>
      <c r="E53" s="120"/>
      <c r="F53" s="120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</row>
    <row r="54" spans="1:24" x14ac:dyDescent="0.6">
      <c r="A54" s="67"/>
      <c r="B54" s="67"/>
      <c r="C54" s="67"/>
      <c r="D54" s="120"/>
      <c r="E54" s="120"/>
      <c r="F54" s="120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</row>
    <row r="55" spans="1:24" x14ac:dyDescent="0.6">
      <c r="A55" s="67"/>
      <c r="B55" s="67"/>
      <c r="C55" s="67"/>
      <c r="D55" s="120"/>
      <c r="E55" s="120"/>
      <c r="F55" s="120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</row>
    <row r="56" spans="1:24" x14ac:dyDescent="0.6">
      <c r="A56" s="67"/>
      <c r="B56" s="67"/>
      <c r="C56" s="67"/>
      <c r="D56" s="120"/>
      <c r="E56" s="120"/>
      <c r="F56" s="120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</row>
    <row r="57" spans="1:24" x14ac:dyDescent="0.6">
      <c r="A57" s="67"/>
      <c r="B57" s="67"/>
      <c r="C57" s="67"/>
      <c r="D57" s="120"/>
      <c r="E57" s="120"/>
      <c r="F57" s="120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</row>
    <row r="58" spans="1:24" x14ac:dyDescent="0.6">
      <c r="A58" s="67"/>
      <c r="B58" s="67"/>
      <c r="C58" s="67"/>
      <c r="D58" s="120"/>
      <c r="E58" s="120"/>
      <c r="F58" s="120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</row>
    <row r="59" spans="1:24" x14ac:dyDescent="0.6">
      <c r="A59" s="67"/>
      <c r="B59" s="67"/>
      <c r="C59" s="67"/>
      <c r="D59" s="120"/>
      <c r="E59" s="120"/>
      <c r="F59" s="120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</row>
    <row r="60" spans="1:24" x14ac:dyDescent="0.6">
      <c r="A60" s="67"/>
      <c r="B60" s="67"/>
      <c r="C60" s="67"/>
      <c r="D60" s="120"/>
      <c r="E60" s="120"/>
      <c r="F60" s="120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</row>
    <row r="61" spans="1:24" x14ac:dyDescent="0.6">
      <c r="A61" s="67"/>
      <c r="B61" s="67"/>
      <c r="C61" s="67"/>
      <c r="D61" s="120"/>
      <c r="E61" s="120"/>
      <c r="F61" s="120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</row>
    <row r="62" spans="1:24" x14ac:dyDescent="0.6">
      <c r="A62" s="67"/>
      <c r="B62" s="67"/>
      <c r="C62" s="67"/>
      <c r="D62" s="120"/>
      <c r="E62" s="120"/>
      <c r="F62" s="120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</row>
    <row r="63" spans="1:24" x14ac:dyDescent="0.6">
      <c r="A63" s="67"/>
      <c r="B63" s="67"/>
      <c r="C63" s="67"/>
      <c r="D63" s="120"/>
      <c r="E63" s="120"/>
      <c r="F63" s="120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</row>
    <row r="64" spans="1:24" x14ac:dyDescent="0.6">
      <c r="A64" s="67"/>
      <c r="B64" s="67"/>
      <c r="C64" s="67"/>
      <c r="D64" s="120"/>
      <c r="E64" s="120"/>
      <c r="F64" s="120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</row>
    <row r="65" spans="1:24" x14ac:dyDescent="0.6">
      <c r="A65" s="67"/>
      <c r="B65" s="67"/>
      <c r="C65" s="67"/>
      <c r="D65" s="67"/>
      <c r="E65" s="67"/>
      <c r="F65" s="67"/>
      <c r="G65" s="120"/>
      <c r="H65" s="120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</row>
    <row r="66" spans="1:24" x14ac:dyDescent="0.6">
      <c r="A66" s="67"/>
      <c r="B66" s="67"/>
      <c r="C66" s="67"/>
      <c r="D66" s="67"/>
      <c r="E66" s="67"/>
      <c r="F66" s="67"/>
      <c r="G66" s="120"/>
      <c r="H66" s="120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</row>
    <row r="67" spans="1:24" x14ac:dyDescent="0.6">
      <c r="A67" s="67"/>
      <c r="B67" s="67"/>
      <c r="C67" s="67"/>
      <c r="D67" s="67"/>
      <c r="E67" s="67"/>
      <c r="F67" s="67"/>
      <c r="G67" s="120"/>
      <c r="H67" s="120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</row>
    <row r="68" spans="1:24" x14ac:dyDescent="0.6">
      <c r="A68" s="67"/>
      <c r="B68" s="67"/>
      <c r="C68" s="67"/>
      <c r="D68" s="67"/>
      <c r="E68" s="67"/>
      <c r="F68" s="67"/>
      <c r="G68" s="120"/>
      <c r="H68" s="120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</row>
    <row r="69" spans="1:24" x14ac:dyDescent="0.6">
      <c r="A69" s="67"/>
      <c r="B69" s="67"/>
      <c r="C69" s="67"/>
      <c r="D69" s="67"/>
      <c r="E69" s="67"/>
      <c r="F69" s="67"/>
      <c r="G69" s="120"/>
      <c r="H69" s="120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</row>
    <row r="70" spans="1:24" x14ac:dyDescent="0.6">
      <c r="A70" s="67"/>
      <c r="B70" s="67"/>
      <c r="C70" s="67"/>
      <c r="D70" s="67"/>
      <c r="E70" s="67"/>
      <c r="F70" s="67"/>
      <c r="G70" s="120"/>
      <c r="H70" s="120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</row>
    <row r="71" spans="1:24" x14ac:dyDescent="0.6">
      <c r="A71" s="67"/>
      <c r="B71" s="67"/>
      <c r="C71" s="67"/>
      <c r="D71" s="67"/>
      <c r="E71" s="67"/>
      <c r="F71" s="67"/>
      <c r="G71" s="120"/>
      <c r="H71" s="120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</row>
    <row r="72" spans="1:24" x14ac:dyDescent="0.6">
      <c r="A72" s="67"/>
      <c r="B72" s="67"/>
      <c r="C72" s="67"/>
      <c r="D72" s="67"/>
      <c r="E72" s="67"/>
      <c r="F72" s="67"/>
      <c r="G72" s="120"/>
      <c r="H72" s="120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</row>
    <row r="73" spans="1:24" x14ac:dyDescent="0.6">
      <c r="A73" s="67"/>
      <c r="B73" s="67"/>
      <c r="C73" s="67"/>
      <c r="D73" s="67"/>
      <c r="E73" s="67"/>
      <c r="F73" s="67"/>
      <c r="G73" s="120"/>
      <c r="H73" s="120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</row>
    <row r="74" spans="1:24" x14ac:dyDescent="0.6">
      <c r="A74" s="67"/>
      <c r="B74" s="67"/>
      <c r="D74" s="67"/>
      <c r="E74" s="67"/>
      <c r="F74" s="67"/>
      <c r="G74" s="120"/>
      <c r="H74" s="120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</row>
  </sheetData>
  <sheetProtection password="C681" objects="1" scenarios="1"/>
  <customSheetViews>
    <customSheetView guid="{3A6270CC-3E98-11D7-A05D-00045A745B3F}" showGridLines="0" outlineSymbols="0" zeroValues="0" hiddenColumns="1" showRuler="0">
      <selection activeCell="H7" sqref="H7"/>
      <pageMargins left="0.35433070866141736" right="0" top="0.39370078740157483" bottom="0.39370078740157483" header="0" footer="0"/>
      <pageSetup paperSize="9" orientation="landscape" r:id="rId1"/>
      <headerFooter alignWithMargins="0"/>
    </customSheetView>
  </customSheetViews>
  <mergeCells count="11">
    <mergeCell ref="A1:X1"/>
    <mergeCell ref="D2:D3"/>
    <mergeCell ref="A2:A3"/>
    <mergeCell ref="K2:L2"/>
    <mergeCell ref="H2:I2"/>
    <mergeCell ref="W2:X2"/>
    <mergeCell ref="T2:U2"/>
    <mergeCell ref="Q2:R2"/>
    <mergeCell ref="N2:O2"/>
    <mergeCell ref="E2:E3"/>
    <mergeCell ref="F2:F3"/>
  </mergeCells>
  <phoneticPr fontId="0" type="noConversion"/>
  <conditionalFormatting sqref="Q32:Q50 T32:T50 N32:N50 K32:K50 H32:H50 P4:P50 M4:M50 S4:S50 J4:J50 G4:G50">
    <cfRule type="cellIs" dxfId="22" priority="1" stopIfTrue="1" operator="greaterThan">
      <formula>5</formula>
    </cfRule>
  </conditionalFormatting>
  <conditionalFormatting sqref="U3 O3">
    <cfRule type="cellIs" dxfId="21" priority="2" stopIfTrue="1" operator="equal">
      <formula>"เสี่ยง/ช่วย"</formula>
    </cfRule>
  </conditionalFormatting>
  <conditionalFormatting sqref="W3 T3">
    <cfRule type="cellIs" dxfId="20" priority="3" stopIfTrue="1" operator="lessThan">
      <formula>4</formula>
    </cfRule>
  </conditionalFormatting>
  <conditionalFormatting sqref="W32:W50 V4:V50">
    <cfRule type="cellIs" dxfId="19" priority="4" stopIfTrue="1" operator="greaterThan">
      <formula>16</formula>
    </cfRule>
  </conditionalFormatting>
  <conditionalFormatting sqref="X3">
    <cfRule type="cellIs" dxfId="18" priority="5" stopIfTrue="1" operator="equal">
      <formula>"เสี่ยง/มีปัญหา"</formula>
    </cfRule>
  </conditionalFormatting>
  <conditionalFormatting sqref="H26:H31 U26:U50 X26:X50 R26:R50 I26:I50 L26:L50 O26:O50 T26:T31 Q26:Q31 W26:W31 K26:K31 N26:N31 K4:L25 Q4:R25 W4:X25 T4:U25 H4:I25 N4:O25">
    <cfRule type="cellIs" dxfId="17" priority="6" stopIfTrue="1" operator="equal">
      <formula>"เสี่ยง/มีปัญหา"</formula>
    </cfRule>
  </conditionalFormatting>
  <conditionalFormatting sqref="R3">
    <cfRule type="cellIs" dxfId="16" priority="7" stopIfTrue="1" operator="equal">
      <formula>$CY$17</formula>
    </cfRule>
  </conditionalFormatting>
  <pageMargins left="0.35433070866141736" right="0" top="0.39370078740157483" bottom="0.19685039370078741" header="0" footer="0"/>
  <pageSetup paperSize="9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87" r:id="rId5" name="Button 19">
              <controlPr defaultSize="0" print="0" autoFill="0" autoPict="0" macro="[0]!equal2_ปุ่ม19_คลิก">
                <anchor moveWithCells="1" sizeWithCells="1">
                  <from>
                    <xdr:col>0</xdr:col>
                    <xdr:colOff>213360</xdr:colOff>
                    <xdr:row>32</xdr:row>
                    <xdr:rowOff>30480</xdr:rowOff>
                  </from>
                  <to>
                    <xdr:col>3</xdr:col>
                    <xdr:colOff>213360</xdr:colOff>
                    <xdr:row>33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6" name="Button 21">
              <controlPr defaultSize="0" print="0" autoFill="0" autoPict="0" macro="[0]!equal2_ปุ่ม21_คลิก">
                <anchor moveWithCells="1" sizeWithCells="1">
                  <from>
                    <xdr:col>3</xdr:col>
                    <xdr:colOff>327660</xdr:colOff>
                    <xdr:row>32</xdr:row>
                    <xdr:rowOff>38100</xdr:rowOff>
                  </from>
                  <to>
                    <xdr:col>11</xdr:col>
                    <xdr:colOff>289560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7" name="Button 22">
              <controlPr defaultSize="0" print="0" autoFill="0" autoPict="0" macro="[0]!equal2_ปุ่ม22_คลิก">
                <anchor moveWithCells="1" sizeWithCells="1">
                  <from>
                    <xdr:col>11</xdr:col>
                    <xdr:colOff>411480</xdr:colOff>
                    <xdr:row>32</xdr:row>
                    <xdr:rowOff>38100</xdr:rowOff>
                  </from>
                  <to>
                    <xdr:col>14</xdr:col>
                    <xdr:colOff>335280</xdr:colOff>
                    <xdr:row>33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X74"/>
  <sheetViews>
    <sheetView showGridLines="0" showZeros="0" showOutlineSymbols="0" topLeftCell="A13" zoomScaleNormal="100" workbookViewId="0">
      <selection activeCell="A26" sqref="A26:XFD61"/>
    </sheetView>
  </sheetViews>
  <sheetFormatPr defaultRowHeight="21" x14ac:dyDescent="0.6"/>
  <cols>
    <col min="1" max="1" width="5" customWidth="1"/>
    <col min="2" max="2" width="3.75" customWidth="1"/>
    <col min="3" max="3" width="8" customWidth="1"/>
    <col min="4" max="4" width="25.125" customWidth="1"/>
    <col min="5" max="5" width="5.75" hidden="1" customWidth="1"/>
    <col min="6" max="6" width="5" customWidth="1"/>
    <col min="7" max="7" width="5.875" style="15" hidden="1" customWidth="1"/>
    <col min="8" max="8" width="5.875" style="15" customWidth="1"/>
    <col min="9" max="9" width="11.75" customWidth="1"/>
    <col min="10" max="10" width="5.875" hidden="1" customWidth="1"/>
    <col min="11" max="11" width="5.875" customWidth="1"/>
    <col min="12" max="12" width="11.875" customWidth="1"/>
    <col min="13" max="13" width="5.875" hidden="1" customWidth="1"/>
    <col min="14" max="14" width="5.875" customWidth="1"/>
    <col min="15" max="15" width="11.75" customWidth="1"/>
    <col min="16" max="16" width="5.875" hidden="1" customWidth="1"/>
    <col min="17" max="17" width="5.875" customWidth="1"/>
    <col min="18" max="18" width="11.875" customWidth="1"/>
    <col min="19" max="19" width="5.875" hidden="1" customWidth="1"/>
    <col min="20" max="20" width="5.875" customWidth="1"/>
    <col min="21" max="21" width="11.375" customWidth="1"/>
    <col min="22" max="22" width="5.875" hidden="1" customWidth="1"/>
    <col min="23" max="23" width="5.875" customWidth="1"/>
    <col min="24" max="24" width="11.75" customWidth="1"/>
  </cols>
  <sheetData>
    <row r="1" spans="1:24" ht="37.5" customHeight="1" thickBot="1" x14ac:dyDescent="0.65">
      <c r="A1" s="247" t="s">
        <v>29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4"/>
    </row>
    <row r="2" spans="1:24" x14ac:dyDescent="0.6">
      <c r="A2" s="257" t="s">
        <v>9</v>
      </c>
      <c r="B2" s="16" t="s">
        <v>4</v>
      </c>
      <c r="C2" s="16" t="s">
        <v>4</v>
      </c>
      <c r="D2" s="248" t="s">
        <v>0</v>
      </c>
      <c r="E2" s="251"/>
      <c r="F2" s="250" t="s">
        <v>26</v>
      </c>
      <c r="H2" s="262" t="s">
        <v>1</v>
      </c>
      <c r="I2" s="254"/>
      <c r="K2" s="263" t="s">
        <v>8</v>
      </c>
      <c r="L2" s="267"/>
      <c r="N2" s="262" t="s">
        <v>7</v>
      </c>
      <c r="O2" s="254"/>
      <c r="Q2" s="263" t="s">
        <v>18</v>
      </c>
      <c r="R2" s="267"/>
      <c r="T2" s="262" t="s">
        <v>19</v>
      </c>
      <c r="U2" s="254"/>
      <c r="W2" s="262" t="s">
        <v>20</v>
      </c>
      <c r="X2" s="254"/>
    </row>
    <row r="3" spans="1:24" ht="21.6" thickBot="1" x14ac:dyDescent="0.65">
      <c r="A3" s="258"/>
      <c r="B3" s="167" t="s">
        <v>5</v>
      </c>
      <c r="C3" s="167" t="s">
        <v>6</v>
      </c>
      <c r="D3" s="249"/>
      <c r="E3" s="237"/>
      <c r="F3" s="237"/>
      <c r="H3" s="37" t="s">
        <v>2</v>
      </c>
      <c r="I3" s="38" t="s">
        <v>3</v>
      </c>
      <c r="K3" s="55" t="s">
        <v>2</v>
      </c>
      <c r="L3" s="38" t="s">
        <v>3</v>
      </c>
      <c r="N3" s="37" t="s">
        <v>2</v>
      </c>
      <c r="O3" s="38" t="s">
        <v>3</v>
      </c>
      <c r="Q3" s="37" t="s">
        <v>2</v>
      </c>
      <c r="R3" s="38" t="s">
        <v>3</v>
      </c>
      <c r="T3" s="37" t="s">
        <v>2</v>
      </c>
      <c r="U3" s="38" t="s">
        <v>3</v>
      </c>
      <c r="W3" s="37" t="s">
        <v>2</v>
      </c>
      <c r="X3" s="38" t="s">
        <v>3</v>
      </c>
    </row>
    <row r="4" spans="1:24" ht="15.75" customHeight="1" thickBot="1" x14ac:dyDescent="0.65">
      <c r="A4" s="206" t="str">
        <f>input1!A4</f>
        <v>ม.1/1</v>
      </c>
      <c r="B4" s="40">
        <f>input1!B4</f>
        <v>1</v>
      </c>
      <c r="C4" s="40">
        <f>input1!C4</f>
        <v>6517</v>
      </c>
      <c r="D4" s="66" t="str">
        <f>input1!D4</f>
        <v>เด็กชาย</v>
      </c>
      <c r="E4" s="210">
        <f>input3!E4</f>
        <v>1</v>
      </c>
      <c r="F4" s="74" t="str">
        <f>IF(E4=1,"ชาย",IF(E4=2,"หญิง","-"))</f>
        <v>ชาย</v>
      </c>
      <c r="G4" s="60" t="str">
        <f>input3!AF4</f>
        <v>0</v>
      </c>
      <c r="H4" s="128" t="str">
        <f>IF(G4=-5,"-",G4)</f>
        <v>0</v>
      </c>
      <c r="I4" s="59" t="str">
        <f>IF(H4="-","-",IF(H4="0","ปกติ",IF(H4&gt;6,"เสี่ยง/มีปัญหา","ปกติ")))</f>
        <v>ปกติ</v>
      </c>
      <c r="J4" s="61">
        <f>input3!AI4</f>
        <v>1</v>
      </c>
      <c r="K4" s="128">
        <f>IF(J4=-5,"-",J4)</f>
        <v>1</v>
      </c>
      <c r="L4" s="59" t="str">
        <f>IF(K4="-","-",IF(K4="0","ปกติ",IF(K4&gt;6,"เสี่ยง/มีปัญหา","ปกติ")))</f>
        <v>ปกติ</v>
      </c>
      <c r="M4" s="61">
        <f>input3!AM4</f>
        <v>2</v>
      </c>
      <c r="N4" s="128">
        <f>IF(M4=-5,"-",M4)</f>
        <v>2</v>
      </c>
      <c r="O4" s="59" t="str">
        <f>IF(N4="-","-",IF(N4="0","ปกติ",IF(N4&lt;6,"ปกติ","เสี่ยง/มีปัญหา")))</f>
        <v>ปกติ</v>
      </c>
      <c r="P4" s="62">
        <f>input3!AQ4</f>
        <v>2</v>
      </c>
      <c r="Q4" s="128">
        <f>IF(P4=-5,"-",P4)</f>
        <v>2</v>
      </c>
      <c r="R4" s="59" t="str">
        <f>IF(Q4="-","-",IF(Q4="0","ปกติ",IF(Q4&lt;4,"ปกติ","เสี่ยง/มีปัญหา")))</f>
        <v>ปกติ</v>
      </c>
      <c r="S4" s="61">
        <f>input3!AS4</f>
        <v>4</v>
      </c>
      <c r="T4" s="128">
        <f>IF(S4=-5,"-",S4)</f>
        <v>4</v>
      </c>
      <c r="U4" s="59" t="str">
        <f>IF(T4="-","-",IF(T4="0","ไม่มีจุดแข็ง",IF(T4&lt;4,"ไม่มีจุดแข็ง","มีจุดแข็ง")))</f>
        <v>มีจุดแข็ง</v>
      </c>
      <c r="V4" s="58">
        <f>G4+J4+M4+P4</f>
        <v>5</v>
      </c>
      <c r="W4" s="128">
        <f>IF(V4&lt;1,"-",V4)</f>
        <v>5</v>
      </c>
      <c r="X4" s="129" t="str">
        <f>IF(W4="-","-",IF(W4="0","ปกติ",IF(W4&lt;17,"ปกติ","เสี่ยง/มีปัญหา")))</f>
        <v>ปกติ</v>
      </c>
    </row>
    <row r="5" spans="1:24" ht="15.75" customHeight="1" thickBot="1" x14ac:dyDescent="0.65">
      <c r="A5" s="206" t="str">
        <f>input1!A5</f>
        <v>ม.1/1</v>
      </c>
      <c r="B5" s="44">
        <f>input1!B5</f>
        <v>2</v>
      </c>
      <c r="C5" s="44">
        <f>input1!C5</f>
        <v>6518</v>
      </c>
      <c r="D5" s="63">
        <f>input1!D5</f>
        <v>0</v>
      </c>
      <c r="E5" s="72">
        <f>input3!E5</f>
        <v>1</v>
      </c>
      <c r="F5" s="208" t="str">
        <f t="shared" ref="F5:F25" si="0">IF(E5=1,"ชาย",IF(E5=2,"หญิง","-"))</f>
        <v>ชาย</v>
      </c>
      <c r="G5" s="60">
        <f>input3!AF5</f>
        <v>1</v>
      </c>
      <c r="H5" s="128">
        <f t="shared" ref="H5:H25" si="1">IF(G5=-5,"-",G5)</f>
        <v>1</v>
      </c>
      <c r="I5" s="59" t="str">
        <f t="shared" ref="I5:I25" si="2">IF(H5="-","-",IF(H5="0","ปกติ",IF(H5&gt;6,"เสี่ยง/มีปัญหา","ปกติ")))</f>
        <v>ปกติ</v>
      </c>
      <c r="J5" s="61">
        <f>input3!AI5</f>
        <v>3</v>
      </c>
      <c r="K5" s="128">
        <f t="shared" ref="K5:K25" si="3">IF(J5=-5,"-",J5)</f>
        <v>3</v>
      </c>
      <c r="L5" s="59" t="str">
        <f t="shared" ref="L5:L25" si="4">IF(K5="-","-",IF(K5="0","ปกติ",IF(K5&gt;6,"เสี่ยง/มีปัญหา","ปกติ")))</f>
        <v>ปกติ</v>
      </c>
      <c r="M5" s="61">
        <f>input3!AM5</f>
        <v>4</v>
      </c>
      <c r="N5" s="128">
        <f t="shared" ref="N5:N25" si="5">IF(M5=-5,"-",M5)</f>
        <v>4</v>
      </c>
      <c r="O5" s="59" t="str">
        <f t="shared" ref="O5:O25" si="6">IF(N5="-","-",IF(N5="0","ปกติ",IF(N5&lt;6,"ปกติ","เสี่ยง/มีปัญหา")))</f>
        <v>ปกติ</v>
      </c>
      <c r="P5" s="62">
        <f>input3!AQ5</f>
        <v>4</v>
      </c>
      <c r="Q5" s="128">
        <f t="shared" ref="Q5:Q25" si="7">IF(P5=-5,"-",P5)</f>
        <v>4</v>
      </c>
      <c r="R5" s="59" t="str">
        <f t="shared" ref="R5:R25" si="8">IF(Q5="-","-",IF(Q5="0","ปกติ",IF(Q5&lt;4,"ปกติ","เสี่ยง/มีปัญหา")))</f>
        <v>เสี่ยง/มีปัญหา</v>
      </c>
      <c r="S5" s="61">
        <f>input3!AS5</f>
        <v>3</v>
      </c>
      <c r="T5" s="128">
        <f t="shared" ref="T5:T25" si="9">IF(S5=-5,"-",S5)</f>
        <v>3</v>
      </c>
      <c r="U5" s="59" t="str">
        <f t="shared" ref="U5:U25" si="10">IF(T5="-","-",IF(T5="0","ไม่มีจุดแข็ง",IF(T5&lt;4,"ไม่มีจุดแข็ง","มีจุดแข็ง")))</f>
        <v>ไม่มีจุดแข็ง</v>
      </c>
      <c r="V5" s="58">
        <f t="shared" ref="V5:V25" si="11">G5+J5+M5+P5</f>
        <v>12</v>
      </c>
      <c r="W5" s="128">
        <f t="shared" ref="W5:W25" si="12">IF(V5&lt;1,"-",V5)</f>
        <v>12</v>
      </c>
      <c r="X5" s="129" t="str">
        <f t="shared" ref="X5:X25" si="13">IF(W5="-","-",IF(W5="0","ปกติ",IF(W5&lt;17,"ปกติ","เสี่ยง/มีปัญหา")))</f>
        <v>ปกติ</v>
      </c>
    </row>
    <row r="6" spans="1:24" ht="15.75" customHeight="1" thickBot="1" x14ac:dyDescent="0.65">
      <c r="A6" s="206" t="str">
        <f>input1!A6</f>
        <v>ม.1/1</v>
      </c>
      <c r="B6" s="44">
        <f>input1!B6</f>
        <v>3</v>
      </c>
      <c r="C6" s="44">
        <f>input1!C6</f>
        <v>6519</v>
      </c>
      <c r="D6" s="63">
        <f>input1!D6</f>
        <v>0</v>
      </c>
      <c r="E6" s="72">
        <f>input3!E6</f>
        <v>1</v>
      </c>
      <c r="F6" s="208" t="str">
        <f t="shared" si="0"/>
        <v>ชาย</v>
      </c>
      <c r="G6" s="60" t="str">
        <f>input3!AF6</f>
        <v>0</v>
      </c>
      <c r="H6" s="128" t="str">
        <f t="shared" si="1"/>
        <v>0</v>
      </c>
      <c r="I6" s="59" t="str">
        <f t="shared" si="2"/>
        <v>ปกติ</v>
      </c>
      <c r="J6" s="61">
        <f>input3!AI6</f>
        <v>1</v>
      </c>
      <c r="K6" s="128">
        <f t="shared" si="3"/>
        <v>1</v>
      </c>
      <c r="L6" s="59" t="str">
        <f t="shared" si="4"/>
        <v>ปกติ</v>
      </c>
      <c r="M6" s="61">
        <f>input3!AM6</f>
        <v>2</v>
      </c>
      <c r="N6" s="128">
        <f t="shared" si="5"/>
        <v>2</v>
      </c>
      <c r="O6" s="59" t="str">
        <f t="shared" si="6"/>
        <v>ปกติ</v>
      </c>
      <c r="P6" s="62">
        <f>input3!AQ6</f>
        <v>2</v>
      </c>
      <c r="Q6" s="128">
        <f t="shared" si="7"/>
        <v>2</v>
      </c>
      <c r="R6" s="59" t="str">
        <f t="shared" si="8"/>
        <v>ปกติ</v>
      </c>
      <c r="S6" s="61">
        <f>input3!AS6</f>
        <v>4</v>
      </c>
      <c r="T6" s="128">
        <f t="shared" si="9"/>
        <v>4</v>
      </c>
      <c r="U6" s="59" t="str">
        <f t="shared" si="10"/>
        <v>มีจุดแข็ง</v>
      </c>
      <c r="V6" s="58">
        <f t="shared" si="11"/>
        <v>5</v>
      </c>
      <c r="W6" s="128">
        <f t="shared" si="12"/>
        <v>5</v>
      </c>
      <c r="X6" s="129" t="str">
        <f t="shared" si="13"/>
        <v>ปกติ</v>
      </c>
    </row>
    <row r="7" spans="1:24" ht="15.75" customHeight="1" thickBot="1" x14ac:dyDescent="0.65">
      <c r="A7" s="206" t="str">
        <f>input1!A7</f>
        <v>ม.1/1</v>
      </c>
      <c r="B7" s="44">
        <f>input1!B7</f>
        <v>4</v>
      </c>
      <c r="C7" s="44">
        <f>input1!C7</f>
        <v>6520</v>
      </c>
      <c r="D7" s="63">
        <f>input1!D7</f>
        <v>0</v>
      </c>
      <c r="E7" s="72">
        <f>input3!E7</f>
        <v>1</v>
      </c>
      <c r="F7" s="208" t="str">
        <f t="shared" si="0"/>
        <v>ชาย</v>
      </c>
      <c r="G7" s="60" t="str">
        <f>input3!AF7</f>
        <v>0</v>
      </c>
      <c r="H7" s="128" t="str">
        <f t="shared" si="1"/>
        <v>0</v>
      </c>
      <c r="I7" s="59" t="str">
        <f t="shared" si="2"/>
        <v>ปกติ</v>
      </c>
      <c r="J7" s="61">
        <f>input3!AI7</f>
        <v>1</v>
      </c>
      <c r="K7" s="128">
        <f t="shared" si="3"/>
        <v>1</v>
      </c>
      <c r="L7" s="59" t="str">
        <f t="shared" si="4"/>
        <v>ปกติ</v>
      </c>
      <c r="M7" s="61">
        <f>input3!AM7</f>
        <v>2</v>
      </c>
      <c r="N7" s="128">
        <f t="shared" si="5"/>
        <v>2</v>
      </c>
      <c r="O7" s="59" t="str">
        <f t="shared" si="6"/>
        <v>ปกติ</v>
      </c>
      <c r="P7" s="62">
        <f>input3!AQ7</f>
        <v>2</v>
      </c>
      <c r="Q7" s="128">
        <f t="shared" si="7"/>
        <v>2</v>
      </c>
      <c r="R7" s="59" t="str">
        <f t="shared" si="8"/>
        <v>ปกติ</v>
      </c>
      <c r="S7" s="61">
        <f>input3!AS7</f>
        <v>4</v>
      </c>
      <c r="T7" s="128">
        <f t="shared" si="9"/>
        <v>4</v>
      </c>
      <c r="U7" s="59" t="str">
        <f t="shared" si="10"/>
        <v>มีจุดแข็ง</v>
      </c>
      <c r="V7" s="58">
        <f t="shared" si="11"/>
        <v>5</v>
      </c>
      <c r="W7" s="128">
        <f t="shared" si="12"/>
        <v>5</v>
      </c>
      <c r="X7" s="129" t="str">
        <f t="shared" si="13"/>
        <v>ปกติ</v>
      </c>
    </row>
    <row r="8" spans="1:24" ht="15.75" customHeight="1" thickBot="1" x14ac:dyDescent="0.65">
      <c r="A8" s="206" t="str">
        <f>input1!A8</f>
        <v>ม.1/1</v>
      </c>
      <c r="B8" s="44">
        <f>input1!B8</f>
        <v>5</v>
      </c>
      <c r="C8" s="44">
        <f>input1!C8</f>
        <v>6521</v>
      </c>
      <c r="D8" s="63">
        <f>input1!D8</f>
        <v>0</v>
      </c>
      <c r="E8" s="72">
        <f>input3!E8</f>
        <v>1</v>
      </c>
      <c r="F8" s="208" t="str">
        <f t="shared" si="0"/>
        <v>ชาย</v>
      </c>
      <c r="G8" s="60" t="str">
        <f>input3!AF8</f>
        <v>0</v>
      </c>
      <c r="H8" s="128" t="str">
        <f t="shared" si="1"/>
        <v>0</v>
      </c>
      <c r="I8" s="59" t="str">
        <f t="shared" si="2"/>
        <v>ปกติ</v>
      </c>
      <c r="J8" s="61">
        <f>input3!AI8</f>
        <v>1</v>
      </c>
      <c r="K8" s="128">
        <f t="shared" si="3"/>
        <v>1</v>
      </c>
      <c r="L8" s="59" t="str">
        <f t="shared" si="4"/>
        <v>ปกติ</v>
      </c>
      <c r="M8" s="61">
        <f>input3!AM8</f>
        <v>2</v>
      </c>
      <c r="N8" s="128">
        <f t="shared" si="5"/>
        <v>2</v>
      </c>
      <c r="O8" s="59" t="str">
        <f t="shared" si="6"/>
        <v>ปกติ</v>
      </c>
      <c r="P8" s="62">
        <f>input3!AQ8</f>
        <v>2</v>
      </c>
      <c r="Q8" s="128">
        <f t="shared" si="7"/>
        <v>2</v>
      </c>
      <c r="R8" s="59" t="str">
        <f t="shared" si="8"/>
        <v>ปกติ</v>
      </c>
      <c r="S8" s="61">
        <f>input3!AS8</f>
        <v>4</v>
      </c>
      <c r="T8" s="128">
        <f t="shared" si="9"/>
        <v>4</v>
      </c>
      <c r="U8" s="59" t="str">
        <f t="shared" si="10"/>
        <v>มีจุดแข็ง</v>
      </c>
      <c r="V8" s="58">
        <f t="shared" si="11"/>
        <v>5</v>
      </c>
      <c r="W8" s="128">
        <f t="shared" si="12"/>
        <v>5</v>
      </c>
      <c r="X8" s="129" t="str">
        <f t="shared" si="13"/>
        <v>ปกติ</v>
      </c>
    </row>
    <row r="9" spans="1:24" ht="15.75" customHeight="1" thickBot="1" x14ac:dyDescent="0.65">
      <c r="A9" s="206" t="str">
        <f>input1!A9</f>
        <v>ม.1/1</v>
      </c>
      <c r="B9" s="44">
        <f>input1!B9</f>
        <v>6</v>
      </c>
      <c r="C9" s="44">
        <f>input1!C9</f>
        <v>6522</v>
      </c>
      <c r="D9" s="63">
        <f>input1!D9</f>
        <v>0</v>
      </c>
      <c r="E9" s="72">
        <f>input3!E9</f>
        <v>1</v>
      </c>
      <c r="F9" s="208" t="str">
        <f t="shared" si="0"/>
        <v>ชาย</v>
      </c>
      <c r="G9" s="60" t="str">
        <f>input3!AF9</f>
        <v>0</v>
      </c>
      <c r="H9" s="128" t="str">
        <f t="shared" si="1"/>
        <v>0</v>
      </c>
      <c r="I9" s="59" t="str">
        <f t="shared" si="2"/>
        <v>ปกติ</v>
      </c>
      <c r="J9" s="61">
        <f>input3!AI9</f>
        <v>1</v>
      </c>
      <c r="K9" s="128">
        <f t="shared" si="3"/>
        <v>1</v>
      </c>
      <c r="L9" s="59" t="str">
        <f t="shared" si="4"/>
        <v>ปกติ</v>
      </c>
      <c r="M9" s="61">
        <f>input3!AM9</f>
        <v>2</v>
      </c>
      <c r="N9" s="128">
        <f t="shared" si="5"/>
        <v>2</v>
      </c>
      <c r="O9" s="59" t="str">
        <f t="shared" si="6"/>
        <v>ปกติ</v>
      </c>
      <c r="P9" s="62">
        <f>input3!AQ9</f>
        <v>2</v>
      </c>
      <c r="Q9" s="128">
        <f t="shared" si="7"/>
        <v>2</v>
      </c>
      <c r="R9" s="59" t="str">
        <f t="shared" si="8"/>
        <v>ปกติ</v>
      </c>
      <c r="S9" s="61">
        <f>input3!AS9</f>
        <v>4</v>
      </c>
      <c r="T9" s="128">
        <f t="shared" si="9"/>
        <v>4</v>
      </c>
      <c r="U9" s="59" t="str">
        <f t="shared" si="10"/>
        <v>มีจุดแข็ง</v>
      </c>
      <c r="V9" s="58">
        <f t="shared" si="11"/>
        <v>5</v>
      </c>
      <c r="W9" s="128">
        <f t="shared" si="12"/>
        <v>5</v>
      </c>
      <c r="X9" s="129" t="str">
        <f t="shared" si="13"/>
        <v>ปกติ</v>
      </c>
    </row>
    <row r="10" spans="1:24" ht="15.75" customHeight="1" thickBot="1" x14ac:dyDescent="0.65">
      <c r="A10" s="206" t="str">
        <f>input1!A10</f>
        <v>ม.1/1</v>
      </c>
      <c r="B10" s="44">
        <f>input1!B10</f>
        <v>7</v>
      </c>
      <c r="C10" s="44">
        <f>input1!C10</f>
        <v>6523</v>
      </c>
      <c r="D10" s="63">
        <f>input1!D10</f>
        <v>0</v>
      </c>
      <c r="E10" s="72">
        <f>input3!E10</f>
        <v>1</v>
      </c>
      <c r="F10" s="208" t="str">
        <f t="shared" si="0"/>
        <v>ชาย</v>
      </c>
      <c r="G10" s="60" t="str">
        <f>input3!AF10</f>
        <v>0</v>
      </c>
      <c r="H10" s="128" t="str">
        <f t="shared" si="1"/>
        <v>0</v>
      </c>
      <c r="I10" s="59" t="str">
        <f t="shared" si="2"/>
        <v>ปกติ</v>
      </c>
      <c r="J10" s="61">
        <f>input3!AI10</f>
        <v>1</v>
      </c>
      <c r="K10" s="128">
        <f t="shared" si="3"/>
        <v>1</v>
      </c>
      <c r="L10" s="59" t="str">
        <f t="shared" si="4"/>
        <v>ปกติ</v>
      </c>
      <c r="M10" s="61">
        <f>input3!AM10</f>
        <v>2</v>
      </c>
      <c r="N10" s="128">
        <f t="shared" si="5"/>
        <v>2</v>
      </c>
      <c r="O10" s="59" t="str">
        <f t="shared" si="6"/>
        <v>ปกติ</v>
      </c>
      <c r="P10" s="62">
        <f>input3!AQ10</f>
        <v>2</v>
      </c>
      <c r="Q10" s="128">
        <f t="shared" si="7"/>
        <v>2</v>
      </c>
      <c r="R10" s="59" t="str">
        <f t="shared" si="8"/>
        <v>ปกติ</v>
      </c>
      <c r="S10" s="61">
        <f>input3!AS10</f>
        <v>4</v>
      </c>
      <c r="T10" s="128">
        <f t="shared" si="9"/>
        <v>4</v>
      </c>
      <c r="U10" s="59" t="str">
        <f t="shared" si="10"/>
        <v>มีจุดแข็ง</v>
      </c>
      <c r="V10" s="58">
        <f t="shared" si="11"/>
        <v>5</v>
      </c>
      <c r="W10" s="128">
        <f t="shared" si="12"/>
        <v>5</v>
      </c>
      <c r="X10" s="129" t="str">
        <f t="shared" si="13"/>
        <v>ปกติ</v>
      </c>
    </row>
    <row r="11" spans="1:24" ht="15.75" customHeight="1" thickBot="1" x14ac:dyDescent="0.65">
      <c r="A11" s="206" t="str">
        <f>input1!A11</f>
        <v>ม.1/1</v>
      </c>
      <c r="B11" s="44">
        <f>input1!B11</f>
        <v>8</v>
      </c>
      <c r="C11" s="44">
        <f>input1!C11</f>
        <v>6524</v>
      </c>
      <c r="D11" s="63">
        <f>input1!D11</f>
        <v>0</v>
      </c>
      <c r="E11" s="72">
        <f>input3!E11</f>
        <v>1</v>
      </c>
      <c r="F11" s="208" t="str">
        <f t="shared" si="0"/>
        <v>ชาย</v>
      </c>
      <c r="G11" s="60" t="str">
        <f>input3!AF11</f>
        <v>0</v>
      </c>
      <c r="H11" s="128" t="str">
        <f t="shared" si="1"/>
        <v>0</v>
      </c>
      <c r="I11" s="59" t="str">
        <f t="shared" si="2"/>
        <v>ปกติ</v>
      </c>
      <c r="J11" s="61">
        <f>input3!AI11</f>
        <v>1</v>
      </c>
      <c r="K11" s="128">
        <f t="shared" si="3"/>
        <v>1</v>
      </c>
      <c r="L11" s="59" t="str">
        <f t="shared" si="4"/>
        <v>ปกติ</v>
      </c>
      <c r="M11" s="61">
        <f>input3!AM11</f>
        <v>2</v>
      </c>
      <c r="N11" s="128">
        <f t="shared" si="5"/>
        <v>2</v>
      </c>
      <c r="O11" s="59" t="str">
        <f t="shared" si="6"/>
        <v>ปกติ</v>
      </c>
      <c r="P11" s="62">
        <f>input3!AQ11</f>
        <v>4</v>
      </c>
      <c r="Q11" s="128">
        <f t="shared" si="7"/>
        <v>4</v>
      </c>
      <c r="R11" s="59" t="str">
        <f t="shared" si="8"/>
        <v>เสี่ยง/มีปัญหา</v>
      </c>
      <c r="S11" s="61">
        <f>input3!AS11</f>
        <v>5</v>
      </c>
      <c r="T11" s="128">
        <f t="shared" si="9"/>
        <v>5</v>
      </c>
      <c r="U11" s="59" t="str">
        <f t="shared" si="10"/>
        <v>มีจุดแข็ง</v>
      </c>
      <c r="V11" s="58">
        <f t="shared" si="11"/>
        <v>7</v>
      </c>
      <c r="W11" s="128">
        <f t="shared" si="12"/>
        <v>7</v>
      </c>
      <c r="X11" s="129" t="str">
        <f t="shared" si="13"/>
        <v>ปกติ</v>
      </c>
    </row>
    <row r="12" spans="1:24" ht="15.75" customHeight="1" thickBot="1" x14ac:dyDescent="0.65">
      <c r="A12" s="206" t="str">
        <f>input1!A12</f>
        <v>ม.1/1</v>
      </c>
      <c r="B12" s="44">
        <f>input1!B12</f>
        <v>9</v>
      </c>
      <c r="C12" s="44">
        <f>input1!C12</f>
        <v>6525</v>
      </c>
      <c r="D12" s="63">
        <f>input1!D12</f>
        <v>0</v>
      </c>
      <c r="E12" s="72">
        <f>input3!E12</f>
        <v>2</v>
      </c>
      <c r="F12" s="208" t="str">
        <f t="shared" si="0"/>
        <v>หญิง</v>
      </c>
      <c r="G12" s="60" t="str">
        <f>input3!AF12</f>
        <v>0</v>
      </c>
      <c r="H12" s="128" t="str">
        <f t="shared" si="1"/>
        <v>0</v>
      </c>
      <c r="I12" s="59" t="str">
        <f t="shared" si="2"/>
        <v>ปกติ</v>
      </c>
      <c r="J12" s="61" t="str">
        <f>input3!AI12</f>
        <v>0</v>
      </c>
      <c r="K12" s="128" t="str">
        <f t="shared" si="3"/>
        <v>0</v>
      </c>
      <c r="L12" s="59" t="str">
        <f t="shared" si="4"/>
        <v>ปกติ</v>
      </c>
      <c r="M12" s="61">
        <f>input3!AM12</f>
        <v>2</v>
      </c>
      <c r="N12" s="128">
        <f t="shared" si="5"/>
        <v>2</v>
      </c>
      <c r="O12" s="59" t="str">
        <f t="shared" si="6"/>
        <v>ปกติ</v>
      </c>
      <c r="P12" s="62">
        <f>input3!AQ12</f>
        <v>2</v>
      </c>
      <c r="Q12" s="128">
        <f t="shared" si="7"/>
        <v>2</v>
      </c>
      <c r="R12" s="59" t="str">
        <f t="shared" si="8"/>
        <v>ปกติ</v>
      </c>
      <c r="S12" s="61">
        <f>input3!AS12</f>
        <v>5</v>
      </c>
      <c r="T12" s="128">
        <f t="shared" si="9"/>
        <v>5</v>
      </c>
      <c r="U12" s="59" t="str">
        <f t="shared" si="10"/>
        <v>มีจุดแข็ง</v>
      </c>
      <c r="V12" s="58">
        <f t="shared" si="11"/>
        <v>4</v>
      </c>
      <c r="W12" s="128">
        <f t="shared" si="12"/>
        <v>4</v>
      </c>
      <c r="X12" s="129" t="str">
        <f t="shared" si="13"/>
        <v>ปกติ</v>
      </c>
    </row>
    <row r="13" spans="1:24" ht="15.75" customHeight="1" thickBot="1" x14ac:dyDescent="0.65">
      <c r="A13" s="206" t="str">
        <f>input1!A13</f>
        <v>ม.1/1</v>
      </c>
      <c r="B13" s="44">
        <f>input1!B13</f>
        <v>10</v>
      </c>
      <c r="C13" s="44">
        <f>input1!C13</f>
        <v>6526</v>
      </c>
      <c r="D13" s="63">
        <f>input1!D13</f>
        <v>0</v>
      </c>
      <c r="E13" s="72">
        <f>input3!E13</f>
        <v>2</v>
      </c>
      <c r="F13" s="208" t="str">
        <f t="shared" si="0"/>
        <v>หญิง</v>
      </c>
      <c r="G13" s="60" t="str">
        <f>input3!AF13</f>
        <v>0</v>
      </c>
      <c r="H13" s="128" t="str">
        <f t="shared" si="1"/>
        <v>0</v>
      </c>
      <c r="I13" s="59" t="str">
        <f t="shared" si="2"/>
        <v>ปกติ</v>
      </c>
      <c r="J13" s="61" t="str">
        <f>input3!AI13</f>
        <v>0</v>
      </c>
      <c r="K13" s="128" t="str">
        <f t="shared" si="3"/>
        <v>0</v>
      </c>
      <c r="L13" s="59" t="str">
        <f t="shared" si="4"/>
        <v>ปกติ</v>
      </c>
      <c r="M13" s="61">
        <f>input3!AM13</f>
        <v>2</v>
      </c>
      <c r="N13" s="128">
        <f t="shared" si="5"/>
        <v>2</v>
      </c>
      <c r="O13" s="59" t="str">
        <f t="shared" si="6"/>
        <v>ปกติ</v>
      </c>
      <c r="P13" s="62">
        <f>input3!AQ13</f>
        <v>2</v>
      </c>
      <c r="Q13" s="128">
        <f t="shared" si="7"/>
        <v>2</v>
      </c>
      <c r="R13" s="59" t="str">
        <f t="shared" si="8"/>
        <v>ปกติ</v>
      </c>
      <c r="S13" s="61">
        <f>input3!AS13</f>
        <v>6</v>
      </c>
      <c r="T13" s="128">
        <f t="shared" si="9"/>
        <v>6</v>
      </c>
      <c r="U13" s="59" t="str">
        <f t="shared" si="10"/>
        <v>มีจุดแข็ง</v>
      </c>
      <c r="V13" s="58">
        <f t="shared" si="11"/>
        <v>4</v>
      </c>
      <c r="W13" s="128">
        <f t="shared" si="12"/>
        <v>4</v>
      </c>
      <c r="X13" s="129" t="str">
        <f t="shared" si="13"/>
        <v>ปกติ</v>
      </c>
    </row>
    <row r="14" spans="1:24" ht="15.75" customHeight="1" thickBot="1" x14ac:dyDescent="0.65">
      <c r="A14" s="206" t="str">
        <f>input1!A14</f>
        <v>ม.1/1</v>
      </c>
      <c r="B14" s="44">
        <f>input1!B14</f>
        <v>11</v>
      </c>
      <c r="C14" s="44">
        <f>input1!C14</f>
        <v>6527</v>
      </c>
      <c r="D14" s="63">
        <f>input1!D14</f>
        <v>0</v>
      </c>
      <c r="E14" s="72">
        <f>input3!E14</f>
        <v>2</v>
      </c>
      <c r="F14" s="208" t="str">
        <f t="shared" si="0"/>
        <v>หญิง</v>
      </c>
      <c r="G14" s="60" t="str">
        <f>input3!AF14</f>
        <v>0</v>
      </c>
      <c r="H14" s="128" t="str">
        <f t="shared" si="1"/>
        <v>0</v>
      </c>
      <c r="I14" s="59" t="str">
        <f t="shared" si="2"/>
        <v>ปกติ</v>
      </c>
      <c r="J14" s="61">
        <f>input3!AI14</f>
        <v>1</v>
      </c>
      <c r="K14" s="128">
        <f t="shared" si="3"/>
        <v>1</v>
      </c>
      <c r="L14" s="59" t="str">
        <f t="shared" si="4"/>
        <v>ปกติ</v>
      </c>
      <c r="M14" s="61">
        <f>input3!AM14</f>
        <v>2</v>
      </c>
      <c r="N14" s="128">
        <f t="shared" si="5"/>
        <v>2</v>
      </c>
      <c r="O14" s="59" t="str">
        <f t="shared" si="6"/>
        <v>ปกติ</v>
      </c>
      <c r="P14" s="62">
        <f>input3!AQ14</f>
        <v>3</v>
      </c>
      <c r="Q14" s="128">
        <f t="shared" si="7"/>
        <v>3</v>
      </c>
      <c r="R14" s="59" t="str">
        <f t="shared" si="8"/>
        <v>ปกติ</v>
      </c>
      <c r="S14" s="61">
        <f>input3!AS14</f>
        <v>5</v>
      </c>
      <c r="T14" s="128">
        <f t="shared" si="9"/>
        <v>5</v>
      </c>
      <c r="U14" s="59" t="str">
        <f t="shared" si="10"/>
        <v>มีจุดแข็ง</v>
      </c>
      <c r="V14" s="58">
        <f t="shared" si="11"/>
        <v>6</v>
      </c>
      <c r="W14" s="128">
        <f t="shared" si="12"/>
        <v>6</v>
      </c>
      <c r="X14" s="129" t="str">
        <f t="shared" si="13"/>
        <v>ปกติ</v>
      </c>
    </row>
    <row r="15" spans="1:24" ht="15.75" customHeight="1" thickBot="1" x14ac:dyDescent="0.65">
      <c r="A15" s="206" t="str">
        <f>input1!A15</f>
        <v>ม.1/1</v>
      </c>
      <c r="B15" s="44">
        <f>input1!B15</f>
        <v>12</v>
      </c>
      <c r="C15" s="44">
        <f>input1!C15</f>
        <v>6528</v>
      </c>
      <c r="D15" s="63">
        <f>input1!D15</f>
        <v>0</v>
      </c>
      <c r="E15" s="72">
        <f>input3!E15</f>
        <v>2</v>
      </c>
      <c r="F15" s="208" t="str">
        <f t="shared" si="0"/>
        <v>หญิง</v>
      </c>
      <c r="G15" s="60" t="str">
        <f>input3!AF15</f>
        <v>0</v>
      </c>
      <c r="H15" s="128" t="str">
        <f t="shared" si="1"/>
        <v>0</v>
      </c>
      <c r="I15" s="59" t="str">
        <f t="shared" si="2"/>
        <v>ปกติ</v>
      </c>
      <c r="J15" s="61">
        <f>input3!AI15</f>
        <v>1</v>
      </c>
      <c r="K15" s="128">
        <f t="shared" si="3"/>
        <v>1</v>
      </c>
      <c r="L15" s="59" t="str">
        <f t="shared" si="4"/>
        <v>ปกติ</v>
      </c>
      <c r="M15" s="61">
        <f>input3!AM15</f>
        <v>2</v>
      </c>
      <c r="N15" s="128">
        <f t="shared" si="5"/>
        <v>2</v>
      </c>
      <c r="O15" s="59" t="str">
        <f t="shared" si="6"/>
        <v>ปกติ</v>
      </c>
      <c r="P15" s="62">
        <f>input3!AQ15</f>
        <v>2</v>
      </c>
      <c r="Q15" s="128">
        <f t="shared" si="7"/>
        <v>2</v>
      </c>
      <c r="R15" s="59" t="str">
        <f t="shared" si="8"/>
        <v>ปกติ</v>
      </c>
      <c r="S15" s="61">
        <f>input3!AS15</f>
        <v>4</v>
      </c>
      <c r="T15" s="128">
        <f t="shared" si="9"/>
        <v>4</v>
      </c>
      <c r="U15" s="59" t="str">
        <f t="shared" si="10"/>
        <v>มีจุดแข็ง</v>
      </c>
      <c r="V15" s="58">
        <f t="shared" si="11"/>
        <v>5</v>
      </c>
      <c r="W15" s="128">
        <f t="shared" si="12"/>
        <v>5</v>
      </c>
      <c r="X15" s="129" t="str">
        <f t="shared" si="13"/>
        <v>ปกติ</v>
      </c>
    </row>
    <row r="16" spans="1:24" ht="15.75" customHeight="1" thickBot="1" x14ac:dyDescent="0.65">
      <c r="A16" s="206" t="str">
        <f>input1!A16</f>
        <v>ม.1/1</v>
      </c>
      <c r="B16" s="44">
        <f>input1!B16</f>
        <v>13</v>
      </c>
      <c r="C16" s="44">
        <f>input1!C16</f>
        <v>6529</v>
      </c>
      <c r="D16" s="63">
        <f>input1!D16</f>
        <v>0</v>
      </c>
      <c r="E16" s="72">
        <f>input3!E16</f>
        <v>2</v>
      </c>
      <c r="F16" s="208" t="str">
        <f t="shared" si="0"/>
        <v>หญิง</v>
      </c>
      <c r="G16" s="60" t="str">
        <f>input3!AF16</f>
        <v>0</v>
      </c>
      <c r="H16" s="128" t="str">
        <f t="shared" si="1"/>
        <v>0</v>
      </c>
      <c r="I16" s="59" t="str">
        <f t="shared" si="2"/>
        <v>ปกติ</v>
      </c>
      <c r="J16" s="61">
        <f>input3!AI16</f>
        <v>1</v>
      </c>
      <c r="K16" s="128">
        <f t="shared" si="3"/>
        <v>1</v>
      </c>
      <c r="L16" s="59" t="str">
        <f t="shared" si="4"/>
        <v>ปกติ</v>
      </c>
      <c r="M16" s="61">
        <f>input3!AM16</f>
        <v>2</v>
      </c>
      <c r="N16" s="128">
        <f t="shared" si="5"/>
        <v>2</v>
      </c>
      <c r="O16" s="59" t="str">
        <f t="shared" si="6"/>
        <v>ปกติ</v>
      </c>
      <c r="P16" s="62">
        <f>input3!AQ16</f>
        <v>2</v>
      </c>
      <c r="Q16" s="128">
        <f t="shared" si="7"/>
        <v>2</v>
      </c>
      <c r="R16" s="59" t="str">
        <f t="shared" si="8"/>
        <v>ปกติ</v>
      </c>
      <c r="S16" s="61">
        <f>input3!AS16</f>
        <v>4</v>
      </c>
      <c r="T16" s="128">
        <f t="shared" si="9"/>
        <v>4</v>
      </c>
      <c r="U16" s="59" t="str">
        <f t="shared" si="10"/>
        <v>มีจุดแข็ง</v>
      </c>
      <c r="V16" s="58">
        <f t="shared" si="11"/>
        <v>5</v>
      </c>
      <c r="W16" s="128">
        <f t="shared" si="12"/>
        <v>5</v>
      </c>
      <c r="X16" s="129" t="str">
        <f t="shared" si="13"/>
        <v>ปกติ</v>
      </c>
    </row>
    <row r="17" spans="1:24" ht="15.75" customHeight="1" thickBot="1" x14ac:dyDescent="0.65">
      <c r="A17" s="206" t="str">
        <f>input1!A17</f>
        <v>ม.1/1</v>
      </c>
      <c r="B17" s="44">
        <f>input1!B17</f>
        <v>14</v>
      </c>
      <c r="C17" s="44">
        <f>input1!C17</f>
        <v>6530</v>
      </c>
      <c r="D17" s="63">
        <f>input1!D17</f>
        <v>0</v>
      </c>
      <c r="E17" s="72">
        <f>input3!E17</f>
        <v>2</v>
      </c>
      <c r="F17" s="208" t="str">
        <f t="shared" si="0"/>
        <v>หญิง</v>
      </c>
      <c r="G17" s="60" t="str">
        <f>input3!AF17</f>
        <v>0</v>
      </c>
      <c r="H17" s="128" t="str">
        <f t="shared" si="1"/>
        <v>0</v>
      </c>
      <c r="I17" s="59" t="str">
        <f t="shared" si="2"/>
        <v>ปกติ</v>
      </c>
      <c r="J17" s="61">
        <f>input3!AI17</f>
        <v>1</v>
      </c>
      <c r="K17" s="128">
        <f t="shared" si="3"/>
        <v>1</v>
      </c>
      <c r="L17" s="59" t="str">
        <f t="shared" si="4"/>
        <v>ปกติ</v>
      </c>
      <c r="M17" s="61">
        <f>input3!AM17</f>
        <v>2</v>
      </c>
      <c r="N17" s="128">
        <f t="shared" si="5"/>
        <v>2</v>
      </c>
      <c r="O17" s="59" t="str">
        <f t="shared" si="6"/>
        <v>ปกติ</v>
      </c>
      <c r="P17" s="62">
        <f>input3!AQ17</f>
        <v>2</v>
      </c>
      <c r="Q17" s="128">
        <f t="shared" si="7"/>
        <v>2</v>
      </c>
      <c r="R17" s="59" t="str">
        <f t="shared" si="8"/>
        <v>ปกติ</v>
      </c>
      <c r="S17" s="61">
        <f>input3!AS17</f>
        <v>4</v>
      </c>
      <c r="T17" s="128">
        <f t="shared" si="9"/>
        <v>4</v>
      </c>
      <c r="U17" s="59" t="str">
        <f t="shared" si="10"/>
        <v>มีจุดแข็ง</v>
      </c>
      <c r="V17" s="58">
        <f t="shared" si="11"/>
        <v>5</v>
      </c>
      <c r="W17" s="128">
        <f t="shared" si="12"/>
        <v>5</v>
      </c>
      <c r="X17" s="129" t="str">
        <f t="shared" si="13"/>
        <v>ปกติ</v>
      </c>
    </row>
    <row r="18" spans="1:24" ht="15.75" customHeight="1" thickBot="1" x14ac:dyDescent="0.65">
      <c r="A18" s="206" t="str">
        <f>input1!A18</f>
        <v>ม.1/1</v>
      </c>
      <c r="B18" s="44">
        <f>input1!B18</f>
        <v>15</v>
      </c>
      <c r="C18" s="44">
        <f>input1!C18</f>
        <v>6531</v>
      </c>
      <c r="D18" s="63">
        <f>input1!D18</f>
        <v>0</v>
      </c>
      <c r="E18" s="72">
        <f>input3!E18</f>
        <v>2</v>
      </c>
      <c r="F18" s="208" t="str">
        <f t="shared" si="0"/>
        <v>หญิง</v>
      </c>
      <c r="G18" s="60" t="str">
        <f>input3!AF18</f>
        <v>0</v>
      </c>
      <c r="H18" s="128" t="str">
        <f t="shared" si="1"/>
        <v>0</v>
      </c>
      <c r="I18" s="59" t="str">
        <f t="shared" si="2"/>
        <v>ปกติ</v>
      </c>
      <c r="J18" s="61">
        <f>input3!AI18</f>
        <v>1</v>
      </c>
      <c r="K18" s="128">
        <f t="shared" si="3"/>
        <v>1</v>
      </c>
      <c r="L18" s="59" t="str">
        <f t="shared" si="4"/>
        <v>ปกติ</v>
      </c>
      <c r="M18" s="61">
        <f>input3!AM18</f>
        <v>2</v>
      </c>
      <c r="N18" s="128">
        <f t="shared" si="5"/>
        <v>2</v>
      </c>
      <c r="O18" s="59" t="str">
        <f t="shared" si="6"/>
        <v>ปกติ</v>
      </c>
      <c r="P18" s="62">
        <f>input3!AQ18</f>
        <v>2</v>
      </c>
      <c r="Q18" s="128">
        <f t="shared" si="7"/>
        <v>2</v>
      </c>
      <c r="R18" s="59" t="str">
        <f t="shared" si="8"/>
        <v>ปกติ</v>
      </c>
      <c r="S18" s="61">
        <f>input3!AS18</f>
        <v>4</v>
      </c>
      <c r="T18" s="128">
        <f t="shared" si="9"/>
        <v>4</v>
      </c>
      <c r="U18" s="59" t="str">
        <f t="shared" si="10"/>
        <v>มีจุดแข็ง</v>
      </c>
      <c r="V18" s="58">
        <f t="shared" si="11"/>
        <v>5</v>
      </c>
      <c r="W18" s="128">
        <f t="shared" si="12"/>
        <v>5</v>
      </c>
      <c r="X18" s="129" t="str">
        <f t="shared" si="13"/>
        <v>ปกติ</v>
      </c>
    </row>
    <row r="19" spans="1:24" ht="15.75" customHeight="1" thickBot="1" x14ac:dyDescent="0.65">
      <c r="A19" s="206" t="str">
        <f>input1!A19</f>
        <v>ม.1/1</v>
      </c>
      <c r="B19" s="44">
        <f>input1!B19</f>
        <v>16</v>
      </c>
      <c r="C19" s="44">
        <f>input1!C19</f>
        <v>6532</v>
      </c>
      <c r="D19" s="63">
        <f>input1!D19</f>
        <v>0</v>
      </c>
      <c r="E19" s="72">
        <f>input3!E19</f>
        <v>2</v>
      </c>
      <c r="F19" s="208" t="str">
        <f t="shared" si="0"/>
        <v>หญิง</v>
      </c>
      <c r="G19" s="60" t="str">
        <f>input3!AF19</f>
        <v>0</v>
      </c>
      <c r="H19" s="128" t="str">
        <f t="shared" si="1"/>
        <v>0</v>
      </c>
      <c r="I19" s="59" t="str">
        <f t="shared" si="2"/>
        <v>ปกติ</v>
      </c>
      <c r="J19" s="61">
        <f>input3!AI19</f>
        <v>1</v>
      </c>
      <c r="K19" s="128">
        <f t="shared" si="3"/>
        <v>1</v>
      </c>
      <c r="L19" s="59" t="str">
        <f t="shared" si="4"/>
        <v>ปกติ</v>
      </c>
      <c r="M19" s="61">
        <f>input3!AM19</f>
        <v>2</v>
      </c>
      <c r="N19" s="128">
        <f t="shared" si="5"/>
        <v>2</v>
      </c>
      <c r="O19" s="59" t="str">
        <f t="shared" si="6"/>
        <v>ปกติ</v>
      </c>
      <c r="P19" s="62">
        <f>input3!AQ19</f>
        <v>2</v>
      </c>
      <c r="Q19" s="128">
        <f t="shared" si="7"/>
        <v>2</v>
      </c>
      <c r="R19" s="59" t="str">
        <f t="shared" si="8"/>
        <v>ปกติ</v>
      </c>
      <c r="S19" s="61">
        <f>input3!AS19</f>
        <v>4</v>
      </c>
      <c r="T19" s="128">
        <f t="shared" si="9"/>
        <v>4</v>
      </c>
      <c r="U19" s="59" t="str">
        <f t="shared" si="10"/>
        <v>มีจุดแข็ง</v>
      </c>
      <c r="V19" s="58">
        <f t="shared" si="11"/>
        <v>5</v>
      </c>
      <c r="W19" s="128">
        <f t="shared" si="12"/>
        <v>5</v>
      </c>
      <c r="X19" s="129" t="str">
        <f t="shared" si="13"/>
        <v>ปกติ</v>
      </c>
    </row>
    <row r="20" spans="1:24" ht="15.75" customHeight="1" thickBot="1" x14ac:dyDescent="0.65">
      <c r="A20" s="206" t="str">
        <f>input1!A20</f>
        <v>ม.1/1</v>
      </c>
      <c r="B20" s="44">
        <f>input1!B20</f>
        <v>17</v>
      </c>
      <c r="C20" s="44">
        <f>input1!C20</f>
        <v>6533</v>
      </c>
      <c r="D20" s="63">
        <f>input1!D20</f>
        <v>0</v>
      </c>
      <c r="E20" s="72">
        <f>input3!E20</f>
        <v>2</v>
      </c>
      <c r="F20" s="208" t="str">
        <f t="shared" si="0"/>
        <v>หญิง</v>
      </c>
      <c r="G20" s="60" t="str">
        <f>input3!AF20</f>
        <v>0</v>
      </c>
      <c r="H20" s="128" t="str">
        <f t="shared" si="1"/>
        <v>0</v>
      </c>
      <c r="I20" s="59" t="str">
        <f t="shared" si="2"/>
        <v>ปกติ</v>
      </c>
      <c r="J20" s="61">
        <f>input3!AI20</f>
        <v>1</v>
      </c>
      <c r="K20" s="128">
        <f t="shared" si="3"/>
        <v>1</v>
      </c>
      <c r="L20" s="59" t="str">
        <f t="shared" si="4"/>
        <v>ปกติ</v>
      </c>
      <c r="M20" s="61">
        <f>input3!AM20</f>
        <v>2</v>
      </c>
      <c r="N20" s="128">
        <f t="shared" si="5"/>
        <v>2</v>
      </c>
      <c r="O20" s="59" t="str">
        <f t="shared" si="6"/>
        <v>ปกติ</v>
      </c>
      <c r="P20" s="62">
        <f>input3!AQ20</f>
        <v>3</v>
      </c>
      <c r="Q20" s="128">
        <f t="shared" si="7"/>
        <v>3</v>
      </c>
      <c r="R20" s="59" t="str">
        <f t="shared" si="8"/>
        <v>ปกติ</v>
      </c>
      <c r="S20" s="61">
        <f>input3!AS20</f>
        <v>6</v>
      </c>
      <c r="T20" s="128">
        <f t="shared" si="9"/>
        <v>6</v>
      </c>
      <c r="U20" s="59" t="str">
        <f t="shared" si="10"/>
        <v>มีจุดแข็ง</v>
      </c>
      <c r="V20" s="58">
        <f t="shared" si="11"/>
        <v>6</v>
      </c>
      <c r="W20" s="128">
        <f t="shared" si="12"/>
        <v>6</v>
      </c>
      <c r="X20" s="129" t="str">
        <f t="shared" si="13"/>
        <v>ปกติ</v>
      </c>
    </row>
    <row r="21" spans="1:24" ht="15.75" customHeight="1" thickBot="1" x14ac:dyDescent="0.65">
      <c r="A21" s="206" t="str">
        <f>input1!A21</f>
        <v>ม.1/1</v>
      </c>
      <c r="B21" s="44">
        <f>input1!B21</f>
        <v>18</v>
      </c>
      <c r="C21" s="44">
        <f>input1!C21</f>
        <v>6534</v>
      </c>
      <c r="D21" s="63">
        <f>input1!D21</f>
        <v>0</v>
      </c>
      <c r="E21" s="72">
        <f>input3!E21</f>
        <v>2</v>
      </c>
      <c r="F21" s="208" t="str">
        <f t="shared" si="0"/>
        <v>หญิง</v>
      </c>
      <c r="G21" s="60" t="str">
        <f>input3!AF21</f>
        <v>0</v>
      </c>
      <c r="H21" s="128" t="str">
        <f t="shared" si="1"/>
        <v>0</v>
      </c>
      <c r="I21" s="59" t="str">
        <f t="shared" si="2"/>
        <v>ปกติ</v>
      </c>
      <c r="J21" s="61">
        <f>input3!AI21</f>
        <v>1</v>
      </c>
      <c r="K21" s="128">
        <f t="shared" si="3"/>
        <v>1</v>
      </c>
      <c r="L21" s="59" t="str">
        <f t="shared" si="4"/>
        <v>ปกติ</v>
      </c>
      <c r="M21" s="61">
        <f>input3!AM21</f>
        <v>2</v>
      </c>
      <c r="N21" s="128">
        <f t="shared" si="5"/>
        <v>2</v>
      </c>
      <c r="O21" s="59" t="str">
        <f t="shared" si="6"/>
        <v>ปกติ</v>
      </c>
      <c r="P21" s="62">
        <f>input3!AQ21</f>
        <v>2</v>
      </c>
      <c r="Q21" s="128">
        <f t="shared" si="7"/>
        <v>2</v>
      </c>
      <c r="R21" s="59" t="str">
        <f t="shared" si="8"/>
        <v>ปกติ</v>
      </c>
      <c r="S21" s="61">
        <f>input3!AS21</f>
        <v>4</v>
      </c>
      <c r="T21" s="128">
        <f t="shared" si="9"/>
        <v>4</v>
      </c>
      <c r="U21" s="59" t="str">
        <f t="shared" si="10"/>
        <v>มีจุดแข็ง</v>
      </c>
      <c r="V21" s="58">
        <f t="shared" si="11"/>
        <v>5</v>
      </c>
      <c r="W21" s="128">
        <f t="shared" si="12"/>
        <v>5</v>
      </c>
      <c r="X21" s="129" t="str">
        <f t="shared" si="13"/>
        <v>ปกติ</v>
      </c>
    </row>
    <row r="22" spans="1:24" ht="15.75" customHeight="1" thickBot="1" x14ac:dyDescent="0.65">
      <c r="A22" s="206" t="str">
        <f>input1!A22</f>
        <v>ม.1/1</v>
      </c>
      <c r="B22" s="44">
        <f>input1!B22</f>
        <v>19</v>
      </c>
      <c r="C22" s="44">
        <f>input1!C22</f>
        <v>6535</v>
      </c>
      <c r="D22" s="63">
        <f>input1!D22</f>
        <v>0</v>
      </c>
      <c r="E22" s="72">
        <f>input3!E22</f>
        <v>2</v>
      </c>
      <c r="F22" s="208" t="str">
        <f t="shared" si="0"/>
        <v>หญิง</v>
      </c>
      <c r="G22" s="60">
        <f>input3!AF22</f>
        <v>1</v>
      </c>
      <c r="H22" s="128">
        <f t="shared" si="1"/>
        <v>1</v>
      </c>
      <c r="I22" s="59" t="str">
        <f t="shared" si="2"/>
        <v>ปกติ</v>
      </c>
      <c r="J22" s="61">
        <f>input3!AI22</f>
        <v>1</v>
      </c>
      <c r="K22" s="128">
        <f t="shared" si="3"/>
        <v>1</v>
      </c>
      <c r="L22" s="59" t="str">
        <f t="shared" si="4"/>
        <v>ปกติ</v>
      </c>
      <c r="M22" s="61">
        <f>input3!AM22</f>
        <v>2</v>
      </c>
      <c r="N22" s="128">
        <f t="shared" si="5"/>
        <v>2</v>
      </c>
      <c r="O22" s="59" t="str">
        <f t="shared" si="6"/>
        <v>ปกติ</v>
      </c>
      <c r="P22" s="62">
        <f>input3!AQ22</f>
        <v>2</v>
      </c>
      <c r="Q22" s="128">
        <f t="shared" si="7"/>
        <v>2</v>
      </c>
      <c r="R22" s="59" t="str">
        <f t="shared" si="8"/>
        <v>ปกติ</v>
      </c>
      <c r="S22" s="61">
        <f>input3!AS22</f>
        <v>3</v>
      </c>
      <c r="T22" s="128">
        <f t="shared" si="9"/>
        <v>3</v>
      </c>
      <c r="U22" s="59" t="str">
        <f t="shared" si="10"/>
        <v>ไม่มีจุดแข็ง</v>
      </c>
      <c r="V22" s="58">
        <f t="shared" si="11"/>
        <v>6</v>
      </c>
      <c r="W22" s="128">
        <f t="shared" si="12"/>
        <v>6</v>
      </c>
      <c r="X22" s="129" t="str">
        <f t="shared" si="13"/>
        <v>ปกติ</v>
      </c>
    </row>
    <row r="23" spans="1:24" ht="15.75" customHeight="1" thickBot="1" x14ac:dyDescent="0.65">
      <c r="A23" s="206" t="str">
        <f>input1!A23</f>
        <v>ม.1/1</v>
      </c>
      <c r="B23" s="44">
        <f>input1!B23</f>
        <v>20</v>
      </c>
      <c r="C23" s="44">
        <f>input1!C23</f>
        <v>6536</v>
      </c>
      <c r="D23" s="63">
        <f>input1!D23</f>
        <v>0</v>
      </c>
      <c r="E23" s="72">
        <f>input3!E23</f>
        <v>2</v>
      </c>
      <c r="F23" s="208" t="str">
        <f t="shared" si="0"/>
        <v>หญิง</v>
      </c>
      <c r="G23" s="60" t="str">
        <f>input3!AF23</f>
        <v>0</v>
      </c>
      <c r="H23" s="128" t="str">
        <f t="shared" si="1"/>
        <v>0</v>
      </c>
      <c r="I23" s="59" t="str">
        <f t="shared" si="2"/>
        <v>ปกติ</v>
      </c>
      <c r="J23" s="61">
        <f>input3!AI23</f>
        <v>1</v>
      </c>
      <c r="K23" s="128">
        <f t="shared" si="3"/>
        <v>1</v>
      </c>
      <c r="L23" s="59" t="str">
        <f t="shared" si="4"/>
        <v>ปกติ</v>
      </c>
      <c r="M23" s="61">
        <f>input3!AM23</f>
        <v>2</v>
      </c>
      <c r="N23" s="128">
        <f t="shared" si="5"/>
        <v>2</v>
      </c>
      <c r="O23" s="59" t="str">
        <f t="shared" si="6"/>
        <v>ปกติ</v>
      </c>
      <c r="P23" s="62">
        <f>input3!AQ23</f>
        <v>2</v>
      </c>
      <c r="Q23" s="128">
        <f t="shared" si="7"/>
        <v>2</v>
      </c>
      <c r="R23" s="59" t="str">
        <f t="shared" si="8"/>
        <v>ปกติ</v>
      </c>
      <c r="S23" s="61">
        <f>input3!AS23</f>
        <v>4</v>
      </c>
      <c r="T23" s="128">
        <f t="shared" si="9"/>
        <v>4</v>
      </c>
      <c r="U23" s="59" t="str">
        <f t="shared" si="10"/>
        <v>มีจุดแข็ง</v>
      </c>
      <c r="V23" s="58">
        <f t="shared" si="11"/>
        <v>5</v>
      </c>
      <c r="W23" s="128">
        <f t="shared" si="12"/>
        <v>5</v>
      </c>
      <c r="X23" s="129" t="str">
        <f t="shared" si="13"/>
        <v>ปกติ</v>
      </c>
    </row>
    <row r="24" spans="1:24" ht="15.75" customHeight="1" thickBot="1" x14ac:dyDescent="0.65">
      <c r="A24" s="206" t="str">
        <f>input1!A24</f>
        <v>ม.1/1</v>
      </c>
      <c r="B24" s="44">
        <f>input1!B24</f>
        <v>21</v>
      </c>
      <c r="C24" s="44">
        <f>input1!C24</f>
        <v>6537</v>
      </c>
      <c r="D24" s="63">
        <f>input1!D24</f>
        <v>0</v>
      </c>
      <c r="E24" s="72">
        <f>input3!E24</f>
        <v>2</v>
      </c>
      <c r="F24" s="208" t="str">
        <f t="shared" si="0"/>
        <v>หญิง</v>
      </c>
      <c r="G24" s="60" t="str">
        <f>input3!AF24</f>
        <v>0</v>
      </c>
      <c r="H24" s="128" t="str">
        <f t="shared" si="1"/>
        <v>0</v>
      </c>
      <c r="I24" s="59" t="str">
        <f t="shared" si="2"/>
        <v>ปกติ</v>
      </c>
      <c r="J24" s="61">
        <f>input3!AI24</f>
        <v>1</v>
      </c>
      <c r="K24" s="128">
        <f t="shared" si="3"/>
        <v>1</v>
      </c>
      <c r="L24" s="59" t="str">
        <f t="shared" si="4"/>
        <v>ปกติ</v>
      </c>
      <c r="M24" s="61">
        <f>input3!AM24</f>
        <v>2</v>
      </c>
      <c r="N24" s="128">
        <f t="shared" si="5"/>
        <v>2</v>
      </c>
      <c r="O24" s="59" t="str">
        <f t="shared" si="6"/>
        <v>ปกติ</v>
      </c>
      <c r="P24" s="62">
        <f>input3!AQ24</f>
        <v>2</v>
      </c>
      <c r="Q24" s="128">
        <f t="shared" si="7"/>
        <v>2</v>
      </c>
      <c r="R24" s="59" t="str">
        <f t="shared" si="8"/>
        <v>ปกติ</v>
      </c>
      <c r="S24" s="61">
        <f>input3!AS24</f>
        <v>4</v>
      </c>
      <c r="T24" s="128">
        <f t="shared" si="9"/>
        <v>4</v>
      </c>
      <c r="U24" s="59" t="str">
        <f t="shared" si="10"/>
        <v>มีจุดแข็ง</v>
      </c>
      <c r="V24" s="58">
        <f t="shared" si="11"/>
        <v>5</v>
      </c>
      <c r="W24" s="128">
        <f t="shared" si="12"/>
        <v>5</v>
      </c>
      <c r="X24" s="129" t="str">
        <f t="shared" si="13"/>
        <v>ปกติ</v>
      </c>
    </row>
    <row r="25" spans="1:24" ht="15.75" customHeight="1" x14ac:dyDescent="0.6">
      <c r="A25" s="206" t="str">
        <f>input1!A25</f>
        <v>ม.1/1</v>
      </c>
      <c r="B25" s="44">
        <f>input1!B25</f>
        <v>22</v>
      </c>
      <c r="C25" s="44">
        <f>input1!C25</f>
        <v>6538</v>
      </c>
      <c r="D25" s="63">
        <f>input1!D25</f>
        <v>0</v>
      </c>
      <c r="E25" s="72">
        <f>input3!E25</f>
        <v>2</v>
      </c>
      <c r="F25" s="208" t="str">
        <f t="shared" si="0"/>
        <v>หญิง</v>
      </c>
      <c r="G25" s="60" t="str">
        <f>input3!AF25</f>
        <v>0</v>
      </c>
      <c r="H25" s="128" t="str">
        <f t="shared" si="1"/>
        <v>0</v>
      </c>
      <c r="I25" s="59" t="str">
        <f t="shared" si="2"/>
        <v>ปกติ</v>
      </c>
      <c r="J25" s="61">
        <f>input3!AI25</f>
        <v>1</v>
      </c>
      <c r="K25" s="128">
        <f t="shared" si="3"/>
        <v>1</v>
      </c>
      <c r="L25" s="59" t="str">
        <f t="shared" si="4"/>
        <v>ปกติ</v>
      </c>
      <c r="M25" s="61">
        <f>input3!AM25</f>
        <v>2</v>
      </c>
      <c r="N25" s="128">
        <f t="shared" si="5"/>
        <v>2</v>
      </c>
      <c r="O25" s="59" t="str">
        <f t="shared" si="6"/>
        <v>ปกติ</v>
      </c>
      <c r="P25" s="62">
        <f>input3!AQ25</f>
        <v>2</v>
      </c>
      <c r="Q25" s="128">
        <f t="shared" si="7"/>
        <v>2</v>
      </c>
      <c r="R25" s="59" t="str">
        <f t="shared" si="8"/>
        <v>ปกติ</v>
      </c>
      <c r="S25" s="61">
        <f>input3!AS25</f>
        <v>4</v>
      </c>
      <c r="T25" s="128">
        <f t="shared" si="9"/>
        <v>4</v>
      </c>
      <c r="U25" s="59" t="str">
        <f t="shared" si="10"/>
        <v>มีจุดแข็ง</v>
      </c>
      <c r="V25" s="58">
        <f t="shared" si="11"/>
        <v>5</v>
      </c>
      <c r="W25" s="128">
        <f t="shared" si="12"/>
        <v>5</v>
      </c>
      <c r="X25" s="129" t="str">
        <f t="shared" si="13"/>
        <v>ปกติ</v>
      </c>
    </row>
    <row r="26" spans="1:24" ht="15.75" customHeight="1" x14ac:dyDescent="0.6">
      <c r="A26" s="39">
        <f>input1!A62</f>
        <v>0</v>
      </c>
      <c r="B26" s="39">
        <f>input1!B62</f>
        <v>0</v>
      </c>
      <c r="C26" s="166">
        <f>input1!C62</f>
        <v>0</v>
      </c>
      <c r="D26" s="64">
        <f>input1!D62</f>
        <v>0</v>
      </c>
      <c r="E26" s="175">
        <f>input3!E62</f>
        <v>0</v>
      </c>
      <c r="F26" s="75" t="str">
        <f>IF(E26=1,"ชาย",IF(E26=2,"หญิง","-"))</f>
        <v>-</v>
      </c>
      <c r="G26" s="174">
        <f>input2!AF62</f>
        <v>0</v>
      </c>
      <c r="H26" s="119"/>
      <c r="I26" s="119"/>
      <c r="J26" s="118"/>
      <c r="K26" s="119"/>
      <c r="L26" s="119"/>
      <c r="M26" s="118"/>
      <c r="N26" s="119"/>
      <c r="O26" s="119"/>
      <c r="P26" s="118"/>
      <c r="Q26" s="119"/>
      <c r="R26" s="119"/>
      <c r="S26" s="118"/>
      <c r="T26" s="119"/>
      <c r="U26" s="119"/>
      <c r="V26" s="119"/>
      <c r="W26" s="119"/>
      <c r="X26" s="119"/>
    </row>
    <row r="27" spans="1:24" ht="15.75" customHeight="1" x14ac:dyDescent="0.6">
      <c r="A27" s="44">
        <f>input1!A63</f>
        <v>0</v>
      </c>
      <c r="B27" s="44">
        <f>input1!B63</f>
        <v>0</v>
      </c>
      <c r="C27" s="39">
        <f>input1!C63</f>
        <v>0</v>
      </c>
      <c r="D27" s="63">
        <f>input1!D63</f>
        <v>0</v>
      </c>
      <c r="E27" s="72">
        <f>input3!E63</f>
        <v>0</v>
      </c>
      <c r="F27" s="75" t="str">
        <f>IF(E27=1,"ชาย",IF(E27=2,"หญิง","-"))</f>
        <v>-</v>
      </c>
      <c r="G27" s="172">
        <f>input2!AF63</f>
        <v>0</v>
      </c>
      <c r="H27" s="119"/>
      <c r="I27" s="119"/>
      <c r="J27" s="118"/>
      <c r="K27" s="119"/>
      <c r="L27" s="119"/>
      <c r="M27" s="118"/>
      <c r="N27" s="119"/>
      <c r="O27" s="119"/>
      <c r="P27" s="118"/>
      <c r="Q27" s="119"/>
      <c r="R27" s="119"/>
      <c r="S27" s="118"/>
      <c r="T27" s="119"/>
      <c r="U27" s="119"/>
      <c r="V27" s="119"/>
      <c r="W27" s="119"/>
      <c r="X27" s="119"/>
    </row>
    <row r="28" spans="1:24" ht="15.75" customHeight="1" x14ac:dyDescent="0.6">
      <c r="A28" s="39">
        <f>input1!A64</f>
        <v>0</v>
      </c>
      <c r="B28" s="39">
        <f>input1!B64</f>
        <v>0</v>
      </c>
      <c r="C28" s="44">
        <f>input1!C65</f>
        <v>0</v>
      </c>
      <c r="D28" s="64">
        <f>input1!D64</f>
        <v>0</v>
      </c>
      <c r="E28" s="72">
        <f>input3!E64</f>
        <v>0</v>
      </c>
      <c r="F28" s="75" t="str">
        <f>IF(E28=1,"ชาย",IF(E28=2,"หญิง","-"))</f>
        <v>-</v>
      </c>
      <c r="G28" s="172">
        <f>input2!AF64</f>
        <v>0</v>
      </c>
      <c r="H28" s="119"/>
      <c r="I28" s="119"/>
      <c r="J28" s="118"/>
      <c r="K28" s="119"/>
      <c r="L28" s="119"/>
      <c r="M28" s="118"/>
      <c r="N28" s="119"/>
      <c r="O28" s="119"/>
      <c r="P28" s="118"/>
      <c r="Q28" s="119"/>
      <c r="R28" s="119"/>
      <c r="S28" s="118"/>
      <c r="T28" s="119"/>
      <c r="U28" s="119"/>
      <c r="V28" s="119"/>
      <c r="W28" s="119"/>
      <c r="X28" s="119"/>
    </row>
    <row r="29" spans="1:24" ht="15.75" customHeight="1" x14ac:dyDescent="0.6">
      <c r="A29" s="44">
        <f>input1!A65</f>
        <v>0</v>
      </c>
      <c r="B29" s="44">
        <f>input1!B65</f>
        <v>0</v>
      </c>
      <c r="C29" s="39">
        <f>input1!C66</f>
        <v>0</v>
      </c>
      <c r="D29" s="63">
        <f>input1!D65</f>
        <v>0</v>
      </c>
      <c r="E29" s="72">
        <f>input3!E65</f>
        <v>0</v>
      </c>
      <c r="F29" s="75" t="str">
        <f>IF(E29=1,"ชาย",IF(E29=2,"หญิง","-"))</f>
        <v>-</v>
      </c>
      <c r="G29" s="172">
        <f>input2!AF65</f>
        <v>0</v>
      </c>
      <c r="H29" s="119"/>
      <c r="I29" s="119"/>
      <c r="J29" s="118"/>
      <c r="K29" s="119"/>
      <c r="L29" s="119"/>
      <c r="M29" s="118"/>
      <c r="N29" s="119"/>
      <c r="O29" s="119"/>
      <c r="P29" s="118"/>
      <c r="Q29" s="119"/>
      <c r="R29" s="119"/>
      <c r="S29" s="118"/>
      <c r="T29" s="119"/>
      <c r="U29" s="119"/>
      <c r="V29" s="119"/>
      <c r="W29" s="119"/>
      <c r="X29" s="119"/>
    </row>
    <row r="30" spans="1:24" ht="15.75" customHeight="1" thickBot="1" x14ac:dyDescent="0.65">
      <c r="A30" s="43">
        <f>input1!A66</f>
        <v>0</v>
      </c>
      <c r="B30" s="43">
        <f>input1!B66</f>
        <v>0</v>
      </c>
      <c r="C30" s="125"/>
      <c r="D30" s="65">
        <f>input1!D66</f>
        <v>0</v>
      </c>
      <c r="E30" s="73">
        <f>input3!E66</f>
        <v>0</v>
      </c>
      <c r="F30" s="76" t="str">
        <f>IF(E30=1,"ชาย",IF(E30=2,"หญิง","-"))</f>
        <v>-</v>
      </c>
      <c r="G30" s="172">
        <f>input2!AF66</f>
        <v>0</v>
      </c>
      <c r="H30" s="119"/>
      <c r="I30" s="119"/>
      <c r="J30" s="118"/>
      <c r="K30" s="119"/>
      <c r="L30" s="119"/>
      <c r="M30" s="118"/>
      <c r="N30" s="119"/>
      <c r="O30" s="119"/>
      <c r="P30" s="118"/>
      <c r="Q30" s="119"/>
      <c r="R30" s="119"/>
      <c r="S30" s="118"/>
      <c r="T30" s="119"/>
      <c r="U30" s="119"/>
      <c r="V30" s="119"/>
      <c r="W30" s="119"/>
      <c r="X30" s="119"/>
    </row>
    <row r="31" spans="1:24" ht="15.75" customHeight="1" x14ac:dyDescent="0.6">
      <c r="A31" s="105"/>
      <c r="B31" s="105"/>
      <c r="C31" s="105"/>
      <c r="D31" s="106"/>
      <c r="E31" s="106"/>
      <c r="F31" s="107"/>
      <c r="G31" s="118"/>
      <c r="H31" s="119"/>
      <c r="I31" s="119"/>
      <c r="J31" s="118"/>
      <c r="K31" s="119"/>
      <c r="L31" s="119"/>
      <c r="M31" s="118"/>
      <c r="N31" s="119"/>
      <c r="O31" s="119"/>
      <c r="P31" s="118"/>
      <c r="Q31" s="119"/>
      <c r="R31" s="119"/>
      <c r="S31" s="118"/>
      <c r="T31" s="119"/>
      <c r="U31" s="119"/>
      <c r="V31" s="119"/>
      <c r="W31" s="119"/>
      <c r="X31" s="119"/>
    </row>
    <row r="32" spans="1:24" ht="15.75" customHeight="1" x14ac:dyDescent="0.6">
      <c r="A32" s="105"/>
      <c r="B32" s="105"/>
      <c r="C32" s="105"/>
      <c r="D32" s="106"/>
      <c r="E32" s="106"/>
      <c r="F32" s="107"/>
      <c r="G32" s="118"/>
      <c r="H32" s="118"/>
      <c r="I32" s="119"/>
      <c r="J32" s="118"/>
      <c r="K32" s="118"/>
      <c r="L32" s="119"/>
      <c r="M32" s="118"/>
      <c r="N32" s="118"/>
      <c r="O32" s="119"/>
      <c r="P32" s="118"/>
      <c r="Q32" s="118"/>
      <c r="R32" s="119"/>
      <c r="S32" s="118"/>
      <c r="T32" s="118"/>
      <c r="U32" s="119"/>
      <c r="V32" s="119"/>
      <c r="W32" s="119"/>
      <c r="X32" s="119"/>
    </row>
    <row r="33" spans="1:24" ht="15.75" customHeight="1" x14ac:dyDescent="0.6">
      <c r="A33" s="105"/>
      <c r="B33" s="105"/>
      <c r="C33" s="105"/>
      <c r="D33" s="106"/>
      <c r="E33" s="106"/>
      <c r="F33" s="107"/>
      <c r="G33" s="118"/>
      <c r="H33" s="118"/>
      <c r="I33" s="119"/>
      <c r="J33" s="118"/>
      <c r="K33" s="118"/>
      <c r="L33" s="119"/>
      <c r="M33" s="118"/>
      <c r="N33" s="118"/>
      <c r="O33" s="119"/>
      <c r="P33" s="118"/>
      <c r="Q33" s="118"/>
      <c r="R33" s="119"/>
      <c r="S33" s="118"/>
      <c r="T33" s="118"/>
      <c r="U33" s="119"/>
      <c r="V33" s="119"/>
      <c r="W33" s="119"/>
      <c r="X33" s="119"/>
    </row>
    <row r="34" spans="1:24" ht="15.75" customHeight="1" x14ac:dyDescent="0.6">
      <c r="A34" s="105"/>
      <c r="B34" s="105"/>
      <c r="C34" s="105"/>
      <c r="D34" s="106"/>
      <c r="E34" s="106"/>
      <c r="F34" s="107"/>
      <c r="G34" s="118"/>
      <c r="H34" s="118"/>
      <c r="I34" s="119"/>
      <c r="J34" s="118"/>
      <c r="K34" s="118"/>
      <c r="L34" s="119"/>
      <c r="M34" s="118"/>
      <c r="N34" s="118"/>
      <c r="O34" s="119"/>
      <c r="P34" s="118"/>
      <c r="Q34" s="118"/>
      <c r="R34" s="119"/>
      <c r="S34" s="118"/>
      <c r="T34" s="118"/>
      <c r="U34" s="119"/>
      <c r="V34" s="119"/>
      <c r="W34" s="119"/>
      <c r="X34" s="119"/>
    </row>
    <row r="35" spans="1:24" ht="15.75" customHeight="1" x14ac:dyDescent="0.6">
      <c r="A35" s="105"/>
      <c r="B35" s="105"/>
      <c r="C35" s="105"/>
      <c r="D35" s="106"/>
      <c r="E35" s="106"/>
      <c r="F35" s="107"/>
      <c r="G35" s="118"/>
      <c r="H35" s="118"/>
      <c r="I35" s="119"/>
      <c r="J35" s="118"/>
      <c r="K35" s="118"/>
      <c r="L35" s="119"/>
      <c r="M35" s="118"/>
      <c r="N35" s="118"/>
      <c r="O35" s="119"/>
      <c r="P35" s="118"/>
      <c r="Q35" s="118"/>
      <c r="R35" s="119"/>
      <c r="S35" s="118"/>
      <c r="T35" s="118"/>
      <c r="U35" s="119"/>
      <c r="V35" s="119"/>
      <c r="W35" s="119"/>
      <c r="X35" s="119"/>
    </row>
    <row r="36" spans="1:24" ht="15.75" customHeight="1" x14ac:dyDescent="0.6">
      <c r="A36" s="105"/>
      <c r="B36" s="105"/>
      <c r="C36" s="105"/>
      <c r="D36" s="106"/>
      <c r="E36" s="106"/>
      <c r="F36" s="107"/>
      <c r="G36" s="118"/>
      <c r="H36" s="118"/>
      <c r="I36" s="119"/>
      <c r="J36" s="118"/>
      <c r="K36" s="118"/>
      <c r="L36" s="119"/>
      <c r="M36" s="118"/>
      <c r="N36" s="118"/>
      <c r="O36" s="119"/>
      <c r="P36" s="118"/>
      <c r="Q36" s="118"/>
      <c r="R36" s="119"/>
      <c r="S36" s="118"/>
      <c r="T36" s="118"/>
      <c r="U36" s="119"/>
      <c r="V36" s="119"/>
      <c r="W36" s="119"/>
      <c r="X36" s="119"/>
    </row>
    <row r="37" spans="1:24" ht="15.75" customHeight="1" x14ac:dyDescent="0.6">
      <c r="A37" s="105"/>
      <c r="B37" s="105"/>
      <c r="C37" s="105"/>
      <c r="D37" s="106"/>
      <c r="E37" s="106"/>
      <c r="F37" s="107"/>
      <c r="G37" s="118"/>
      <c r="H37" s="118"/>
      <c r="I37" s="119"/>
      <c r="J37" s="118"/>
      <c r="K37" s="118"/>
      <c r="L37" s="119"/>
      <c r="M37" s="118"/>
      <c r="N37" s="118"/>
      <c r="O37" s="119"/>
      <c r="P37" s="118"/>
      <c r="Q37" s="118"/>
      <c r="R37" s="119"/>
      <c r="S37" s="118"/>
      <c r="T37" s="118"/>
      <c r="U37" s="119"/>
      <c r="V37" s="119"/>
      <c r="W37" s="119"/>
      <c r="X37" s="119"/>
    </row>
    <row r="38" spans="1:24" ht="15.75" customHeight="1" x14ac:dyDescent="0.6">
      <c r="A38" s="105"/>
      <c r="B38" s="105"/>
      <c r="C38" s="105"/>
      <c r="D38" s="106"/>
      <c r="E38" s="106"/>
      <c r="F38" s="107"/>
      <c r="G38" s="118"/>
      <c r="H38" s="118"/>
      <c r="I38" s="119"/>
      <c r="J38" s="118"/>
      <c r="K38" s="118"/>
      <c r="L38" s="119"/>
      <c r="M38" s="118"/>
      <c r="N38" s="118"/>
      <c r="O38" s="119"/>
      <c r="P38" s="118"/>
      <c r="Q38" s="118"/>
      <c r="R38" s="119"/>
      <c r="S38" s="118"/>
      <c r="T38" s="118"/>
      <c r="U38" s="119"/>
      <c r="V38" s="119"/>
      <c r="W38" s="119"/>
      <c r="X38" s="119"/>
    </row>
    <row r="39" spans="1:24" ht="15.75" customHeight="1" x14ac:dyDescent="0.6">
      <c r="A39" s="105"/>
      <c r="B39" s="105"/>
      <c r="C39" s="105"/>
      <c r="D39" s="106"/>
      <c r="E39" s="106"/>
      <c r="F39" s="107"/>
      <c r="G39" s="118"/>
      <c r="H39" s="118"/>
      <c r="I39" s="119"/>
      <c r="J39" s="118"/>
      <c r="K39" s="118"/>
      <c r="L39" s="119"/>
      <c r="M39" s="118"/>
      <c r="N39" s="118"/>
      <c r="O39" s="119"/>
      <c r="P39" s="118"/>
      <c r="Q39" s="118"/>
      <c r="R39" s="119"/>
      <c r="S39" s="118"/>
      <c r="T39" s="118"/>
      <c r="U39" s="119"/>
      <c r="V39" s="119"/>
      <c r="W39" s="119"/>
      <c r="X39" s="119"/>
    </row>
    <row r="40" spans="1:24" ht="15.75" customHeight="1" x14ac:dyDescent="0.6">
      <c r="A40" s="105"/>
      <c r="B40" s="105"/>
      <c r="C40" s="105"/>
      <c r="D40" s="106"/>
      <c r="E40" s="106"/>
      <c r="F40" s="107"/>
      <c r="G40" s="118"/>
      <c r="H40" s="118"/>
      <c r="I40" s="119"/>
      <c r="J40" s="118"/>
      <c r="K40" s="118"/>
      <c r="L40" s="119"/>
      <c r="M40" s="118"/>
      <c r="N40" s="118"/>
      <c r="O40" s="119"/>
      <c r="P40" s="118"/>
      <c r="Q40" s="118"/>
      <c r="R40" s="119"/>
      <c r="S40" s="118"/>
      <c r="T40" s="118"/>
      <c r="U40" s="119"/>
      <c r="V40" s="119"/>
      <c r="W40" s="119"/>
      <c r="X40" s="119"/>
    </row>
    <row r="41" spans="1:24" ht="15.75" customHeight="1" x14ac:dyDescent="0.6">
      <c r="A41" s="105"/>
      <c r="B41" s="105"/>
      <c r="C41" s="105"/>
      <c r="D41" s="106"/>
      <c r="E41" s="106"/>
      <c r="F41" s="107"/>
      <c r="G41" s="118"/>
      <c r="H41" s="118"/>
      <c r="I41" s="119"/>
      <c r="J41" s="118"/>
      <c r="K41" s="118"/>
      <c r="L41" s="119"/>
      <c r="M41" s="118"/>
      <c r="N41" s="118"/>
      <c r="O41" s="119"/>
      <c r="P41" s="118"/>
      <c r="Q41" s="118"/>
      <c r="R41" s="119"/>
      <c r="S41" s="118"/>
      <c r="T41" s="118"/>
      <c r="U41" s="119"/>
      <c r="V41" s="119"/>
      <c r="W41" s="119"/>
      <c r="X41" s="119"/>
    </row>
    <row r="42" spans="1:24" ht="15.75" customHeight="1" x14ac:dyDescent="0.6">
      <c r="A42" s="105"/>
      <c r="B42" s="105"/>
      <c r="C42" s="105"/>
      <c r="D42" s="106"/>
      <c r="E42" s="106"/>
      <c r="F42" s="107"/>
      <c r="G42" s="118"/>
      <c r="H42" s="118"/>
      <c r="I42" s="119"/>
      <c r="J42" s="118"/>
      <c r="K42" s="118"/>
      <c r="L42" s="119"/>
      <c r="M42" s="118"/>
      <c r="N42" s="118"/>
      <c r="O42" s="119"/>
      <c r="P42" s="118"/>
      <c r="Q42" s="118"/>
      <c r="R42" s="119"/>
      <c r="S42" s="118"/>
      <c r="T42" s="118"/>
      <c r="U42" s="119"/>
      <c r="V42" s="119"/>
      <c r="W42" s="119"/>
      <c r="X42" s="119"/>
    </row>
    <row r="43" spans="1:24" ht="15.75" customHeight="1" x14ac:dyDescent="0.6">
      <c r="A43" s="105"/>
      <c r="B43" s="105"/>
      <c r="C43" s="105"/>
      <c r="D43" s="106"/>
      <c r="E43" s="106"/>
      <c r="F43" s="107"/>
      <c r="G43" s="118"/>
      <c r="H43" s="118"/>
      <c r="I43" s="119"/>
      <c r="J43" s="118"/>
      <c r="K43" s="118"/>
      <c r="L43" s="119"/>
      <c r="M43" s="118"/>
      <c r="N43" s="118"/>
      <c r="O43" s="119"/>
      <c r="P43" s="118"/>
      <c r="Q43" s="118"/>
      <c r="R43" s="119"/>
      <c r="S43" s="118"/>
      <c r="T43" s="118"/>
      <c r="U43" s="119"/>
      <c r="V43" s="119"/>
      <c r="W43" s="119"/>
      <c r="X43" s="119"/>
    </row>
    <row r="44" spans="1:24" ht="15.75" customHeight="1" x14ac:dyDescent="0.6">
      <c r="A44" s="105"/>
      <c r="B44" s="105"/>
      <c r="C44" s="105"/>
      <c r="D44" s="106"/>
      <c r="E44" s="106"/>
      <c r="F44" s="107"/>
      <c r="G44" s="118"/>
      <c r="H44" s="118"/>
      <c r="I44" s="119"/>
      <c r="J44" s="118"/>
      <c r="K44" s="118"/>
      <c r="L44" s="119"/>
      <c r="M44" s="118"/>
      <c r="N44" s="118"/>
      <c r="O44" s="119"/>
      <c r="P44" s="118"/>
      <c r="Q44" s="118"/>
      <c r="R44" s="119"/>
      <c r="S44" s="118"/>
      <c r="T44" s="118"/>
      <c r="U44" s="119"/>
      <c r="V44" s="119"/>
      <c r="W44" s="119"/>
      <c r="X44" s="119"/>
    </row>
    <row r="45" spans="1:24" ht="15.75" customHeight="1" x14ac:dyDescent="0.6">
      <c r="A45" s="105"/>
      <c r="B45" s="105"/>
      <c r="C45" s="105"/>
      <c r="D45" s="106"/>
      <c r="E45" s="106"/>
      <c r="F45" s="107"/>
      <c r="G45" s="118"/>
      <c r="H45" s="118"/>
      <c r="I45" s="119"/>
      <c r="J45" s="118"/>
      <c r="K45" s="118"/>
      <c r="L45" s="119"/>
      <c r="M45" s="118"/>
      <c r="N45" s="118"/>
      <c r="O45" s="119"/>
      <c r="P45" s="118"/>
      <c r="Q45" s="118"/>
      <c r="R45" s="119"/>
      <c r="S45" s="118"/>
      <c r="T45" s="118"/>
      <c r="U45" s="119"/>
      <c r="V45" s="119"/>
      <c r="W45" s="119"/>
      <c r="X45" s="119"/>
    </row>
    <row r="46" spans="1:24" ht="15.75" customHeight="1" x14ac:dyDescent="0.6">
      <c r="A46" s="105"/>
      <c r="B46" s="105"/>
      <c r="C46" s="105"/>
      <c r="D46" s="106"/>
      <c r="E46" s="106"/>
      <c r="F46" s="107"/>
      <c r="G46" s="118"/>
      <c r="H46" s="118"/>
      <c r="I46" s="119"/>
      <c r="J46" s="118"/>
      <c r="K46" s="118"/>
      <c r="L46" s="119"/>
      <c r="M46" s="118"/>
      <c r="N46" s="118"/>
      <c r="O46" s="119"/>
      <c r="P46" s="118"/>
      <c r="Q46" s="118"/>
      <c r="R46" s="119"/>
      <c r="S46" s="118"/>
      <c r="T46" s="118"/>
      <c r="U46" s="119"/>
      <c r="V46" s="119"/>
      <c r="W46" s="119"/>
      <c r="X46" s="119"/>
    </row>
    <row r="47" spans="1:24" ht="15.75" customHeight="1" x14ac:dyDescent="0.6">
      <c r="A47" s="105"/>
      <c r="B47" s="105"/>
      <c r="C47" s="105"/>
      <c r="D47" s="106"/>
      <c r="E47" s="106"/>
      <c r="F47" s="107"/>
      <c r="G47" s="118"/>
      <c r="H47" s="118"/>
      <c r="I47" s="119"/>
      <c r="J47" s="118"/>
      <c r="K47" s="118"/>
      <c r="L47" s="119"/>
      <c r="M47" s="118"/>
      <c r="N47" s="118"/>
      <c r="O47" s="119"/>
      <c r="P47" s="118"/>
      <c r="Q47" s="118"/>
      <c r="R47" s="119"/>
      <c r="S47" s="118"/>
      <c r="T47" s="118"/>
      <c r="U47" s="119"/>
      <c r="V47" s="119"/>
      <c r="W47" s="119"/>
      <c r="X47" s="119"/>
    </row>
    <row r="48" spans="1:24" ht="15.75" customHeight="1" x14ac:dyDescent="0.6">
      <c r="A48" s="105"/>
      <c r="B48" s="105"/>
      <c r="C48" s="105"/>
      <c r="D48" s="106"/>
      <c r="E48" s="106"/>
      <c r="F48" s="107"/>
      <c r="G48" s="118"/>
      <c r="H48" s="118"/>
      <c r="I48" s="119"/>
      <c r="J48" s="118"/>
      <c r="K48" s="118"/>
      <c r="L48" s="119"/>
      <c r="M48" s="118"/>
      <c r="N48" s="118"/>
      <c r="O48" s="119"/>
      <c r="P48" s="118"/>
      <c r="Q48" s="118"/>
      <c r="R48" s="119"/>
      <c r="S48" s="118"/>
      <c r="T48" s="118"/>
      <c r="U48" s="119"/>
      <c r="V48" s="119"/>
      <c r="W48" s="119"/>
      <c r="X48" s="119"/>
    </row>
    <row r="49" spans="1:24" ht="15.75" customHeight="1" x14ac:dyDescent="0.6">
      <c r="A49" s="105"/>
      <c r="B49" s="105"/>
      <c r="C49" s="105"/>
      <c r="D49" s="106"/>
      <c r="E49" s="106"/>
      <c r="F49" s="107"/>
      <c r="G49" s="118"/>
      <c r="H49" s="118"/>
      <c r="I49" s="119"/>
      <c r="J49" s="118"/>
      <c r="K49" s="118"/>
      <c r="L49" s="119"/>
      <c r="M49" s="118"/>
      <c r="N49" s="118"/>
      <c r="O49" s="119"/>
      <c r="P49" s="118"/>
      <c r="Q49" s="118"/>
      <c r="R49" s="119"/>
      <c r="S49" s="118"/>
      <c r="T49" s="118"/>
      <c r="U49" s="119"/>
      <c r="V49" s="119"/>
      <c r="W49" s="119"/>
      <c r="X49" s="119"/>
    </row>
    <row r="50" spans="1:24" ht="15.75" customHeight="1" x14ac:dyDescent="0.6">
      <c r="A50" s="105"/>
      <c r="B50" s="105"/>
      <c r="C50" s="67"/>
      <c r="D50" s="106"/>
      <c r="E50" s="106"/>
      <c r="F50" s="107"/>
      <c r="G50" s="118"/>
      <c r="H50" s="118"/>
      <c r="I50" s="119"/>
      <c r="J50" s="118"/>
      <c r="K50" s="118"/>
      <c r="L50" s="119"/>
      <c r="M50" s="118"/>
      <c r="N50" s="118"/>
      <c r="O50" s="119"/>
      <c r="P50" s="118"/>
      <c r="Q50" s="118"/>
      <c r="R50" s="119"/>
      <c r="S50" s="118"/>
      <c r="T50" s="118"/>
      <c r="U50" s="119"/>
      <c r="V50" s="119"/>
      <c r="W50" s="119"/>
      <c r="X50" s="119"/>
    </row>
    <row r="51" spans="1:24" ht="28.8" x14ac:dyDescent="0.75">
      <c r="A51" s="67"/>
      <c r="B51" s="67"/>
      <c r="C51" s="121" t="s">
        <v>33</v>
      </c>
      <c r="D51" s="120"/>
      <c r="E51" s="120"/>
      <c r="F51" s="120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</row>
    <row r="52" spans="1:24" ht="28.8" x14ac:dyDescent="0.75">
      <c r="A52" s="67"/>
      <c r="B52" s="67"/>
      <c r="C52" s="121" t="s">
        <v>33</v>
      </c>
      <c r="D52" s="120"/>
      <c r="E52" s="120"/>
      <c r="F52" s="120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</row>
    <row r="53" spans="1:24" ht="28.8" x14ac:dyDescent="0.75">
      <c r="A53" s="67"/>
      <c r="B53" s="67"/>
      <c r="C53" s="121" t="s">
        <v>33</v>
      </c>
      <c r="D53" s="120"/>
      <c r="E53" s="120"/>
      <c r="F53" s="120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</row>
    <row r="54" spans="1:24" x14ac:dyDescent="0.6">
      <c r="A54" s="67"/>
      <c r="B54" s="67"/>
      <c r="C54" s="67"/>
      <c r="D54" s="120"/>
      <c r="E54" s="120"/>
      <c r="F54" s="120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</row>
    <row r="55" spans="1:24" x14ac:dyDescent="0.6">
      <c r="A55" s="67"/>
      <c r="B55" s="67"/>
      <c r="C55" s="67"/>
      <c r="D55" s="120"/>
      <c r="E55" s="120"/>
      <c r="F55" s="120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</row>
    <row r="56" spans="1:24" x14ac:dyDescent="0.6">
      <c r="A56" s="67"/>
      <c r="B56" s="67"/>
      <c r="C56" s="67"/>
      <c r="D56" s="120"/>
      <c r="E56" s="120"/>
      <c r="F56" s="120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</row>
    <row r="57" spans="1:24" x14ac:dyDescent="0.6">
      <c r="A57" s="67"/>
      <c r="B57" s="67"/>
      <c r="C57" s="67"/>
      <c r="D57" s="120"/>
      <c r="E57" s="120"/>
      <c r="F57" s="120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</row>
    <row r="58" spans="1:24" x14ac:dyDescent="0.6">
      <c r="A58" s="67"/>
      <c r="B58" s="67"/>
      <c r="C58" s="67"/>
      <c r="D58" s="120"/>
      <c r="E58" s="120"/>
      <c r="F58" s="120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</row>
    <row r="59" spans="1:24" x14ac:dyDescent="0.6">
      <c r="A59" s="67"/>
      <c r="B59" s="67"/>
      <c r="C59" s="67"/>
      <c r="D59" s="120"/>
      <c r="E59" s="120"/>
      <c r="F59" s="120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</row>
    <row r="60" spans="1:24" x14ac:dyDescent="0.6">
      <c r="A60" s="67"/>
      <c r="B60" s="67"/>
      <c r="C60" s="67"/>
      <c r="D60" s="120"/>
      <c r="E60" s="120"/>
      <c r="F60" s="120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</row>
    <row r="61" spans="1:24" x14ac:dyDescent="0.6">
      <c r="A61" s="67"/>
      <c r="B61" s="67"/>
      <c r="C61" s="67"/>
      <c r="D61" s="120"/>
      <c r="E61" s="120"/>
      <c r="F61" s="120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</row>
    <row r="62" spans="1:24" x14ac:dyDescent="0.6">
      <c r="A62" s="67"/>
      <c r="B62" s="67"/>
      <c r="C62" s="67"/>
      <c r="D62" s="120"/>
      <c r="E62" s="120"/>
      <c r="F62" s="120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</row>
    <row r="63" spans="1:24" x14ac:dyDescent="0.6">
      <c r="A63" s="67"/>
      <c r="B63" s="67"/>
      <c r="C63" s="67"/>
      <c r="D63" s="120"/>
      <c r="E63" s="120"/>
      <c r="F63" s="120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</row>
    <row r="64" spans="1:24" x14ac:dyDescent="0.6">
      <c r="A64" s="67"/>
      <c r="B64" s="67"/>
      <c r="C64" s="67"/>
      <c r="D64" s="120"/>
      <c r="E64" s="120"/>
      <c r="F64" s="120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</row>
    <row r="65" spans="1:24" x14ac:dyDescent="0.6">
      <c r="A65" s="67"/>
      <c r="B65" s="67"/>
      <c r="C65" s="67"/>
      <c r="D65" s="67"/>
      <c r="E65" s="67"/>
      <c r="F65" s="67"/>
      <c r="G65" s="120"/>
      <c r="H65" s="120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</row>
    <row r="66" spans="1:24" x14ac:dyDescent="0.6">
      <c r="A66" s="67"/>
      <c r="B66" s="67"/>
      <c r="C66" s="67"/>
      <c r="D66" s="67"/>
      <c r="E66" s="67"/>
      <c r="F66" s="67"/>
      <c r="G66" s="120"/>
      <c r="H66" s="120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</row>
    <row r="67" spans="1:24" x14ac:dyDescent="0.6">
      <c r="A67" s="67"/>
      <c r="B67" s="67"/>
      <c r="C67" s="67"/>
      <c r="D67" s="67"/>
      <c r="E67" s="67"/>
      <c r="F67" s="67"/>
      <c r="G67" s="120"/>
      <c r="H67" s="120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</row>
    <row r="68" spans="1:24" x14ac:dyDescent="0.6">
      <c r="A68" s="67"/>
      <c r="B68" s="67"/>
      <c r="C68" s="67"/>
      <c r="D68" s="67"/>
      <c r="E68" s="67"/>
      <c r="F68" s="67"/>
      <c r="G68" s="120"/>
      <c r="H68" s="120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</row>
    <row r="69" spans="1:24" x14ac:dyDescent="0.6">
      <c r="A69" s="67"/>
      <c r="B69" s="67"/>
      <c r="C69" s="67"/>
      <c r="D69" s="67"/>
      <c r="E69" s="67"/>
      <c r="F69" s="67"/>
      <c r="G69" s="120"/>
      <c r="H69" s="120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</row>
    <row r="70" spans="1:24" x14ac:dyDescent="0.6">
      <c r="A70" s="67"/>
      <c r="B70" s="67"/>
      <c r="C70" s="67"/>
      <c r="D70" s="67"/>
      <c r="E70" s="67"/>
      <c r="F70" s="67"/>
      <c r="G70" s="120"/>
      <c r="H70" s="120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</row>
    <row r="71" spans="1:24" x14ac:dyDescent="0.6">
      <c r="A71" s="67"/>
      <c r="B71" s="67"/>
      <c r="C71" s="67"/>
      <c r="D71" s="67"/>
      <c r="E71" s="67"/>
      <c r="F71" s="67"/>
      <c r="G71" s="120"/>
      <c r="H71" s="120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</row>
    <row r="72" spans="1:24" x14ac:dyDescent="0.6">
      <c r="A72" s="67"/>
      <c r="B72" s="67"/>
      <c r="C72" s="67"/>
      <c r="D72" s="67"/>
      <c r="E72" s="67"/>
      <c r="F72" s="67"/>
      <c r="G72" s="120"/>
      <c r="H72" s="120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</row>
    <row r="73" spans="1:24" x14ac:dyDescent="0.6">
      <c r="A73" s="67"/>
      <c r="B73" s="67"/>
      <c r="C73" s="67"/>
      <c r="D73" s="67"/>
      <c r="E73" s="67"/>
      <c r="F73" s="67"/>
      <c r="G73" s="120"/>
      <c r="H73" s="120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</row>
    <row r="74" spans="1:24" x14ac:dyDescent="0.6">
      <c r="A74" s="67"/>
      <c r="B74" s="67"/>
      <c r="D74" s="67"/>
      <c r="E74" s="67"/>
      <c r="F74" s="67"/>
      <c r="G74" s="120"/>
      <c r="H74" s="120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</row>
  </sheetData>
  <sheetProtection password="C681" objects="1" scenarios="1"/>
  <customSheetViews>
    <customSheetView guid="{3A6270CC-3E98-11D7-A05D-00045A745B3F}" showGridLines="0" outlineSymbols="0" zeroValues="0" hiddenColumns="1" showRuler="0">
      <selection activeCell="H7" sqref="H7"/>
      <pageMargins left="0.35433070866141736" right="0" top="0.39370078740157483" bottom="0.39370078740157483" header="0" footer="0"/>
      <pageSetup paperSize="9" orientation="landscape" r:id="rId1"/>
      <headerFooter alignWithMargins="0"/>
    </customSheetView>
  </customSheetViews>
  <mergeCells count="11">
    <mergeCell ref="F2:F3"/>
    <mergeCell ref="A1:X1"/>
    <mergeCell ref="A2:A3"/>
    <mergeCell ref="T2:U2"/>
    <mergeCell ref="W2:X2"/>
    <mergeCell ref="D2:D3"/>
    <mergeCell ref="H2:I2"/>
    <mergeCell ref="K2:L2"/>
    <mergeCell ref="N2:O2"/>
    <mergeCell ref="Q2:R2"/>
    <mergeCell ref="E2:E3"/>
  </mergeCells>
  <phoneticPr fontId="0" type="noConversion"/>
  <conditionalFormatting sqref="N32:N50 Q32:Q50 H32:H50 K32:K50 T32:T50 S4:S50 P4:P50 J4:J50 M4:M50 G4:G50">
    <cfRule type="cellIs" dxfId="15" priority="1" stopIfTrue="1" operator="greaterThan">
      <formula>5</formula>
    </cfRule>
  </conditionalFormatting>
  <conditionalFormatting sqref="U3 O3">
    <cfRule type="cellIs" dxfId="14" priority="2" stopIfTrue="1" operator="equal">
      <formula>"เสี่ยง/ช่วย"</formula>
    </cfRule>
  </conditionalFormatting>
  <conditionalFormatting sqref="T3 W3">
    <cfRule type="cellIs" dxfId="13" priority="3" stopIfTrue="1" operator="lessThan">
      <formula>4</formula>
    </cfRule>
  </conditionalFormatting>
  <conditionalFormatting sqref="W32:W50 V4:V50">
    <cfRule type="cellIs" dxfId="12" priority="4" stopIfTrue="1" operator="greaterThan">
      <formula>16</formula>
    </cfRule>
  </conditionalFormatting>
  <conditionalFormatting sqref="X3">
    <cfRule type="cellIs" dxfId="11" priority="5" stopIfTrue="1" operator="equal">
      <formula>"เสี่ยง/มีปัญหา"</formula>
    </cfRule>
  </conditionalFormatting>
  <conditionalFormatting sqref="O26:O50 R26:R50 I26:I50 L26:L50 H26:H31 K26:K31 N26:N31 T26:T31 W26:W31 X26:X50 Q26:Q31 U26:U50 W4:X25 K4:L25 H4:I25 Q4:R25 N4:O25 T4:U25">
    <cfRule type="cellIs" dxfId="10" priority="6" stopIfTrue="1" operator="equal">
      <formula>"เสี่ยง/มีปัญหา"</formula>
    </cfRule>
  </conditionalFormatting>
  <conditionalFormatting sqref="R3">
    <cfRule type="cellIs" dxfId="9" priority="7" stopIfTrue="1" operator="equal">
      <formula>$CY$17</formula>
    </cfRule>
  </conditionalFormatting>
  <pageMargins left="0.35433070866141736" right="0" top="0.39370078740157483" bottom="0.19685039370078741" header="0" footer="0"/>
  <pageSetup paperSize="9" scale="97" orientation="landscape" r:id="rId2"/>
  <headerFooter alignWithMargins="0"/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4" r:id="rId5" name="Button 10">
              <controlPr defaultSize="0" print="0" autoFill="0" autoPict="0" macro="[0]!equal3_ปุ่ม10_คลิก">
                <anchor moveWithCells="1" sizeWithCells="1">
                  <from>
                    <xdr:col>0</xdr:col>
                    <xdr:colOff>213360</xdr:colOff>
                    <xdr:row>32</xdr:row>
                    <xdr:rowOff>7620</xdr:rowOff>
                  </from>
                  <to>
                    <xdr:col>3</xdr:col>
                    <xdr:colOff>403860</xdr:colOff>
                    <xdr:row>33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6" name="Button 11">
              <controlPr defaultSize="0" print="0" autoFill="0" autoPict="0" macro="[0]!equal3_ปุ่ม11_คลิก">
                <anchor moveWithCells="1" sizeWithCells="1">
                  <from>
                    <xdr:col>3</xdr:col>
                    <xdr:colOff>518160</xdr:colOff>
                    <xdr:row>32</xdr:row>
                    <xdr:rowOff>22860</xdr:rowOff>
                  </from>
                  <to>
                    <xdr:col>8</xdr:col>
                    <xdr:colOff>441960</xdr:colOff>
                    <xdr:row>33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7" name="Button 12">
              <controlPr defaultSize="0" print="0" autoFill="0" autoPict="0" macro="[0]!equal3_ปุ่ม12_คลิก">
                <anchor moveWithCells="1" sizeWithCells="1">
                  <from>
                    <xdr:col>8</xdr:col>
                    <xdr:colOff>571500</xdr:colOff>
                    <xdr:row>32</xdr:row>
                    <xdr:rowOff>30480</xdr:rowOff>
                  </from>
                  <to>
                    <xdr:col>11</xdr:col>
                    <xdr:colOff>678180</xdr:colOff>
                    <xdr:row>33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14</vt:i4>
      </vt:variant>
      <vt:variant>
        <vt:lpstr>ช่วงที่มีชื่อ</vt:lpstr>
      </vt:variant>
      <vt:variant>
        <vt:i4>10</vt:i4>
      </vt:variant>
    </vt:vector>
  </HeadingPairs>
  <TitlesOfParts>
    <vt:vector size="24" baseType="lpstr">
      <vt:lpstr>menu</vt:lpstr>
      <vt:lpstr>select1</vt:lpstr>
      <vt:lpstr>select2</vt:lpstr>
      <vt:lpstr>input1</vt:lpstr>
      <vt:lpstr>input2</vt:lpstr>
      <vt:lpstr>input3</vt:lpstr>
      <vt:lpstr>equal1</vt:lpstr>
      <vt:lpstr>equal2</vt:lpstr>
      <vt:lpstr>equal3</vt:lpstr>
      <vt:lpstr>report1</vt:lpstr>
      <vt:lpstr>report2</vt:lpstr>
      <vt:lpstr>report3</vt:lpstr>
      <vt:lpstr>summaries</vt:lpstr>
      <vt:lpstr>graph</vt:lpstr>
      <vt:lpstr>equal1!Print_Titles</vt:lpstr>
      <vt:lpstr>equal2!Print_Titles</vt:lpstr>
      <vt:lpstr>equal3!Print_Titles</vt:lpstr>
      <vt:lpstr>input1!Print_Titles</vt:lpstr>
      <vt:lpstr>input2!Print_Titles</vt:lpstr>
      <vt:lpstr>input3!Print_Titles</vt:lpstr>
      <vt:lpstr>report1!Print_Titles</vt:lpstr>
      <vt:lpstr>report2!Print_Titles</vt:lpstr>
      <vt:lpstr>report3!Print_Titles</vt:lpstr>
      <vt:lpstr>summaries!Print_Titles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teacher3</dc:creator>
  <cp:lastModifiedBy>สุกัญญา การมงคล</cp:lastModifiedBy>
  <cp:lastPrinted>2019-06-28T06:13:36Z</cp:lastPrinted>
  <dcterms:created xsi:type="dcterms:W3CDTF">2003-01-22T01:08:31Z</dcterms:created>
  <dcterms:modified xsi:type="dcterms:W3CDTF">2019-06-30T10:46:08Z</dcterms:modified>
</cp:coreProperties>
</file>