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activeTab="0"/>
  </bookViews>
  <sheets>
    <sheet name="ตารางแจกแจงคะแนน" sheetId="1" r:id="rId1"/>
    <sheet name="หน่วย-ตัวชี้วัด-คะแนน" sheetId="2" r:id="rId2"/>
    <sheet name="ตัดเกรดติด ปพ5" sheetId="3" r:id="rId3"/>
    <sheet name="ตัวชี้วัดติด ปพ5" sheetId="4" r:id="rId4"/>
  </sheets>
  <definedNames/>
  <calcPr fullCalcOnLoad="1"/>
</workbook>
</file>

<file path=xl/sharedStrings.xml><?xml version="1.0" encoding="utf-8"?>
<sst xmlns="http://schemas.openxmlformats.org/spreadsheetml/2006/main" count="91" uniqueCount="65">
  <si>
    <t>หน่วย</t>
  </si>
  <si>
    <t>กลาง</t>
  </si>
  <si>
    <t>ปลาย</t>
  </si>
  <si>
    <t>รวม</t>
  </si>
  <si>
    <t>คะแนนเต็ม</t>
  </si>
  <si>
    <t>-</t>
  </si>
  <si>
    <t>ตัวชี้วัด</t>
  </si>
  <si>
    <t>ที่</t>
  </si>
  <si>
    <t>ชื่อ-สกุล</t>
  </si>
  <si>
    <t>กลางภาค</t>
  </si>
  <si>
    <t>หน่วยที่</t>
  </si>
  <si>
    <t>ชื่อหน่วย</t>
  </si>
  <si>
    <t>ใบงาน</t>
  </si>
  <si>
    <t>สมุด</t>
  </si>
  <si>
    <t>ชิ้นงาน</t>
  </si>
  <si>
    <t>รายงาน</t>
  </si>
  <si>
    <t>สอบย่อย</t>
  </si>
  <si>
    <t>รวมกลางภาค</t>
  </si>
  <si>
    <t>คะแนนตัวชี้วัด</t>
  </si>
  <si>
    <t>เข้าเรียน</t>
  </si>
  <si>
    <t>รวมคะแนนตัวชี้วัด</t>
  </si>
  <si>
    <t>สอบกลางภาค</t>
  </si>
  <si>
    <t>สอบปลายภาค</t>
  </si>
  <si>
    <t>คาบ</t>
  </si>
  <si>
    <t>รวมคาบ</t>
  </si>
  <si>
    <t>รวมปลายภาค</t>
  </si>
  <si>
    <t>แบบฝึกหัด</t>
  </si>
  <si>
    <t>คะแนน</t>
  </si>
  <si>
    <t>คะแนนหน่วย</t>
  </si>
  <si>
    <t>แฟ้มสะสมงาน</t>
  </si>
  <si>
    <t>ภาระงาน</t>
  </si>
  <si>
    <t>1.ชิ้นงาน ได้แก่ 1.1 งานเขียน เช่น เรียงความ  จดหมาย  โคลงกลอน  การบรรยาย  การเขียนตอบ ฯลฯ</t>
  </si>
  <si>
    <t>2.  ภาระงาน  ได้แก่ การพูด/รายงานปากเปล่า เช่น การท่อง การอ่าน กล่าวรายงาน โต้วาที ร้องเพลง สัมภาษณ์ บทบาทสมมุตติ เล่นดนตรี การเคลื่อนไหวร่างกาย ฯลฯ</t>
  </si>
  <si>
    <t>3.  งานที่มีลักษณะผสมผสานชิ้นงาน/ภาระงาน ได้แก่ การทดลอง  การสาธิต  ละคร  วีดีทัศน์  โครงงาน ฯลฯ</t>
  </si>
  <si>
    <t>ชิ้นงาน/ภาระงาน</t>
  </si>
  <si>
    <t xml:space="preserve">                     1.2  ภาพ/แผนภูมิ เช่น แผนผัง แผนภูมิ วาดภาพ กราฟ ตาราง ฯลฯ</t>
  </si>
  <si>
    <t xml:space="preserve">                     1.3 สิ่งประดิษฐ์ เช่น งานประดิษฐ์ งานแสดงนิทรรศการ หุ่นจำลอง ฯลฯ</t>
  </si>
  <si>
    <t>ตารางแจกแจงคะแนนรายวิชา....................................... รหัสวิชา.................ระดับชั้น..............ผู้สอน.........................................</t>
  </si>
  <si>
    <t>คะแนนหน่วยการเรียน</t>
  </si>
  <si>
    <t>1+2</t>
  </si>
  <si>
    <t>แก้ตัว</t>
  </si>
  <si>
    <t>รวม2</t>
  </si>
  <si>
    <t>รวม1</t>
  </si>
  <si>
    <t>ปลายภาค</t>
  </si>
  <si>
    <t>ชื่อหน่วย/ผลการเรียนรู้ที่คาดหวัง</t>
  </si>
  <si>
    <t>จำนวนต่อหน่วย</t>
  </si>
  <si>
    <t>ชั่วโมง</t>
  </si>
  <si>
    <t>ศัพท์ที่ควรรู้ในการสร้างเว็บ</t>
  </si>
  <si>
    <t>การใช้โปรแกรมตกแต่งเว็บ</t>
  </si>
  <si>
    <t>แท็กคำสั่งที่ใช้ในการสร้างเว็บ</t>
  </si>
  <si>
    <t>1.1 บอกความหมายคำศัพท์เกี่ยวกับเว็บได้</t>
  </si>
  <si>
    <t>1.2 บอกส่วนประกอบพื้นฐานของเว็บได้</t>
  </si>
  <si>
    <t>2.1 ใช้เครื่องมือและคำสั่งต่างๆ ในการสร้างภาพกราฟิกได้</t>
  </si>
  <si>
    <t>2.2 ใช้เครื่องมือและคำสั่งต่างๆ ในการสร้างภาพเคลื่อนไหวได้</t>
  </si>
  <si>
    <t>3.1  ใช้คำสั่งในการจัดหน้าเว็บได้</t>
  </si>
  <si>
    <t>4.2 ใช้คำสั่งในการแทรกมัลติมีเดียได้</t>
  </si>
  <si>
    <t>3.2  ใช้คำสั่งในการเชื่อมโยงหน้าเว็บได้</t>
  </si>
  <si>
    <t>4.1 ใช้คำสั่งในการสร้างตารางได้</t>
  </si>
  <si>
    <t>การแทรกตารางและมัลติมีเดียในเว็บ</t>
  </si>
  <si>
    <t>4</t>
  </si>
  <si>
    <t>ตัวชี้วัดข้อที่</t>
  </si>
  <si>
    <t>เวลาเรียนทั้งหมด</t>
  </si>
  <si>
    <t>เวลาเรียน 80 %</t>
  </si>
  <si>
    <t>เวลาเรียน 60 %</t>
  </si>
  <si>
    <t>ขาดเรียนได้ไม่เกิน</t>
  </si>
</sst>
</file>

<file path=xl/styles.xml><?xml version="1.0" encoding="utf-8"?>
<styleSheet xmlns="http://schemas.openxmlformats.org/spreadsheetml/2006/main">
  <numFmts count="21">
    <numFmt numFmtId="5" formatCode="&quot;THB&quot;#,##0_);\(&quot;THB&quot;#,##0\)"/>
    <numFmt numFmtId="6" formatCode="&quot;THB&quot;#,##0_);[Red]\(&quot;THB&quot;#,##0\)"/>
    <numFmt numFmtId="7" formatCode="&quot;THB&quot;#,##0.00_);\(&quot;THB&quot;#,##0.00\)"/>
    <numFmt numFmtId="8" formatCode="&quot;THB&quot;#,##0.00_);[Red]\(&quot;THB&quot;#,##0.00\)"/>
    <numFmt numFmtId="42" formatCode="_(&quot;THB&quot;* #,##0_);_(&quot;THB&quot;* \(#,##0\);_(&quot;THB&quot;* &quot;-&quot;_);_(@_)"/>
    <numFmt numFmtId="41" formatCode="_(* #,##0_);_(* \(#,##0\);_(* &quot;-&quot;_);_(@_)"/>
    <numFmt numFmtId="44" formatCode="_(&quot;THB&quot;* #,##0.00_);_(&quot;THB&quot;* \(#,##0.00\);_(&quot;THB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H SarabunPSK"/>
      <family val="0"/>
    </font>
    <font>
      <sz val="14"/>
      <name val="TH SarabunPSK"/>
      <family val="0"/>
    </font>
    <font>
      <sz val="14"/>
      <color indexed="10"/>
      <name val="TH SarabunPSK"/>
      <family val="0"/>
    </font>
    <font>
      <b/>
      <sz val="14"/>
      <color indexed="8"/>
      <name val="TH SarabunPSK"/>
      <family val="0"/>
    </font>
    <font>
      <b/>
      <sz val="14"/>
      <name val="TH SarabunPS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H SarabunPSK"/>
      <family val="0"/>
    </font>
    <font>
      <sz val="14"/>
      <color rgb="FFFF0000"/>
      <name val="TH SarabunPSK"/>
      <family val="0"/>
    </font>
    <font>
      <b/>
      <sz val="14"/>
      <color theme="1"/>
      <name val="TH SarabunPS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F8E0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49" fillId="33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0" fontId="49" fillId="33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0" fontId="49" fillId="34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35" borderId="16" xfId="0" applyFont="1" applyFill="1" applyBorder="1" applyAlignment="1">
      <alignment horizontal="center"/>
    </xf>
    <xf numFmtId="0" fontId="48" fillId="35" borderId="0" xfId="0" applyFont="1" applyFill="1" applyAlignment="1">
      <alignment horizontal="center"/>
    </xf>
    <xf numFmtId="0" fontId="48" fillId="35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27" fillId="35" borderId="16" xfId="0" applyFont="1" applyFill="1" applyBorder="1" applyAlignment="1">
      <alignment horizontal="center" textRotation="90" shrinkToFit="1"/>
    </xf>
    <xf numFmtId="0" fontId="27" fillId="35" borderId="16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/>
    </xf>
    <xf numFmtId="1" fontId="24" fillId="0" borderId="16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7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35" borderId="10" xfId="0" applyFont="1" applyFill="1" applyBorder="1" applyAlignment="1">
      <alignment horizontal="center" vertical="center" shrinkToFit="1"/>
    </xf>
    <xf numFmtId="0" fontId="48" fillId="35" borderId="13" xfId="0" applyFont="1" applyFill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76" fontId="50" fillId="0" borderId="16" xfId="0" applyNumberFormat="1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 vertical="center"/>
    </xf>
    <xf numFmtId="0" fontId="50" fillId="0" borderId="25" xfId="0" applyFont="1" applyBorder="1" applyAlignment="1">
      <alignment vertical="center"/>
    </xf>
    <xf numFmtId="1" fontId="48" fillId="0" borderId="25" xfId="0" applyNumberFormat="1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12" xfId="0" applyFont="1" applyBorder="1" applyAlignment="1">
      <alignment vertical="center"/>
    </xf>
    <xf numFmtId="1" fontId="48" fillId="0" borderId="21" xfId="0" applyNumberFormat="1" applyFont="1" applyBorder="1" applyAlignment="1">
      <alignment horizontal="center" vertical="center"/>
    </xf>
    <xf numFmtId="1" fontId="48" fillId="0" borderId="12" xfId="0" applyNumberFormat="1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48" fillId="0" borderId="12" xfId="0" applyFont="1" applyBorder="1" applyAlignment="1">
      <alignment vertical="center" wrapText="1"/>
    </xf>
    <xf numFmtId="0" fontId="48" fillId="0" borderId="21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left"/>
    </xf>
    <xf numFmtId="49" fontId="48" fillId="0" borderId="12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left"/>
    </xf>
    <xf numFmtId="49" fontId="48" fillId="0" borderId="21" xfId="0" applyNumberFormat="1" applyFont="1" applyBorder="1" applyAlignment="1">
      <alignment horizontal="center" vertical="center"/>
    </xf>
    <xf numFmtId="0" fontId="50" fillId="0" borderId="21" xfId="0" applyFont="1" applyBorder="1" applyAlignment="1">
      <alignment vertical="center"/>
    </xf>
    <xf numFmtId="0" fontId="48" fillId="0" borderId="21" xfId="0" applyFont="1" applyBorder="1" applyAlignment="1">
      <alignment horizontal="left" vertical="center"/>
    </xf>
    <xf numFmtId="1" fontId="48" fillId="0" borderId="0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1" fontId="48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center"/>
    </xf>
    <xf numFmtId="1" fontId="48" fillId="0" borderId="26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center"/>
    </xf>
    <xf numFmtId="0" fontId="48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1" fontId="48" fillId="0" borderId="15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2" xfId="0" applyFont="1" applyBorder="1" applyAlignment="1">
      <alignment horizontal="right" vertical="center"/>
    </xf>
    <xf numFmtId="1" fontId="48" fillId="0" borderId="22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50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showZeros="0" tabSelected="1" zoomScalePageLayoutView="0" workbookViewId="0" topLeftCell="A1">
      <selection activeCell="Z9" sqref="Z9"/>
    </sheetView>
  </sheetViews>
  <sheetFormatPr defaultColWidth="9.00390625" defaultRowHeight="15"/>
  <cols>
    <col min="1" max="1" width="5.421875" style="3" customWidth="1"/>
    <col min="2" max="2" width="19.8515625" style="3" customWidth="1"/>
    <col min="3" max="3" width="24.7109375" style="3" customWidth="1"/>
    <col min="4" max="4" width="3.421875" style="3" customWidth="1"/>
    <col min="5" max="7" width="3.421875" style="3" bestFit="1" customWidth="1"/>
    <col min="8" max="8" width="3.421875" style="3" customWidth="1"/>
    <col min="9" max="10" width="3.421875" style="3" bestFit="1" customWidth="1"/>
    <col min="11" max="12" width="3.421875" style="3" customWidth="1"/>
    <col min="13" max="13" width="3.421875" style="3" bestFit="1" customWidth="1"/>
    <col min="14" max="14" width="3.7109375" style="3" bestFit="1" customWidth="1"/>
    <col min="15" max="15" width="4.28125" style="3" customWidth="1"/>
    <col min="16" max="16" width="5.140625" style="3" customWidth="1"/>
    <col min="17" max="18" width="4.7109375" style="3" customWidth="1"/>
    <col min="19" max="20" width="6.00390625" style="3" customWidth="1"/>
    <col min="21" max="21" width="3.7109375" style="3" customWidth="1"/>
    <col min="22" max="22" width="4.00390625" style="3" customWidth="1"/>
    <col min="23" max="23" width="5.7109375" style="2" customWidth="1"/>
    <col min="24" max="16384" width="9.00390625" style="2" customWidth="1"/>
  </cols>
  <sheetData>
    <row r="1" spans="1:23" s="5" customFormat="1" ht="27" customHeight="1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/>
    </row>
    <row r="2" spans="1:23" ht="18" customHeight="1">
      <c r="A2" s="43" t="s">
        <v>10</v>
      </c>
      <c r="B2" s="44" t="s">
        <v>11</v>
      </c>
      <c r="C2" s="44" t="s">
        <v>6</v>
      </c>
      <c r="D2" s="45" t="s">
        <v>18</v>
      </c>
      <c r="E2" s="46"/>
      <c r="F2" s="46"/>
      <c r="G2" s="46"/>
      <c r="H2" s="46"/>
      <c r="I2" s="46"/>
      <c r="J2" s="46"/>
      <c r="K2" s="46"/>
      <c r="L2" s="46"/>
      <c r="M2" s="46"/>
      <c r="N2" s="47"/>
      <c r="O2" s="43" t="s">
        <v>21</v>
      </c>
      <c r="P2" s="43" t="s">
        <v>17</v>
      </c>
      <c r="Q2" s="43" t="s">
        <v>22</v>
      </c>
      <c r="R2" s="43" t="s">
        <v>25</v>
      </c>
      <c r="S2" s="48" t="s">
        <v>20</v>
      </c>
      <c r="T2" s="48" t="s">
        <v>28</v>
      </c>
      <c r="U2" s="43" t="s">
        <v>23</v>
      </c>
      <c r="V2" s="43" t="s">
        <v>24</v>
      </c>
      <c r="W2" s="7"/>
    </row>
    <row r="3" spans="1:23" ht="57" customHeight="1">
      <c r="A3" s="49"/>
      <c r="B3" s="44"/>
      <c r="C3" s="44"/>
      <c r="D3" s="50" t="s">
        <v>19</v>
      </c>
      <c r="E3" s="50" t="s">
        <v>13</v>
      </c>
      <c r="F3" s="50" t="s">
        <v>26</v>
      </c>
      <c r="G3" s="50" t="s">
        <v>12</v>
      </c>
      <c r="H3" s="50" t="s">
        <v>15</v>
      </c>
      <c r="I3" s="50" t="s">
        <v>14</v>
      </c>
      <c r="J3" s="50" t="s">
        <v>30</v>
      </c>
      <c r="K3" s="50" t="s">
        <v>34</v>
      </c>
      <c r="L3" s="50" t="s">
        <v>16</v>
      </c>
      <c r="M3" s="50" t="s">
        <v>29</v>
      </c>
      <c r="N3" s="51" t="s">
        <v>3</v>
      </c>
      <c r="O3" s="49"/>
      <c r="P3" s="49"/>
      <c r="Q3" s="49"/>
      <c r="R3" s="49"/>
      <c r="S3" s="52"/>
      <c r="T3" s="52"/>
      <c r="U3" s="49"/>
      <c r="V3" s="49"/>
      <c r="W3" s="7"/>
    </row>
    <row r="4" spans="1:23" s="4" customFormat="1" ht="15" customHeight="1">
      <c r="A4" s="8">
        <v>1</v>
      </c>
      <c r="B4" s="8"/>
      <c r="C4" s="9">
        <v>1.1</v>
      </c>
      <c r="D4" s="10"/>
      <c r="E4" s="10"/>
      <c r="F4" s="10"/>
      <c r="G4" s="10">
        <v>5</v>
      </c>
      <c r="H4" s="10"/>
      <c r="I4" s="10"/>
      <c r="J4" s="10"/>
      <c r="K4" s="10"/>
      <c r="L4" s="10"/>
      <c r="M4" s="10"/>
      <c r="N4" s="11">
        <f aca="true" t="shared" si="0" ref="N4:N18">SUM(D4:M4)</f>
        <v>5</v>
      </c>
      <c r="O4" s="12">
        <v>5</v>
      </c>
      <c r="P4" s="13">
        <f>SUM(O4:O8)</f>
        <v>10</v>
      </c>
      <c r="Q4" s="12"/>
      <c r="R4" s="13">
        <f>SUM(Q4:Q8)</f>
        <v>0</v>
      </c>
      <c r="S4" s="11">
        <f aca="true" t="shared" si="1" ref="S4:S23">SUM(N4+O4+Q4)</f>
        <v>10</v>
      </c>
      <c r="T4" s="13">
        <f>SUM(S4+S5+S8)</f>
        <v>25</v>
      </c>
      <c r="U4" s="12">
        <v>2</v>
      </c>
      <c r="V4" s="13">
        <f>SUM(U4:U8)</f>
        <v>6</v>
      </c>
      <c r="W4" s="7"/>
    </row>
    <row r="5" spans="1:23" s="4" customFormat="1" ht="15" customHeight="1">
      <c r="A5" s="14"/>
      <c r="B5" s="14"/>
      <c r="C5" s="15">
        <v>1.2</v>
      </c>
      <c r="D5" s="16"/>
      <c r="E5" s="16"/>
      <c r="F5" s="16"/>
      <c r="G5" s="16">
        <v>5</v>
      </c>
      <c r="H5" s="16"/>
      <c r="I5" s="16">
        <v>5</v>
      </c>
      <c r="J5" s="16"/>
      <c r="K5" s="16"/>
      <c r="L5" s="16"/>
      <c r="M5" s="16"/>
      <c r="N5" s="17">
        <f t="shared" si="0"/>
        <v>10</v>
      </c>
      <c r="O5" s="18">
        <v>5</v>
      </c>
      <c r="P5" s="19"/>
      <c r="Q5" s="18"/>
      <c r="R5" s="19"/>
      <c r="S5" s="17">
        <f t="shared" si="1"/>
        <v>15</v>
      </c>
      <c r="T5" s="19"/>
      <c r="U5" s="18">
        <v>4</v>
      </c>
      <c r="V5" s="19"/>
      <c r="W5" s="7"/>
    </row>
    <row r="6" spans="1:23" s="4" customFormat="1" ht="15" customHeight="1">
      <c r="A6" s="14"/>
      <c r="B6" s="14"/>
      <c r="C6" s="20">
        <v>1.3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/>
      <c r="P6" s="19"/>
      <c r="Q6" s="23"/>
      <c r="R6" s="19"/>
      <c r="S6" s="17"/>
      <c r="T6" s="19"/>
      <c r="U6" s="23"/>
      <c r="V6" s="19"/>
      <c r="W6" s="7"/>
    </row>
    <row r="7" spans="1:23" s="4" customFormat="1" ht="15" customHeight="1">
      <c r="A7" s="14"/>
      <c r="B7" s="14"/>
      <c r="C7" s="20">
        <v>1.4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22"/>
      <c r="O7" s="18"/>
      <c r="P7" s="19"/>
      <c r="Q7" s="18"/>
      <c r="R7" s="19"/>
      <c r="S7" s="17"/>
      <c r="T7" s="19"/>
      <c r="U7" s="23"/>
      <c r="V7" s="19"/>
      <c r="W7" s="7"/>
    </row>
    <row r="8" spans="1:23" s="4" customFormat="1" ht="15" customHeight="1">
      <c r="A8" s="24"/>
      <c r="B8" s="24"/>
      <c r="C8" s="25">
        <v>1.5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2">
        <f t="shared" si="0"/>
        <v>0</v>
      </c>
      <c r="O8" s="26">
        <v>0</v>
      </c>
      <c r="P8" s="27"/>
      <c r="Q8" s="26"/>
      <c r="R8" s="27"/>
      <c r="S8" s="22">
        <f t="shared" si="1"/>
        <v>0</v>
      </c>
      <c r="T8" s="27"/>
      <c r="U8" s="26"/>
      <c r="V8" s="27"/>
      <c r="W8" s="7"/>
    </row>
    <row r="9" spans="1:23" ht="15" customHeight="1">
      <c r="A9" s="8">
        <v>2</v>
      </c>
      <c r="B9" s="8"/>
      <c r="C9" s="9">
        <v>2.1</v>
      </c>
      <c r="D9" s="10"/>
      <c r="E9" s="10"/>
      <c r="F9" s="10"/>
      <c r="G9" s="10">
        <v>5</v>
      </c>
      <c r="H9" s="10"/>
      <c r="I9" s="10"/>
      <c r="J9" s="10"/>
      <c r="K9" s="10"/>
      <c r="L9" s="10"/>
      <c r="M9" s="10"/>
      <c r="N9" s="11">
        <f t="shared" si="0"/>
        <v>5</v>
      </c>
      <c r="O9" s="12">
        <v>5</v>
      </c>
      <c r="P9" s="13">
        <f>SUM(O9:O13)</f>
        <v>10</v>
      </c>
      <c r="Q9" s="12"/>
      <c r="R9" s="13">
        <f>SUM(Q9:Q13)</f>
        <v>0</v>
      </c>
      <c r="S9" s="11">
        <f t="shared" si="1"/>
        <v>10</v>
      </c>
      <c r="T9" s="13">
        <f>SUM(S9+S10+S13)</f>
        <v>25</v>
      </c>
      <c r="U9" s="12">
        <v>4</v>
      </c>
      <c r="V9" s="13">
        <f>SUM(U9:U13)</f>
        <v>8</v>
      </c>
      <c r="W9" s="7"/>
    </row>
    <row r="10" spans="1:23" ht="15" customHeight="1">
      <c r="A10" s="14"/>
      <c r="B10" s="14"/>
      <c r="C10" s="15">
        <v>2.2</v>
      </c>
      <c r="D10" s="16"/>
      <c r="E10" s="16"/>
      <c r="F10" s="16"/>
      <c r="G10" s="16">
        <v>5</v>
      </c>
      <c r="H10" s="16"/>
      <c r="I10" s="16">
        <v>5</v>
      </c>
      <c r="J10" s="16"/>
      <c r="K10" s="16"/>
      <c r="L10" s="16"/>
      <c r="M10" s="16"/>
      <c r="N10" s="17">
        <f t="shared" si="0"/>
        <v>10</v>
      </c>
      <c r="O10" s="18">
        <v>5</v>
      </c>
      <c r="P10" s="19"/>
      <c r="Q10" s="18"/>
      <c r="R10" s="19"/>
      <c r="S10" s="17">
        <f t="shared" si="1"/>
        <v>15</v>
      </c>
      <c r="T10" s="19"/>
      <c r="U10" s="18">
        <v>4</v>
      </c>
      <c r="V10" s="19"/>
      <c r="W10" s="7"/>
    </row>
    <row r="11" spans="1:23" ht="15" customHeight="1">
      <c r="A11" s="14"/>
      <c r="B11" s="14"/>
      <c r="C11" s="20">
        <v>2.3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3"/>
      <c r="P11" s="19"/>
      <c r="Q11" s="23"/>
      <c r="R11" s="19"/>
      <c r="S11" s="17"/>
      <c r="T11" s="19"/>
      <c r="U11" s="23"/>
      <c r="V11" s="19"/>
      <c r="W11" s="7"/>
    </row>
    <row r="12" spans="1:23" ht="15" customHeight="1">
      <c r="A12" s="14"/>
      <c r="B12" s="14"/>
      <c r="C12" s="20">
        <v>2.4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2"/>
      <c r="O12" s="18"/>
      <c r="P12" s="19"/>
      <c r="Q12" s="18"/>
      <c r="R12" s="19"/>
      <c r="S12" s="17"/>
      <c r="T12" s="19"/>
      <c r="U12" s="23"/>
      <c r="V12" s="19"/>
      <c r="W12" s="7"/>
    </row>
    <row r="13" spans="1:23" ht="15" customHeight="1">
      <c r="A13" s="24"/>
      <c r="B13" s="24"/>
      <c r="C13" s="25">
        <v>2.5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>
        <f t="shared" si="0"/>
        <v>0</v>
      </c>
      <c r="O13" s="26">
        <v>0</v>
      </c>
      <c r="P13" s="27"/>
      <c r="Q13" s="26"/>
      <c r="R13" s="27"/>
      <c r="S13" s="22">
        <f t="shared" si="1"/>
        <v>0</v>
      </c>
      <c r="T13" s="27"/>
      <c r="U13" s="26"/>
      <c r="V13" s="27"/>
      <c r="W13" s="7"/>
    </row>
    <row r="14" spans="1:23" ht="15" customHeight="1">
      <c r="A14" s="8">
        <v>3</v>
      </c>
      <c r="B14" s="8"/>
      <c r="C14" s="9">
        <v>3.1</v>
      </c>
      <c r="D14" s="10"/>
      <c r="E14" s="10"/>
      <c r="F14" s="10"/>
      <c r="G14" s="10">
        <v>5</v>
      </c>
      <c r="H14" s="10"/>
      <c r="I14" s="10"/>
      <c r="J14" s="10"/>
      <c r="K14" s="10"/>
      <c r="L14" s="10"/>
      <c r="M14" s="10"/>
      <c r="N14" s="11">
        <f t="shared" si="0"/>
        <v>5</v>
      </c>
      <c r="O14" s="12">
        <v>0</v>
      </c>
      <c r="P14" s="13">
        <f>SUM(O14:O18)</f>
        <v>0</v>
      </c>
      <c r="Q14" s="12">
        <v>5</v>
      </c>
      <c r="R14" s="13">
        <f>SUM(Q14:Q18)</f>
        <v>10</v>
      </c>
      <c r="S14" s="11">
        <f t="shared" si="1"/>
        <v>10</v>
      </c>
      <c r="T14" s="13">
        <f>SUM(S14+S15+S18)</f>
        <v>20</v>
      </c>
      <c r="U14" s="12">
        <v>4</v>
      </c>
      <c r="V14" s="13">
        <f>SUM(U14:U18)</f>
        <v>8</v>
      </c>
      <c r="W14" s="7"/>
    </row>
    <row r="15" spans="1:23" ht="15" customHeight="1">
      <c r="A15" s="14"/>
      <c r="B15" s="14"/>
      <c r="C15" s="15">
        <v>3.2</v>
      </c>
      <c r="D15" s="28"/>
      <c r="E15" s="28"/>
      <c r="F15" s="28"/>
      <c r="G15" s="28">
        <v>5</v>
      </c>
      <c r="H15" s="28"/>
      <c r="I15" s="28"/>
      <c r="J15" s="28"/>
      <c r="K15" s="28"/>
      <c r="L15" s="28"/>
      <c r="M15" s="28"/>
      <c r="N15" s="29">
        <f t="shared" si="0"/>
        <v>5</v>
      </c>
      <c r="O15" s="18">
        <v>0</v>
      </c>
      <c r="P15" s="19"/>
      <c r="Q15" s="18">
        <v>5</v>
      </c>
      <c r="R15" s="19"/>
      <c r="S15" s="17">
        <f t="shared" si="1"/>
        <v>10</v>
      </c>
      <c r="T15" s="19"/>
      <c r="U15" s="18">
        <v>4</v>
      </c>
      <c r="V15" s="19"/>
      <c r="W15" s="7"/>
    </row>
    <row r="16" spans="1:23" ht="15" customHeight="1">
      <c r="A16" s="14"/>
      <c r="B16" s="14"/>
      <c r="C16" s="20">
        <v>3.3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23"/>
      <c r="P16" s="19"/>
      <c r="Q16" s="23"/>
      <c r="R16" s="19"/>
      <c r="S16" s="17"/>
      <c r="T16" s="19"/>
      <c r="U16" s="23"/>
      <c r="V16" s="19"/>
      <c r="W16" s="7"/>
    </row>
    <row r="17" spans="1:23" ht="15" customHeight="1">
      <c r="A17" s="14"/>
      <c r="B17" s="14"/>
      <c r="C17" s="20">
        <v>3.4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18"/>
      <c r="P17" s="19"/>
      <c r="Q17" s="18"/>
      <c r="R17" s="19"/>
      <c r="S17" s="17"/>
      <c r="T17" s="19"/>
      <c r="U17" s="23"/>
      <c r="V17" s="19"/>
      <c r="W17" s="7"/>
    </row>
    <row r="18" spans="1:23" ht="15" customHeight="1">
      <c r="A18" s="24"/>
      <c r="B18" s="24"/>
      <c r="C18" s="25">
        <v>3.5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>
        <f t="shared" si="0"/>
        <v>0</v>
      </c>
      <c r="O18" s="26">
        <v>0</v>
      </c>
      <c r="P18" s="27"/>
      <c r="Q18" s="26"/>
      <c r="R18" s="27"/>
      <c r="S18" s="22">
        <f t="shared" si="1"/>
        <v>0</v>
      </c>
      <c r="T18" s="27"/>
      <c r="U18" s="26"/>
      <c r="V18" s="27"/>
      <c r="W18" s="7"/>
    </row>
    <row r="19" spans="1:23" ht="15" customHeight="1">
      <c r="A19" s="8">
        <v>4</v>
      </c>
      <c r="B19" s="8"/>
      <c r="C19" s="9">
        <v>4.1</v>
      </c>
      <c r="D19" s="10"/>
      <c r="E19" s="10"/>
      <c r="F19" s="10"/>
      <c r="G19" s="10"/>
      <c r="H19" s="10"/>
      <c r="I19" s="10"/>
      <c r="J19" s="10"/>
      <c r="K19" s="10">
        <v>10</v>
      </c>
      <c r="L19" s="10"/>
      <c r="M19" s="10"/>
      <c r="N19" s="11">
        <f>SUM(D19:M19)</f>
        <v>10</v>
      </c>
      <c r="O19" s="12"/>
      <c r="P19" s="13">
        <f>SUM(O19:O23)</f>
        <v>0</v>
      </c>
      <c r="Q19" s="12">
        <v>5</v>
      </c>
      <c r="R19" s="13">
        <f>SUM(Q19:Q23)</f>
        <v>10</v>
      </c>
      <c r="S19" s="11">
        <f t="shared" si="1"/>
        <v>15</v>
      </c>
      <c r="T19" s="13">
        <f>SUM(S19+S20+S23)</f>
        <v>30</v>
      </c>
      <c r="U19" s="12">
        <v>8</v>
      </c>
      <c r="V19" s="13">
        <f>SUM(U19:U23)</f>
        <v>18</v>
      </c>
      <c r="W19" s="7"/>
    </row>
    <row r="20" spans="1:23" ht="15" customHeight="1">
      <c r="A20" s="14"/>
      <c r="B20" s="14"/>
      <c r="C20" s="15">
        <v>4.2</v>
      </c>
      <c r="D20" s="16"/>
      <c r="E20" s="16"/>
      <c r="F20" s="16"/>
      <c r="G20" s="16"/>
      <c r="H20" s="16"/>
      <c r="I20" s="16"/>
      <c r="J20" s="16"/>
      <c r="K20" s="16">
        <v>10</v>
      </c>
      <c r="L20" s="16"/>
      <c r="M20" s="16"/>
      <c r="N20" s="17">
        <f>SUM(D20:M20)</f>
        <v>10</v>
      </c>
      <c r="O20" s="18"/>
      <c r="P20" s="19"/>
      <c r="Q20" s="18">
        <v>5</v>
      </c>
      <c r="R20" s="19"/>
      <c r="S20" s="17">
        <f t="shared" si="1"/>
        <v>15</v>
      </c>
      <c r="T20" s="19"/>
      <c r="U20" s="18">
        <v>10</v>
      </c>
      <c r="V20" s="19"/>
      <c r="W20" s="7"/>
    </row>
    <row r="21" spans="1:23" ht="15" customHeight="1">
      <c r="A21" s="14"/>
      <c r="B21" s="14"/>
      <c r="C21" s="20">
        <v>4.3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3"/>
      <c r="P21" s="19"/>
      <c r="Q21" s="18"/>
      <c r="R21" s="19"/>
      <c r="S21" s="17"/>
      <c r="T21" s="19"/>
      <c r="U21" s="23"/>
      <c r="V21" s="19"/>
      <c r="W21" s="7"/>
    </row>
    <row r="22" spans="1:23" ht="15" customHeight="1">
      <c r="A22" s="14"/>
      <c r="B22" s="14"/>
      <c r="C22" s="20">
        <v>4.4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2"/>
      <c r="O22" s="18"/>
      <c r="P22" s="19"/>
      <c r="Q22" s="18"/>
      <c r="R22" s="19"/>
      <c r="S22" s="22"/>
      <c r="T22" s="19"/>
      <c r="U22" s="23"/>
      <c r="V22" s="19"/>
      <c r="W22" s="7"/>
    </row>
    <row r="23" spans="1:23" ht="15" customHeight="1">
      <c r="A23" s="24"/>
      <c r="B23" s="24"/>
      <c r="C23" s="25">
        <v>4.5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>
        <f>SUM(D23:M23)</f>
        <v>0</v>
      </c>
      <c r="O23" s="26"/>
      <c r="P23" s="27"/>
      <c r="Q23" s="26"/>
      <c r="R23" s="27"/>
      <c r="S23" s="22">
        <f t="shared" si="1"/>
        <v>0</v>
      </c>
      <c r="T23" s="27"/>
      <c r="U23" s="26"/>
      <c r="V23" s="27"/>
      <c r="W23" s="7"/>
    </row>
    <row r="24" spans="1:23" ht="2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>
        <f>SUM(P4+P9+P14+P19)</f>
        <v>20</v>
      </c>
      <c r="Q24" s="36"/>
      <c r="R24" s="35">
        <f>SUM(R4+R9+R14+R19)</f>
        <v>20</v>
      </c>
      <c r="S24" s="35">
        <f>SUM(S4:S23)</f>
        <v>100</v>
      </c>
      <c r="T24" s="37"/>
      <c r="U24" s="36"/>
      <c r="V24" s="35">
        <f>SUM(V4+V9+V14+V19)</f>
        <v>40</v>
      </c>
      <c r="W24" s="38"/>
    </row>
    <row r="25" spans="1:23" s="4" customFormat="1" ht="18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9" t="s">
        <v>1</v>
      </c>
      <c r="Q25" s="34"/>
      <c r="R25" s="39" t="s">
        <v>2</v>
      </c>
      <c r="S25" s="39" t="s">
        <v>27</v>
      </c>
      <c r="T25" s="40"/>
      <c r="U25" s="34"/>
      <c r="V25" s="39" t="s">
        <v>23</v>
      </c>
      <c r="W25" s="7"/>
    </row>
    <row r="26" spans="1:23" ht="21">
      <c r="A26" s="34"/>
      <c r="B26" s="41" t="s">
        <v>31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7"/>
    </row>
    <row r="27" spans="1:23" ht="21">
      <c r="A27" s="34"/>
      <c r="B27" s="41" t="s">
        <v>35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7"/>
    </row>
    <row r="28" spans="1:23" ht="21">
      <c r="A28" s="34"/>
      <c r="B28" s="41" t="s">
        <v>36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42"/>
    </row>
    <row r="29" spans="1:23" ht="21">
      <c r="A29" s="34"/>
      <c r="B29" s="41" t="s">
        <v>32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42"/>
    </row>
    <row r="30" spans="1:23" ht="21">
      <c r="A30" s="34"/>
      <c r="B30" s="41" t="s">
        <v>33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42"/>
    </row>
  </sheetData>
  <sheetProtection/>
  <mergeCells count="37">
    <mergeCell ref="R9:R13"/>
    <mergeCell ref="R14:R18"/>
    <mergeCell ref="R19:R23"/>
    <mergeCell ref="V4:V8"/>
    <mergeCell ref="V9:V13"/>
    <mergeCell ref="V14:V18"/>
    <mergeCell ref="V19:V23"/>
    <mergeCell ref="T4:T8"/>
    <mergeCell ref="T9:T13"/>
    <mergeCell ref="T19:T23"/>
    <mergeCell ref="T14:T18"/>
    <mergeCell ref="R4:R8"/>
    <mergeCell ref="P9:P13"/>
    <mergeCell ref="P14:P18"/>
    <mergeCell ref="P19:P23"/>
    <mergeCell ref="A19:A23"/>
    <mergeCell ref="B19:B23"/>
    <mergeCell ref="A9:A13"/>
    <mergeCell ref="B9:B13"/>
    <mergeCell ref="A14:A18"/>
    <mergeCell ref="B14:B18"/>
    <mergeCell ref="T2:T3"/>
    <mergeCell ref="O2:O3"/>
    <mergeCell ref="P2:P3"/>
    <mergeCell ref="R2:R3"/>
    <mergeCell ref="S2:S3"/>
    <mergeCell ref="P4:P8"/>
    <mergeCell ref="A1:W1"/>
    <mergeCell ref="A4:A8"/>
    <mergeCell ref="B4:B8"/>
    <mergeCell ref="D2:N2"/>
    <mergeCell ref="A2:A3"/>
    <mergeCell ref="B2:B3"/>
    <mergeCell ref="C2:C3"/>
    <mergeCell ref="V2:V3"/>
    <mergeCell ref="Q2:Q3"/>
    <mergeCell ref="U2:U3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P10" sqref="P10"/>
    </sheetView>
  </sheetViews>
  <sheetFormatPr defaultColWidth="9.00390625" defaultRowHeight="15"/>
  <cols>
    <col min="1" max="1" width="15.00390625" style="60" customWidth="1"/>
    <col min="2" max="16" width="3.7109375" style="60" customWidth="1"/>
    <col min="17" max="17" width="4.8515625" style="60" bestFit="1" customWidth="1"/>
    <col min="18" max="16384" width="9.00390625" style="57" customWidth="1"/>
  </cols>
  <sheetData>
    <row r="2" spans="1:17" ht="18.75">
      <c r="A2" s="58" t="s">
        <v>60</v>
      </c>
      <c r="B2" s="56">
        <v>1</v>
      </c>
      <c r="C2" s="56">
        <v>2</v>
      </c>
      <c r="D2" s="56">
        <v>3</v>
      </c>
      <c r="E2" s="56">
        <v>4</v>
      </c>
      <c r="F2" s="56">
        <v>5</v>
      </c>
      <c r="G2" s="56">
        <v>6</v>
      </c>
      <c r="H2" s="56">
        <v>7</v>
      </c>
      <c r="I2" s="56">
        <v>8</v>
      </c>
      <c r="J2" s="56">
        <v>9</v>
      </c>
      <c r="K2" s="56">
        <v>10</v>
      </c>
      <c r="L2" s="56">
        <v>11</v>
      </c>
      <c r="M2" s="56">
        <v>12</v>
      </c>
      <c r="N2" s="56">
        <v>13</v>
      </c>
      <c r="O2" s="56">
        <v>14</v>
      </c>
      <c r="P2" s="56">
        <v>15</v>
      </c>
      <c r="Q2" s="55" t="s">
        <v>3</v>
      </c>
    </row>
    <row r="3" spans="1:17" ht="18.75">
      <c r="A3" s="58" t="s">
        <v>4</v>
      </c>
      <c r="B3" s="58">
        <f aca="true" t="shared" si="0" ref="B3:G3">SUM(B4:B6)</f>
        <v>10</v>
      </c>
      <c r="C3" s="58">
        <f t="shared" si="0"/>
        <v>15</v>
      </c>
      <c r="D3" s="58">
        <f t="shared" si="0"/>
        <v>10</v>
      </c>
      <c r="E3" s="58">
        <f t="shared" si="0"/>
        <v>15</v>
      </c>
      <c r="F3" s="58">
        <f t="shared" si="0"/>
        <v>10</v>
      </c>
      <c r="G3" s="58">
        <f t="shared" si="0"/>
        <v>10</v>
      </c>
      <c r="H3" s="58">
        <f>SUM(H4:H6)</f>
        <v>15</v>
      </c>
      <c r="I3" s="58">
        <f>SUM(I4:I6)</f>
        <v>15</v>
      </c>
      <c r="J3" s="58"/>
      <c r="K3" s="58"/>
      <c r="L3" s="58"/>
      <c r="M3" s="58"/>
      <c r="N3" s="58"/>
      <c r="O3" s="58"/>
      <c r="P3" s="58"/>
      <c r="Q3" s="58">
        <f>SUM(Q4:Q6)</f>
        <v>100</v>
      </c>
    </row>
    <row r="4" spans="1:17" ht="18.75">
      <c r="A4" s="58" t="s">
        <v>0</v>
      </c>
      <c r="B4" s="55">
        <v>5</v>
      </c>
      <c r="C4" s="55">
        <v>10</v>
      </c>
      <c r="D4" s="55">
        <v>5</v>
      </c>
      <c r="E4" s="55">
        <v>10</v>
      </c>
      <c r="F4" s="55">
        <v>5</v>
      </c>
      <c r="G4" s="55">
        <v>5</v>
      </c>
      <c r="H4" s="55">
        <v>10</v>
      </c>
      <c r="I4" s="55">
        <v>10</v>
      </c>
      <c r="J4" s="55"/>
      <c r="K4" s="55"/>
      <c r="L4" s="55"/>
      <c r="M4" s="55"/>
      <c r="N4" s="55"/>
      <c r="O4" s="55"/>
      <c r="P4" s="55"/>
      <c r="Q4" s="55">
        <f>SUM(B4:I4)</f>
        <v>60</v>
      </c>
    </row>
    <row r="5" spans="1:17" ht="18.75">
      <c r="A5" s="58" t="s">
        <v>1</v>
      </c>
      <c r="B5" s="55">
        <v>5</v>
      </c>
      <c r="C5" s="55">
        <v>5</v>
      </c>
      <c r="D5" s="55">
        <v>5</v>
      </c>
      <c r="E5" s="55">
        <v>5</v>
      </c>
      <c r="F5" s="55" t="s">
        <v>5</v>
      </c>
      <c r="G5" s="55" t="s">
        <v>5</v>
      </c>
      <c r="H5" s="55" t="s">
        <v>5</v>
      </c>
      <c r="I5" s="55" t="s">
        <v>5</v>
      </c>
      <c r="J5" s="55"/>
      <c r="K5" s="55"/>
      <c r="L5" s="55"/>
      <c r="M5" s="55"/>
      <c r="N5" s="55"/>
      <c r="O5" s="55"/>
      <c r="P5" s="55"/>
      <c r="Q5" s="55">
        <f>SUM(B5:I5)</f>
        <v>20</v>
      </c>
    </row>
    <row r="6" spans="1:17" ht="18.75">
      <c r="A6" s="58" t="s">
        <v>2</v>
      </c>
      <c r="B6" s="55" t="s">
        <v>5</v>
      </c>
      <c r="C6" s="55" t="s">
        <v>5</v>
      </c>
      <c r="D6" s="55" t="s">
        <v>5</v>
      </c>
      <c r="E6" s="55" t="s">
        <v>5</v>
      </c>
      <c r="F6" s="55">
        <v>5</v>
      </c>
      <c r="G6" s="55">
        <v>5</v>
      </c>
      <c r="H6" s="55">
        <v>5</v>
      </c>
      <c r="I6" s="55">
        <v>5</v>
      </c>
      <c r="J6" s="55"/>
      <c r="K6" s="55"/>
      <c r="L6" s="55"/>
      <c r="M6" s="55"/>
      <c r="N6" s="55"/>
      <c r="O6" s="55"/>
      <c r="P6" s="55"/>
      <c r="Q6" s="55">
        <f>SUM(B6:I6)</f>
        <v>20</v>
      </c>
    </row>
    <row r="7" spans="1:17" ht="18.7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11" spans="3:9" ht="18.75">
      <c r="C11" s="60" t="s">
        <v>61</v>
      </c>
      <c r="G11" s="60">
        <v>40</v>
      </c>
      <c r="I11" s="60" t="s">
        <v>46</v>
      </c>
    </row>
    <row r="12" spans="3:9" ht="18.75">
      <c r="C12" s="60" t="s">
        <v>62</v>
      </c>
      <c r="G12" s="60">
        <f>80*G11/100</f>
        <v>32</v>
      </c>
      <c r="I12" s="60" t="s">
        <v>46</v>
      </c>
    </row>
    <row r="13" spans="3:9" ht="18.75">
      <c r="C13" s="60" t="s">
        <v>63</v>
      </c>
      <c r="G13" s="60">
        <f>60*G11/100</f>
        <v>24</v>
      </c>
      <c r="I13" s="60" t="s">
        <v>46</v>
      </c>
    </row>
    <row r="14" spans="3:9" ht="18.75">
      <c r="C14" s="60" t="s">
        <v>64</v>
      </c>
      <c r="G14" s="60">
        <f>G11-G12</f>
        <v>8</v>
      </c>
      <c r="I14" s="60" t="s">
        <v>46</v>
      </c>
    </row>
    <row r="17" spans="3:9" ht="18.75">
      <c r="C17" s="60" t="s">
        <v>61</v>
      </c>
      <c r="G17" s="60">
        <v>20</v>
      </c>
      <c r="I17" s="60" t="s">
        <v>46</v>
      </c>
    </row>
    <row r="18" spans="3:9" ht="18.75">
      <c r="C18" s="60" t="s">
        <v>62</v>
      </c>
      <c r="G18" s="60">
        <f>80*G17/100</f>
        <v>16</v>
      </c>
      <c r="I18" s="60" t="s">
        <v>46</v>
      </c>
    </row>
    <row r="19" spans="3:9" ht="18.75">
      <c r="C19" s="60" t="s">
        <v>63</v>
      </c>
      <c r="G19" s="60">
        <f>60*G17/100</f>
        <v>12</v>
      </c>
      <c r="I19" s="60" t="s">
        <v>46</v>
      </c>
    </row>
    <row r="20" spans="3:9" ht="18.75">
      <c r="C20" s="60" t="s">
        <v>64</v>
      </c>
      <c r="G20" s="60">
        <f>G17-G18</f>
        <v>4</v>
      </c>
      <c r="I20" s="60" t="s">
        <v>46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9">
      <selection activeCell="B9" sqref="B9"/>
    </sheetView>
  </sheetViews>
  <sheetFormatPr defaultColWidth="9.00390625" defaultRowHeight="15"/>
  <cols>
    <col min="1" max="1" width="3.28125" style="1" customWidth="1"/>
    <col min="2" max="2" width="25.140625" style="1" customWidth="1"/>
    <col min="3" max="10" width="2.7109375" style="1" customWidth="1"/>
    <col min="11" max="11" width="3.7109375" style="1" customWidth="1"/>
    <col min="12" max="15" width="2.7109375" style="1" customWidth="1"/>
    <col min="16" max="16" width="3.7109375" style="1" bestFit="1" customWidth="1"/>
    <col min="17" max="17" width="3.7109375" style="1" customWidth="1"/>
    <col min="18" max="18" width="3.8515625" style="1" customWidth="1"/>
    <col min="19" max="19" width="6.140625" style="1" customWidth="1"/>
    <col min="20" max="20" width="4.28125" style="1" customWidth="1"/>
    <col min="21" max="21" width="3.8515625" style="1" customWidth="1"/>
    <col min="22" max="16384" width="9.00390625" style="1" customWidth="1"/>
  </cols>
  <sheetData>
    <row r="1" spans="1:21" ht="18.75">
      <c r="A1" s="61"/>
      <c r="B1" s="61"/>
      <c r="C1" s="78" t="s">
        <v>38</v>
      </c>
      <c r="D1" s="78"/>
      <c r="E1" s="78"/>
      <c r="F1" s="78"/>
      <c r="G1" s="78"/>
      <c r="H1" s="78"/>
      <c r="I1" s="78"/>
      <c r="J1" s="78"/>
      <c r="K1" s="79"/>
      <c r="L1" s="78" t="s">
        <v>9</v>
      </c>
      <c r="M1" s="78"/>
      <c r="N1" s="78"/>
      <c r="O1" s="78"/>
      <c r="P1" s="79"/>
      <c r="Q1" s="79"/>
      <c r="R1" s="79"/>
      <c r="S1" s="79"/>
      <c r="T1" s="79"/>
      <c r="U1" s="61"/>
    </row>
    <row r="2" spans="1:21" ht="18.75">
      <c r="A2" s="61"/>
      <c r="B2" s="61"/>
      <c r="C2" s="45">
        <v>1</v>
      </c>
      <c r="D2" s="47"/>
      <c r="E2" s="45">
        <v>2</v>
      </c>
      <c r="F2" s="47"/>
      <c r="G2" s="45">
        <v>3</v>
      </c>
      <c r="H2" s="47"/>
      <c r="I2" s="45">
        <v>4</v>
      </c>
      <c r="J2" s="47"/>
      <c r="K2" s="79"/>
      <c r="L2" s="45">
        <v>3</v>
      </c>
      <c r="M2" s="47"/>
      <c r="N2" s="45">
        <v>4</v>
      </c>
      <c r="O2" s="47"/>
      <c r="P2" s="79"/>
      <c r="Q2" s="79"/>
      <c r="R2" s="79"/>
      <c r="S2" s="79"/>
      <c r="T2" s="79"/>
      <c r="U2" s="61"/>
    </row>
    <row r="3" spans="1:21" ht="30" customHeight="1">
      <c r="A3" s="61"/>
      <c r="B3" s="61"/>
      <c r="C3" s="80">
        <v>1.1</v>
      </c>
      <c r="D3" s="80">
        <v>1.2</v>
      </c>
      <c r="E3" s="80">
        <v>2.1</v>
      </c>
      <c r="F3" s="80">
        <v>2.2</v>
      </c>
      <c r="G3" s="80">
        <v>3.1</v>
      </c>
      <c r="H3" s="80">
        <v>3.2</v>
      </c>
      <c r="I3" s="80">
        <v>4.1</v>
      </c>
      <c r="J3" s="80">
        <v>4.2</v>
      </c>
      <c r="K3" s="81" t="s">
        <v>42</v>
      </c>
      <c r="L3" s="81">
        <v>3.1</v>
      </c>
      <c r="M3" s="81">
        <v>3.2</v>
      </c>
      <c r="N3" s="81">
        <v>4.1</v>
      </c>
      <c r="O3" s="81">
        <v>4.2</v>
      </c>
      <c r="P3" s="81" t="s">
        <v>41</v>
      </c>
      <c r="Q3" s="81" t="s">
        <v>40</v>
      </c>
      <c r="R3" s="81" t="s">
        <v>39</v>
      </c>
      <c r="S3" s="81" t="s">
        <v>43</v>
      </c>
      <c r="T3" s="82" t="s">
        <v>3</v>
      </c>
      <c r="U3" s="62"/>
    </row>
    <row r="4" spans="1:21" ht="18.75">
      <c r="A4" s="83" t="s">
        <v>7</v>
      </c>
      <c r="B4" s="83" t="s">
        <v>8</v>
      </c>
      <c r="C4" s="65">
        <v>5</v>
      </c>
      <c r="D4" s="65">
        <v>10</v>
      </c>
      <c r="E4" s="65">
        <v>5</v>
      </c>
      <c r="F4" s="65">
        <v>10</v>
      </c>
      <c r="G4" s="65">
        <v>5</v>
      </c>
      <c r="H4" s="65">
        <v>5</v>
      </c>
      <c r="I4" s="65">
        <v>10</v>
      </c>
      <c r="J4" s="65">
        <v>10</v>
      </c>
      <c r="K4" s="65">
        <v>60</v>
      </c>
      <c r="L4" s="65">
        <v>5</v>
      </c>
      <c r="M4" s="65">
        <v>5</v>
      </c>
      <c r="N4" s="65">
        <v>5</v>
      </c>
      <c r="O4" s="65">
        <v>5</v>
      </c>
      <c r="P4" s="65">
        <v>20</v>
      </c>
      <c r="Q4" s="65"/>
      <c r="R4" s="65">
        <v>80</v>
      </c>
      <c r="S4" s="65">
        <v>20</v>
      </c>
      <c r="T4" s="66">
        <v>100</v>
      </c>
      <c r="U4" s="63"/>
    </row>
    <row r="5" spans="1:21" s="6" customFormat="1" ht="16.5" customHeight="1">
      <c r="A5" s="67">
        <v>1</v>
      </c>
      <c r="B5" s="68"/>
      <c r="C5" s="69">
        <v>5</v>
      </c>
      <c r="D5" s="69">
        <v>10</v>
      </c>
      <c r="E5" s="69">
        <v>5</v>
      </c>
      <c r="F5" s="69">
        <v>10</v>
      </c>
      <c r="G5" s="69">
        <v>5</v>
      </c>
      <c r="H5" s="69">
        <v>5</v>
      </c>
      <c r="I5" s="69">
        <v>10</v>
      </c>
      <c r="J5" s="69">
        <v>10</v>
      </c>
      <c r="K5" s="70">
        <f>SUM(C5:J5)</f>
        <v>60</v>
      </c>
      <c r="L5" s="71">
        <v>4</v>
      </c>
      <c r="M5" s="71">
        <v>4</v>
      </c>
      <c r="N5" s="71">
        <v>3</v>
      </c>
      <c r="O5" s="71">
        <v>3</v>
      </c>
      <c r="P5" s="72">
        <f aca="true" t="shared" si="0" ref="P5:P39">SUM(L5:O5)</f>
        <v>14</v>
      </c>
      <c r="Q5" s="73"/>
      <c r="R5" s="74">
        <f>SUM(K5+P5)</f>
        <v>74</v>
      </c>
      <c r="S5" s="73">
        <v>17</v>
      </c>
      <c r="T5" s="72">
        <f aca="true" t="shared" si="1" ref="T5:T39">K5+P5+S5</f>
        <v>91</v>
      </c>
      <c r="U5" s="75" t="str">
        <f>IF(T5&gt;79,"4",IF(T5&gt;74,"3.5",IF(T5&gt;69,"3",IF(T5&gt;64,"2.5",IF(T5&gt;59,"2",IF(T5&gt;54,"1.5",IF(T5&gt;49,"1","0")))))))</f>
        <v>4</v>
      </c>
    </row>
    <row r="6" spans="1:21" s="6" customFormat="1" ht="16.5" customHeight="1">
      <c r="A6" s="76">
        <v>2</v>
      </c>
      <c r="B6" s="76"/>
      <c r="C6" s="64">
        <v>5</v>
      </c>
      <c r="D6" s="64">
        <v>10</v>
      </c>
      <c r="E6" s="64">
        <v>5</v>
      </c>
      <c r="F6" s="64">
        <v>10</v>
      </c>
      <c r="G6" s="64">
        <v>5</v>
      </c>
      <c r="H6" s="64">
        <v>5</v>
      </c>
      <c r="I6" s="64">
        <v>10</v>
      </c>
      <c r="J6" s="64">
        <v>9</v>
      </c>
      <c r="K6" s="77">
        <f aca="true" t="shared" si="2" ref="K6:K39">SUM(C6:J6)</f>
        <v>59</v>
      </c>
      <c r="L6" s="73">
        <v>4</v>
      </c>
      <c r="M6" s="73">
        <v>4</v>
      </c>
      <c r="N6" s="73">
        <v>3</v>
      </c>
      <c r="O6" s="73">
        <v>3</v>
      </c>
      <c r="P6" s="77">
        <f t="shared" si="0"/>
        <v>14</v>
      </c>
      <c r="Q6" s="73"/>
      <c r="R6" s="77">
        <f aca="true" t="shared" si="3" ref="R6:R39">SUM(K6+P6)</f>
        <v>73</v>
      </c>
      <c r="S6" s="73">
        <v>16</v>
      </c>
      <c r="T6" s="77">
        <f t="shared" si="1"/>
        <v>89</v>
      </c>
      <c r="U6" s="73" t="str">
        <f aca="true" t="shared" si="4" ref="U6:U39">IF(T6&gt;79,"4",IF(T6&gt;74,"3.5",IF(T6&gt;69,"3",IF(T6&gt;64,"2.5",IF(T6&gt;59,"2",IF(T6&gt;54,"1.5",IF(T6&gt;49,"1","0")))))))</f>
        <v>4</v>
      </c>
    </row>
    <row r="7" spans="1:21" s="6" customFormat="1" ht="16.5" customHeight="1">
      <c r="A7" s="76">
        <v>3</v>
      </c>
      <c r="B7" s="76"/>
      <c r="C7" s="64">
        <v>5</v>
      </c>
      <c r="D7" s="64">
        <v>10</v>
      </c>
      <c r="E7" s="64">
        <v>5</v>
      </c>
      <c r="F7" s="64">
        <v>10</v>
      </c>
      <c r="G7" s="64">
        <v>5</v>
      </c>
      <c r="H7" s="64">
        <v>5</v>
      </c>
      <c r="I7" s="64">
        <v>9</v>
      </c>
      <c r="J7" s="64">
        <v>9</v>
      </c>
      <c r="K7" s="77">
        <f t="shared" si="2"/>
        <v>58</v>
      </c>
      <c r="L7" s="73">
        <v>4</v>
      </c>
      <c r="M7" s="73">
        <v>4</v>
      </c>
      <c r="N7" s="73">
        <v>3</v>
      </c>
      <c r="O7" s="73">
        <v>3</v>
      </c>
      <c r="P7" s="77">
        <f t="shared" si="0"/>
        <v>14</v>
      </c>
      <c r="Q7" s="73"/>
      <c r="R7" s="77">
        <f t="shared" si="3"/>
        <v>72</v>
      </c>
      <c r="S7" s="73">
        <v>15</v>
      </c>
      <c r="T7" s="77">
        <f t="shared" si="1"/>
        <v>87</v>
      </c>
      <c r="U7" s="73" t="str">
        <f t="shared" si="4"/>
        <v>4</v>
      </c>
    </row>
    <row r="8" spans="1:21" s="6" customFormat="1" ht="16.5" customHeight="1">
      <c r="A8" s="76">
        <v>4</v>
      </c>
      <c r="B8" s="76"/>
      <c r="C8" s="64">
        <v>5</v>
      </c>
      <c r="D8" s="64">
        <v>10</v>
      </c>
      <c r="E8" s="64">
        <v>5</v>
      </c>
      <c r="F8" s="64">
        <v>10</v>
      </c>
      <c r="G8" s="64">
        <v>5</v>
      </c>
      <c r="H8" s="64">
        <v>5</v>
      </c>
      <c r="I8" s="64">
        <v>9</v>
      </c>
      <c r="J8" s="64">
        <v>9</v>
      </c>
      <c r="K8" s="77">
        <f t="shared" si="2"/>
        <v>58</v>
      </c>
      <c r="L8" s="73">
        <v>4</v>
      </c>
      <c r="M8" s="73">
        <v>4</v>
      </c>
      <c r="N8" s="73">
        <v>3</v>
      </c>
      <c r="O8" s="73">
        <v>3</v>
      </c>
      <c r="P8" s="77">
        <f t="shared" si="0"/>
        <v>14</v>
      </c>
      <c r="Q8" s="73"/>
      <c r="R8" s="77">
        <f t="shared" si="3"/>
        <v>72</v>
      </c>
      <c r="S8" s="73">
        <v>14</v>
      </c>
      <c r="T8" s="77">
        <f t="shared" si="1"/>
        <v>86</v>
      </c>
      <c r="U8" s="73" t="str">
        <f t="shared" si="4"/>
        <v>4</v>
      </c>
    </row>
    <row r="9" spans="1:21" s="6" customFormat="1" ht="16.5" customHeight="1">
      <c r="A9" s="76">
        <v>5</v>
      </c>
      <c r="B9" s="76"/>
      <c r="C9" s="64">
        <v>5</v>
      </c>
      <c r="D9" s="64">
        <v>10</v>
      </c>
      <c r="E9" s="64">
        <v>5</v>
      </c>
      <c r="F9" s="64">
        <v>10</v>
      </c>
      <c r="G9" s="64">
        <v>5</v>
      </c>
      <c r="H9" s="64">
        <v>5</v>
      </c>
      <c r="I9" s="64">
        <v>9</v>
      </c>
      <c r="J9" s="64">
        <v>9</v>
      </c>
      <c r="K9" s="77">
        <f t="shared" si="2"/>
        <v>58</v>
      </c>
      <c r="L9" s="73">
        <v>3</v>
      </c>
      <c r="M9" s="73">
        <v>3</v>
      </c>
      <c r="N9" s="73">
        <v>3</v>
      </c>
      <c r="O9" s="73">
        <v>3</v>
      </c>
      <c r="P9" s="77">
        <f t="shared" si="0"/>
        <v>12</v>
      </c>
      <c r="Q9" s="73"/>
      <c r="R9" s="77">
        <f t="shared" si="3"/>
        <v>70</v>
      </c>
      <c r="S9" s="73">
        <v>14</v>
      </c>
      <c r="T9" s="77">
        <f t="shared" si="1"/>
        <v>84</v>
      </c>
      <c r="U9" s="73" t="str">
        <f t="shared" si="4"/>
        <v>4</v>
      </c>
    </row>
    <row r="10" spans="1:21" s="6" customFormat="1" ht="16.5" customHeight="1">
      <c r="A10" s="76">
        <v>6</v>
      </c>
      <c r="B10" s="76"/>
      <c r="C10" s="64">
        <v>5</v>
      </c>
      <c r="D10" s="64">
        <v>10</v>
      </c>
      <c r="E10" s="64">
        <v>5</v>
      </c>
      <c r="F10" s="64">
        <v>10</v>
      </c>
      <c r="G10" s="64">
        <v>5</v>
      </c>
      <c r="H10" s="64">
        <v>5</v>
      </c>
      <c r="I10" s="64">
        <v>9</v>
      </c>
      <c r="J10" s="64">
        <v>9</v>
      </c>
      <c r="K10" s="77">
        <f t="shared" si="2"/>
        <v>58</v>
      </c>
      <c r="L10" s="73">
        <v>3</v>
      </c>
      <c r="M10" s="73">
        <v>3</v>
      </c>
      <c r="N10" s="73">
        <v>3</v>
      </c>
      <c r="O10" s="73">
        <v>3</v>
      </c>
      <c r="P10" s="77">
        <f t="shared" si="0"/>
        <v>12</v>
      </c>
      <c r="Q10" s="73"/>
      <c r="R10" s="77">
        <f t="shared" si="3"/>
        <v>70</v>
      </c>
      <c r="S10" s="73">
        <v>15</v>
      </c>
      <c r="T10" s="77">
        <f t="shared" si="1"/>
        <v>85</v>
      </c>
      <c r="U10" s="73" t="str">
        <f t="shared" si="4"/>
        <v>4</v>
      </c>
    </row>
    <row r="11" spans="1:21" s="6" customFormat="1" ht="16.5" customHeight="1">
      <c r="A11" s="76">
        <v>7</v>
      </c>
      <c r="B11" s="76"/>
      <c r="C11" s="64">
        <v>5</v>
      </c>
      <c r="D11" s="64">
        <v>10</v>
      </c>
      <c r="E11" s="64">
        <v>5</v>
      </c>
      <c r="F11" s="64">
        <v>10</v>
      </c>
      <c r="G11" s="64">
        <v>5</v>
      </c>
      <c r="H11" s="64">
        <v>5</v>
      </c>
      <c r="I11" s="64">
        <v>9</v>
      </c>
      <c r="J11" s="64">
        <v>8</v>
      </c>
      <c r="K11" s="77">
        <f t="shared" si="2"/>
        <v>57</v>
      </c>
      <c r="L11" s="73">
        <v>3</v>
      </c>
      <c r="M11" s="73">
        <v>3</v>
      </c>
      <c r="N11" s="73">
        <v>3</v>
      </c>
      <c r="O11" s="73">
        <v>3</v>
      </c>
      <c r="P11" s="77">
        <f t="shared" si="0"/>
        <v>12</v>
      </c>
      <c r="Q11" s="73"/>
      <c r="R11" s="77">
        <f t="shared" si="3"/>
        <v>69</v>
      </c>
      <c r="S11" s="73">
        <v>15</v>
      </c>
      <c r="T11" s="77">
        <f t="shared" si="1"/>
        <v>84</v>
      </c>
      <c r="U11" s="73" t="str">
        <f t="shared" si="4"/>
        <v>4</v>
      </c>
    </row>
    <row r="12" spans="1:21" s="6" customFormat="1" ht="16.5" customHeight="1">
      <c r="A12" s="76">
        <v>8</v>
      </c>
      <c r="B12" s="76"/>
      <c r="C12" s="64">
        <v>5</v>
      </c>
      <c r="D12" s="64">
        <v>10</v>
      </c>
      <c r="E12" s="64">
        <v>5</v>
      </c>
      <c r="F12" s="64">
        <v>10</v>
      </c>
      <c r="G12" s="64">
        <v>5</v>
      </c>
      <c r="H12" s="64">
        <v>5</v>
      </c>
      <c r="I12" s="64">
        <v>9</v>
      </c>
      <c r="J12" s="64">
        <v>8</v>
      </c>
      <c r="K12" s="77">
        <f t="shared" si="2"/>
        <v>57</v>
      </c>
      <c r="L12" s="73">
        <v>3</v>
      </c>
      <c r="M12" s="73">
        <v>3</v>
      </c>
      <c r="N12" s="73">
        <v>3</v>
      </c>
      <c r="O12" s="73">
        <v>3</v>
      </c>
      <c r="P12" s="77">
        <f t="shared" si="0"/>
        <v>12</v>
      </c>
      <c r="Q12" s="73"/>
      <c r="R12" s="77">
        <f t="shared" si="3"/>
        <v>69</v>
      </c>
      <c r="S12" s="73">
        <v>14</v>
      </c>
      <c r="T12" s="77">
        <f t="shared" si="1"/>
        <v>83</v>
      </c>
      <c r="U12" s="73" t="str">
        <f t="shared" si="4"/>
        <v>4</v>
      </c>
    </row>
    <row r="13" spans="1:21" s="6" customFormat="1" ht="16.5" customHeight="1">
      <c r="A13" s="76">
        <v>9</v>
      </c>
      <c r="B13" s="76"/>
      <c r="C13" s="64">
        <v>5</v>
      </c>
      <c r="D13" s="64">
        <v>10</v>
      </c>
      <c r="E13" s="64">
        <v>5</v>
      </c>
      <c r="F13" s="64">
        <v>8</v>
      </c>
      <c r="G13" s="64">
        <v>5</v>
      </c>
      <c r="H13" s="64">
        <v>5</v>
      </c>
      <c r="I13" s="64">
        <v>8</v>
      </c>
      <c r="J13" s="64">
        <v>8</v>
      </c>
      <c r="K13" s="77">
        <f t="shared" si="2"/>
        <v>54</v>
      </c>
      <c r="L13" s="73">
        <v>3</v>
      </c>
      <c r="M13" s="73">
        <v>3</v>
      </c>
      <c r="N13" s="73">
        <v>3</v>
      </c>
      <c r="O13" s="73">
        <v>3</v>
      </c>
      <c r="P13" s="77">
        <f t="shared" si="0"/>
        <v>12</v>
      </c>
      <c r="Q13" s="73"/>
      <c r="R13" s="77">
        <f t="shared" si="3"/>
        <v>66</v>
      </c>
      <c r="S13" s="73">
        <v>12</v>
      </c>
      <c r="T13" s="77">
        <f t="shared" si="1"/>
        <v>78</v>
      </c>
      <c r="U13" s="73" t="str">
        <f t="shared" si="4"/>
        <v>3.5</v>
      </c>
    </row>
    <row r="14" spans="1:21" s="6" customFormat="1" ht="16.5" customHeight="1">
      <c r="A14" s="76">
        <v>10</v>
      </c>
      <c r="B14" s="76"/>
      <c r="C14" s="64">
        <v>5</v>
      </c>
      <c r="D14" s="64">
        <v>9</v>
      </c>
      <c r="E14" s="64">
        <v>4</v>
      </c>
      <c r="F14" s="64">
        <v>9</v>
      </c>
      <c r="G14" s="64">
        <v>5</v>
      </c>
      <c r="H14" s="64">
        <v>5</v>
      </c>
      <c r="I14" s="64">
        <v>8</v>
      </c>
      <c r="J14" s="64">
        <v>8</v>
      </c>
      <c r="K14" s="77">
        <f t="shared" si="2"/>
        <v>53</v>
      </c>
      <c r="L14" s="73">
        <v>3</v>
      </c>
      <c r="M14" s="73">
        <v>2</v>
      </c>
      <c r="N14" s="73">
        <v>3</v>
      </c>
      <c r="O14" s="73">
        <v>3</v>
      </c>
      <c r="P14" s="77">
        <f t="shared" si="0"/>
        <v>11</v>
      </c>
      <c r="Q14" s="73"/>
      <c r="R14" s="77">
        <f t="shared" si="3"/>
        <v>64</v>
      </c>
      <c r="S14" s="73">
        <v>14</v>
      </c>
      <c r="T14" s="77">
        <f t="shared" si="1"/>
        <v>78</v>
      </c>
      <c r="U14" s="73" t="str">
        <f t="shared" si="4"/>
        <v>3.5</v>
      </c>
    </row>
    <row r="15" spans="1:21" s="6" customFormat="1" ht="16.5" customHeight="1">
      <c r="A15" s="76">
        <v>11</v>
      </c>
      <c r="B15" s="76"/>
      <c r="C15" s="64">
        <v>5</v>
      </c>
      <c r="D15" s="64">
        <v>9</v>
      </c>
      <c r="E15" s="64">
        <v>4</v>
      </c>
      <c r="F15" s="64">
        <v>8</v>
      </c>
      <c r="G15" s="64">
        <v>5</v>
      </c>
      <c r="H15" s="64">
        <v>5</v>
      </c>
      <c r="I15" s="64">
        <v>9</v>
      </c>
      <c r="J15" s="64">
        <v>8</v>
      </c>
      <c r="K15" s="77">
        <f t="shared" si="2"/>
        <v>53</v>
      </c>
      <c r="L15" s="73">
        <v>3</v>
      </c>
      <c r="M15" s="73">
        <v>2</v>
      </c>
      <c r="N15" s="73">
        <v>3</v>
      </c>
      <c r="O15" s="73">
        <v>3</v>
      </c>
      <c r="P15" s="77">
        <f t="shared" si="0"/>
        <v>11</v>
      </c>
      <c r="Q15" s="73"/>
      <c r="R15" s="77">
        <f t="shared" si="3"/>
        <v>64</v>
      </c>
      <c r="S15" s="73">
        <v>13</v>
      </c>
      <c r="T15" s="77">
        <f t="shared" si="1"/>
        <v>77</v>
      </c>
      <c r="U15" s="73" t="str">
        <f t="shared" si="4"/>
        <v>3.5</v>
      </c>
    </row>
    <row r="16" spans="1:21" s="6" customFormat="1" ht="16.5" customHeight="1">
      <c r="A16" s="76">
        <v>12</v>
      </c>
      <c r="B16" s="76"/>
      <c r="C16" s="64">
        <v>5</v>
      </c>
      <c r="D16" s="64">
        <v>9</v>
      </c>
      <c r="E16" s="64">
        <v>4</v>
      </c>
      <c r="F16" s="64">
        <v>9</v>
      </c>
      <c r="G16" s="64">
        <v>5</v>
      </c>
      <c r="H16" s="64">
        <v>5</v>
      </c>
      <c r="I16" s="64">
        <v>9</v>
      </c>
      <c r="J16" s="64">
        <v>8</v>
      </c>
      <c r="K16" s="77">
        <f t="shared" si="2"/>
        <v>54</v>
      </c>
      <c r="L16" s="73">
        <v>3</v>
      </c>
      <c r="M16" s="73">
        <v>2</v>
      </c>
      <c r="N16" s="73">
        <v>2</v>
      </c>
      <c r="O16" s="73">
        <v>3</v>
      </c>
      <c r="P16" s="77">
        <f t="shared" si="0"/>
        <v>10</v>
      </c>
      <c r="Q16" s="73"/>
      <c r="R16" s="77">
        <f t="shared" si="3"/>
        <v>64</v>
      </c>
      <c r="S16" s="73">
        <v>13</v>
      </c>
      <c r="T16" s="77">
        <f t="shared" si="1"/>
        <v>77</v>
      </c>
      <c r="U16" s="73" t="str">
        <f t="shared" si="4"/>
        <v>3.5</v>
      </c>
    </row>
    <row r="17" spans="1:21" s="6" customFormat="1" ht="16.5" customHeight="1">
      <c r="A17" s="76">
        <v>13</v>
      </c>
      <c r="B17" s="76"/>
      <c r="C17" s="64">
        <v>5</v>
      </c>
      <c r="D17" s="64">
        <v>9</v>
      </c>
      <c r="E17" s="64">
        <v>4</v>
      </c>
      <c r="F17" s="64">
        <v>9</v>
      </c>
      <c r="G17" s="64">
        <v>5</v>
      </c>
      <c r="H17" s="64">
        <v>5</v>
      </c>
      <c r="I17" s="64">
        <v>9</v>
      </c>
      <c r="J17" s="64">
        <v>8</v>
      </c>
      <c r="K17" s="77">
        <f t="shared" si="2"/>
        <v>54</v>
      </c>
      <c r="L17" s="73">
        <v>3</v>
      </c>
      <c r="M17" s="73">
        <v>3</v>
      </c>
      <c r="N17" s="73">
        <v>2</v>
      </c>
      <c r="O17" s="73">
        <v>2</v>
      </c>
      <c r="P17" s="77">
        <f t="shared" si="0"/>
        <v>10</v>
      </c>
      <c r="Q17" s="73"/>
      <c r="R17" s="77">
        <f t="shared" si="3"/>
        <v>64</v>
      </c>
      <c r="S17" s="73">
        <v>14</v>
      </c>
      <c r="T17" s="77">
        <f t="shared" si="1"/>
        <v>78</v>
      </c>
      <c r="U17" s="73" t="str">
        <f t="shared" si="4"/>
        <v>3.5</v>
      </c>
    </row>
    <row r="18" spans="1:21" s="6" customFormat="1" ht="16.5" customHeight="1">
      <c r="A18" s="76">
        <v>14</v>
      </c>
      <c r="B18" s="76"/>
      <c r="C18" s="64">
        <v>5</v>
      </c>
      <c r="D18" s="64">
        <v>9</v>
      </c>
      <c r="E18" s="64">
        <v>4</v>
      </c>
      <c r="F18" s="64">
        <v>9</v>
      </c>
      <c r="G18" s="64">
        <v>5</v>
      </c>
      <c r="H18" s="64">
        <v>5</v>
      </c>
      <c r="I18" s="64">
        <v>9</v>
      </c>
      <c r="J18" s="64">
        <v>8</v>
      </c>
      <c r="K18" s="77">
        <f t="shared" si="2"/>
        <v>54</v>
      </c>
      <c r="L18" s="73">
        <v>3</v>
      </c>
      <c r="M18" s="73">
        <v>3</v>
      </c>
      <c r="N18" s="73">
        <v>3</v>
      </c>
      <c r="O18" s="73">
        <v>3</v>
      </c>
      <c r="P18" s="77">
        <f t="shared" si="0"/>
        <v>12</v>
      </c>
      <c r="Q18" s="73"/>
      <c r="R18" s="77">
        <f t="shared" si="3"/>
        <v>66</v>
      </c>
      <c r="S18" s="73">
        <v>13</v>
      </c>
      <c r="T18" s="77">
        <f t="shared" si="1"/>
        <v>79</v>
      </c>
      <c r="U18" s="73" t="str">
        <f t="shared" si="4"/>
        <v>3.5</v>
      </c>
    </row>
    <row r="19" spans="1:21" s="6" customFormat="1" ht="16.5" customHeight="1">
      <c r="A19" s="76">
        <v>15</v>
      </c>
      <c r="B19" s="76"/>
      <c r="C19" s="64">
        <v>5</v>
      </c>
      <c r="D19" s="64">
        <v>9</v>
      </c>
      <c r="E19" s="64">
        <v>4</v>
      </c>
      <c r="F19" s="64">
        <v>8</v>
      </c>
      <c r="G19" s="64">
        <v>5</v>
      </c>
      <c r="H19" s="64">
        <v>5</v>
      </c>
      <c r="I19" s="64">
        <v>9</v>
      </c>
      <c r="J19" s="64">
        <v>8</v>
      </c>
      <c r="K19" s="77">
        <f t="shared" si="2"/>
        <v>53</v>
      </c>
      <c r="L19" s="73">
        <v>3</v>
      </c>
      <c r="M19" s="73">
        <v>3</v>
      </c>
      <c r="N19" s="73">
        <v>3</v>
      </c>
      <c r="O19" s="73">
        <v>3</v>
      </c>
      <c r="P19" s="77">
        <f t="shared" si="0"/>
        <v>12</v>
      </c>
      <c r="Q19" s="73"/>
      <c r="R19" s="77">
        <f t="shared" si="3"/>
        <v>65</v>
      </c>
      <c r="S19" s="73">
        <v>12</v>
      </c>
      <c r="T19" s="77">
        <f t="shared" si="1"/>
        <v>77</v>
      </c>
      <c r="U19" s="73" t="str">
        <f t="shared" si="4"/>
        <v>3.5</v>
      </c>
    </row>
    <row r="20" spans="1:21" s="6" customFormat="1" ht="16.5" customHeight="1">
      <c r="A20" s="76">
        <v>16</v>
      </c>
      <c r="B20" s="76"/>
      <c r="C20" s="64">
        <v>5</v>
      </c>
      <c r="D20" s="64">
        <v>9</v>
      </c>
      <c r="E20" s="64">
        <v>5</v>
      </c>
      <c r="F20" s="64">
        <v>9</v>
      </c>
      <c r="G20" s="64">
        <v>5</v>
      </c>
      <c r="H20" s="64">
        <v>5</v>
      </c>
      <c r="I20" s="64">
        <v>9</v>
      </c>
      <c r="J20" s="64">
        <v>8</v>
      </c>
      <c r="K20" s="77">
        <f t="shared" si="2"/>
        <v>55</v>
      </c>
      <c r="L20" s="73">
        <v>3</v>
      </c>
      <c r="M20" s="73">
        <v>3</v>
      </c>
      <c r="N20" s="73">
        <v>3</v>
      </c>
      <c r="O20" s="73">
        <v>3</v>
      </c>
      <c r="P20" s="77">
        <f t="shared" si="0"/>
        <v>12</v>
      </c>
      <c r="Q20" s="73"/>
      <c r="R20" s="77">
        <f t="shared" si="3"/>
        <v>67</v>
      </c>
      <c r="S20" s="73">
        <v>11</v>
      </c>
      <c r="T20" s="77">
        <f t="shared" si="1"/>
        <v>78</v>
      </c>
      <c r="U20" s="73" t="str">
        <f t="shared" si="4"/>
        <v>3.5</v>
      </c>
    </row>
    <row r="21" spans="1:21" s="6" customFormat="1" ht="16.5" customHeight="1">
      <c r="A21" s="76">
        <v>17</v>
      </c>
      <c r="B21" s="76"/>
      <c r="C21" s="64">
        <v>5</v>
      </c>
      <c r="D21" s="64">
        <v>9</v>
      </c>
      <c r="E21" s="64">
        <v>5</v>
      </c>
      <c r="F21" s="64">
        <v>9</v>
      </c>
      <c r="G21" s="64">
        <v>5</v>
      </c>
      <c r="H21" s="64">
        <v>5</v>
      </c>
      <c r="I21" s="64">
        <v>9</v>
      </c>
      <c r="J21" s="64">
        <v>8</v>
      </c>
      <c r="K21" s="77">
        <f t="shared" si="2"/>
        <v>55</v>
      </c>
      <c r="L21" s="73">
        <v>3</v>
      </c>
      <c r="M21" s="73">
        <v>3</v>
      </c>
      <c r="N21" s="73">
        <v>3</v>
      </c>
      <c r="O21" s="73">
        <v>3</v>
      </c>
      <c r="P21" s="77">
        <f t="shared" si="0"/>
        <v>12</v>
      </c>
      <c r="Q21" s="73"/>
      <c r="R21" s="77">
        <f t="shared" si="3"/>
        <v>67</v>
      </c>
      <c r="S21" s="73">
        <v>11</v>
      </c>
      <c r="T21" s="77">
        <f t="shared" si="1"/>
        <v>78</v>
      </c>
      <c r="U21" s="73" t="str">
        <f t="shared" si="4"/>
        <v>3.5</v>
      </c>
    </row>
    <row r="22" spans="1:21" s="6" customFormat="1" ht="16.5" customHeight="1">
      <c r="A22" s="76">
        <v>18</v>
      </c>
      <c r="B22" s="76"/>
      <c r="C22" s="64">
        <v>5</v>
      </c>
      <c r="D22" s="64">
        <v>9</v>
      </c>
      <c r="E22" s="64">
        <v>4</v>
      </c>
      <c r="F22" s="64">
        <v>9</v>
      </c>
      <c r="G22" s="64">
        <v>5</v>
      </c>
      <c r="H22" s="64">
        <v>5</v>
      </c>
      <c r="I22" s="64">
        <v>9</v>
      </c>
      <c r="J22" s="64">
        <v>8</v>
      </c>
      <c r="K22" s="77">
        <f t="shared" si="2"/>
        <v>54</v>
      </c>
      <c r="L22" s="73">
        <v>3</v>
      </c>
      <c r="M22" s="73">
        <v>3</v>
      </c>
      <c r="N22" s="73">
        <v>3</v>
      </c>
      <c r="O22" s="73">
        <v>3</v>
      </c>
      <c r="P22" s="77">
        <f t="shared" si="0"/>
        <v>12</v>
      </c>
      <c r="Q22" s="73"/>
      <c r="R22" s="77">
        <f t="shared" si="3"/>
        <v>66</v>
      </c>
      <c r="S22" s="73">
        <v>12</v>
      </c>
      <c r="T22" s="77">
        <f t="shared" si="1"/>
        <v>78</v>
      </c>
      <c r="U22" s="73" t="str">
        <f t="shared" si="4"/>
        <v>3.5</v>
      </c>
    </row>
    <row r="23" spans="1:21" s="6" customFormat="1" ht="16.5" customHeight="1">
      <c r="A23" s="76">
        <v>19</v>
      </c>
      <c r="B23" s="76"/>
      <c r="C23" s="64">
        <v>5</v>
      </c>
      <c r="D23" s="64">
        <v>9</v>
      </c>
      <c r="E23" s="64">
        <v>4</v>
      </c>
      <c r="F23" s="64">
        <v>8</v>
      </c>
      <c r="G23" s="64">
        <v>5</v>
      </c>
      <c r="H23" s="64">
        <v>5</v>
      </c>
      <c r="I23" s="64">
        <v>9</v>
      </c>
      <c r="J23" s="64">
        <v>8</v>
      </c>
      <c r="K23" s="77">
        <f t="shared" si="2"/>
        <v>53</v>
      </c>
      <c r="L23" s="73">
        <v>3</v>
      </c>
      <c r="M23" s="73">
        <v>2</v>
      </c>
      <c r="N23" s="73">
        <v>2</v>
      </c>
      <c r="O23" s="73">
        <v>3</v>
      </c>
      <c r="P23" s="77">
        <f t="shared" si="0"/>
        <v>10</v>
      </c>
      <c r="Q23" s="73"/>
      <c r="R23" s="77">
        <f t="shared" si="3"/>
        <v>63</v>
      </c>
      <c r="S23" s="73">
        <v>12</v>
      </c>
      <c r="T23" s="77">
        <f t="shared" si="1"/>
        <v>75</v>
      </c>
      <c r="U23" s="73" t="str">
        <f t="shared" si="4"/>
        <v>3.5</v>
      </c>
    </row>
    <row r="24" spans="1:21" s="6" customFormat="1" ht="16.5" customHeight="1">
      <c r="A24" s="76">
        <v>20</v>
      </c>
      <c r="B24" s="76"/>
      <c r="C24" s="64">
        <v>5</v>
      </c>
      <c r="D24" s="64">
        <v>9</v>
      </c>
      <c r="E24" s="64">
        <v>4</v>
      </c>
      <c r="F24" s="64">
        <v>8</v>
      </c>
      <c r="G24" s="64">
        <v>5</v>
      </c>
      <c r="H24" s="64">
        <v>4</v>
      </c>
      <c r="I24" s="64">
        <v>9</v>
      </c>
      <c r="J24" s="64">
        <v>8</v>
      </c>
      <c r="K24" s="77">
        <f t="shared" si="2"/>
        <v>52</v>
      </c>
      <c r="L24" s="73">
        <v>3</v>
      </c>
      <c r="M24" s="73">
        <v>2</v>
      </c>
      <c r="N24" s="73">
        <v>3</v>
      </c>
      <c r="O24" s="73">
        <v>3</v>
      </c>
      <c r="P24" s="77">
        <f t="shared" si="0"/>
        <v>11</v>
      </c>
      <c r="Q24" s="73"/>
      <c r="R24" s="77">
        <f t="shared" si="3"/>
        <v>63</v>
      </c>
      <c r="S24" s="73">
        <v>11</v>
      </c>
      <c r="T24" s="77">
        <f t="shared" si="1"/>
        <v>74</v>
      </c>
      <c r="U24" s="73" t="str">
        <f t="shared" si="4"/>
        <v>3</v>
      </c>
    </row>
    <row r="25" spans="1:21" s="6" customFormat="1" ht="16.5" customHeight="1">
      <c r="A25" s="76">
        <v>21</v>
      </c>
      <c r="B25" s="76"/>
      <c r="C25" s="64">
        <v>5</v>
      </c>
      <c r="D25" s="64">
        <v>9</v>
      </c>
      <c r="E25" s="64">
        <v>4</v>
      </c>
      <c r="F25" s="64">
        <v>8</v>
      </c>
      <c r="G25" s="64">
        <v>5</v>
      </c>
      <c r="H25" s="64">
        <v>4</v>
      </c>
      <c r="I25" s="64">
        <v>9</v>
      </c>
      <c r="J25" s="64">
        <v>8</v>
      </c>
      <c r="K25" s="77">
        <f t="shared" si="2"/>
        <v>52</v>
      </c>
      <c r="L25" s="73">
        <v>3</v>
      </c>
      <c r="M25" s="73">
        <v>2</v>
      </c>
      <c r="N25" s="73">
        <v>2</v>
      </c>
      <c r="O25" s="73">
        <v>3</v>
      </c>
      <c r="P25" s="77">
        <f t="shared" si="0"/>
        <v>10</v>
      </c>
      <c r="Q25" s="73"/>
      <c r="R25" s="77">
        <f>SUM(K25+P25)</f>
        <v>62</v>
      </c>
      <c r="S25" s="73">
        <v>11</v>
      </c>
      <c r="T25" s="77">
        <f t="shared" si="1"/>
        <v>73</v>
      </c>
      <c r="U25" s="73" t="str">
        <f t="shared" si="4"/>
        <v>3</v>
      </c>
    </row>
    <row r="26" spans="1:21" s="6" customFormat="1" ht="16.5" customHeight="1">
      <c r="A26" s="76">
        <v>22</v>
      </c>
      <c r="B26" s="76"/>
      <c r="C26" s="64">
        <v>5</v>
      </c>
      <c r="D26" s="64">
        <v>9</v>
      </c>
      <c r="E26" s="64">
        <v>4</v>
      </c>
      <c r="F26" s="64">
        <v>8</v>
      </c>
      <c r="G26" s="64">
        <v>4</v>
      </c>
      <c r="H26" s="64">
        <v>4</v>
      </c>
      <c r="I26" s="64">
        <v>9</v>
      </c>
      <c r="J26" s="64">
        <v>8</v>
      </c>
      <c r="K26" s="77">
        <f t="shared" si="2"/>
        <v>51</v>
      </c>
      <c r="L26" s="73">
        <v>3</v>
      </c>
      <c r="M26" s="73">
        <v>2</v>
      </c>
      <c r="N26" s="73">
        <v>3</v>
      </c>
      <c r="O26" s="73">
        <v>3</v>
      </c>
      <c r="P26" s="77">
        <f t="shared" si="0"/>
        <v>11</v>
      </c>
      <c r="Q26" s="73"/>
      <c r="R26" s="77">
        <f t="shared" si="3"/>
        <v>62</v>
      </c>
      <c r="S26" s="73">
        <v>12</v>
      </c>
      <c r="T26" s="77">
        <f t="shared" si="1"/>
        <v>74</v>
      </c>
      <c r="U26" s="73" t="str">
        <f t="shared" si="4"/>
        <v>3</v>
      </c>
    </row>
    <row r="27" spans="1:21" s="6" customFormat="1" ht="16.5" customHeight="1">
      <c r="A27" s="76">
        <v>23</v>
      </c>
      <c r="B27" s="76"/>
      <c r="C27" s="64">
        <v>5</v>
      </c>
      <c r="D27" s="64">
        <v>9</v>
      </c>
      <c r="E27" s="64">
        <v>4</v>
      </c>
      <c r="F27" s="64">
        <v>8</v>
      </c>
      <c r="G27" s="64">
        <v>4</v>
      </c>
      <c r="H27" s="64">
        <v>4</v>
      </c>
      <c r="I27" s="64">
        <v>9</v>
      </c>
      <c r="J27" s="64">
        <v>8</v>
      </c>
      <c r="K27" s="77">
        <f t="shared" si="2"/>
        <v>51</v>
      </c>
      <c r="L27" s="73">
        <v>3</v>
      </c>
      <c r="M27" s="73">
        <v>2</v>
      </c>
      <c r="N27" s="73">
        <v>2</v>
      </c>
      <c r="O27" s="73">
        <v>3</v>
      </c>
      <c r="P27" s="77">
        <f t="shared" si="0"/>
        <v>10</v>
      </c>
      <c r="Q27" s="73"/>
      <c r="R27" s="77">
        <f t="shared" si="3"/>
        <v>61</v>
      </c>
      <c r="S27" s="73">
        <v>13</v>
      </c>
      <c r="T27" s="77">
        <f t="shared" si="1"/>
        <v>74</v>
      </c>
      <c r="U27" s="73" t="str">
        <f t="shared" si="4"/>
        <v>3</v>
      </c>
    </row>
    <row r="28" spans="1:21" s="6" customFormat="1" ht="16.5" customHeight="1">
      <c r="A28" s="76">
        <v>24</v>
      </c>
      <c r="B28" s="76"/>
      <c r="C28" s="64">
        <v>5</v>
      </c>
      <c r="D28" s="64">
        <v>8</v>
      </c>
      <c r="E28" s="64">
        <v>4</v>
      </c>
      <c r="F28" s="64">
        <v>7</v>
      </c>
      <c r="G28" s="64">
        <v>5</v>
      </c>
      <c r="H28" s="64">
        <v>4</v>
      </c>
      <c r="I28" s="64">
        <v>7</v>
      </c>
      <c r="J28" s="64">
        <v>7</v>
      </c>
      <c r="K28" s="77">
        <f t="shared" si="2"/>
        <v>47</v>
      </c>
      <c r="L28" s="73">
        <v>2</v>
      </c>
      <c r="M28" s="73">
        <v>3</v>
      </c>
      <c r="N28" s="73">
        <v>3</v>
      </c>
      <c r="O28" s="73">
        <v>3</v>
      </c>
      <c r="P28" s="77">
        <f t="shared" si="0"/>
        <v>11</v>
      </c>
      <c r="Q28" s="73"/>
      <c r="R28" s="77">
        <f t="shared" si="3"/>
        <v>58</v>
      </c>
      <c r="S28" s="73">
        <v>15</v>
      </c>
      <c r="T28" s="77">
        <f t="shared" si="1"/>
        <v>73</v>
      </c>
      <c r="U28" s="73" t="str">
        <f t="shared" si="4"/>
        <v>3</v>
      </c>
    </row>
    <row r="29" spans="1:21" s="6" customFormat="1" ht="16.5" customHeight="1">
      <c r="A29" s="76">
        <v>25</v>
      </c>
      <c r="B29" s="76"/>
      <c r="C29" s="64">
        <v>5</v>
      </c>
      <c r="D29" s="64">
        <v>8</v>
      </c>
      <c r="E29" s="64">
        <v>4</v>
      </c>
      <c r="F29" s="64">
        <v>7</v>
      </c>
      <c r="G29" s="64">
        <v>5</v>
      </c>
      <c r="H29" s="64">
        <v>4</v>
      </c>
      <c r="I29" s="64">
        <v>7</v>
      </c>
      <c r="J29" s="64">
        <v>7</v>
      </c>
      <c r="K29" s="77">
        <f t="shared" si="2"/>
        <v>47</v>
      </c>
      <c r="L29" s="73">
        <v>2</v>
      </c>
      <c r="M29" s="73">
        <v>3</v>
      </c>
      <c r="N29" s="73">
        <v>3</v>
      </c>
      <c r="O29" s="73">
        <v>3</v>
      </c>
      <c r="P29" s="77">
        <f t="shared" si="0"/>
        <v>11</v>
      </c>
      <c r="Q29" s="73"/>
      <c r="R29" s="77">
        <f t="shared" si="3"/>
        <v>58</v>
      </c>
      <c r="S29" s="73">
        <v>13</v>
      </c>
      <c r="T29" s="77">
        <f t="shared" si="1"/>
        <v>71</v>
      </c>
      <c r="U29" s="73" t="str">
        <f t="shared" si="4"/>
        <v>3</v>
      </c>
    </row>
    <row r="30" spans="1:21" s="6" customFormat="1" ht="16.5" customHeight="1">
      <c r="A30" s="76">
        <v>26</v>
      </c>
      <c r="B30" s="76"/>
      <c r="C30" s="64">
        <v>5</v>
      </c>
      <c r="D30" s="64">
        <v>8</v>
      </c>
      <c r="E30" s="64">
        <v>3</v>
      </c>
      <c r="F30" s="64">
        <v>7</v>
      </c>
      <c r="G30" s="64">
        <v>5</v>
      </c>
      <c r="H30" s="64">
        <v>4</v>
      </c>
      <c r="I30" s="64">
        <v>7</v>
      </c>
      <c r="J30" s="64">
        <v>7</v>
      </c>
      <c r="K30" s="77">
        <f t="shared" si="2"/>
        <v>46</v>
      </c>
      <c r="L30" s="73">
        <v>2</v>
      </c>
      <c r="M30" s="73">
        <v>2</v>
      </c>
      <c r="N30" s="73">
        <v>3</v>
      </c>
      <c r="O30" s="73">
        <v>3</v>
      </c>
      <c r="P30" s="77">
        <f t="shared" si="0"/>
        <v>10</v>
      </c>
      <c r="Q30" s="73"/>
      <c r="R30" s="77">
        <f t="shared" si="3"/>
        <v>56</v>
      </c>
      <c r="S30" s="73">
        <v>12</v>
      </c>
      <c r="T30" s="77">
        <f t="shared" si="1"/>
        <v>68</v>
      </c>
      <c r="U30" s="73" t="str">
        <f t="shared" si="4"/>
        <v>2.5</v>
      </c>
    </row>
    <row r="31" spans="1:21" s="6" customFormat="1" ht="16.5" customHeight="1">
      <c r="A31" s="76">
        <v>27</v>
      </c>
      <c r="B31" s="76"/>
      <c r="C31" s="64">
        <v>5</v>
      </c>
      <c r="D31" s="64">
        <v>7</v>
      </c>
      <c r="E31" s="64">
        <v>4</v>
      </c>
      <c r="F31" s="64">
        <v>7</v>
      </c>
      <c r="G31" s="64">
        <v>5</v>
      </c>
      <c r="H31" s="64">
        <v>4</v>
      </c>
      <c r="I31" s="64">
        <v>7</v>
      </c>
      <c r="J31" s="64">
        <v>7</v>
      </c>
      <c r="K31" s="77">
        <f t="shared" si="2"/>
        <v>46</v>
      </c>
      <c r="L31" s="73">
        <v>2</v>
      </c>
      <c r="M31" s="73">
        <v>2</v>
      </c>
      <c r="N31" s="73">
        <v>3</v>
      </c>
      <c r="O31" s="73">
        <v>3</v>
      </c>
      <c r="P31" s="77">
        <f t="shared" si="0"/>
        <v>10</v>
      </c>
      <c r="Q31" s="73"/>
      <c r="R31" s="77">
        <f t="shared" si="3"/>
        <v>56</v>
      </c>
      <c r="S31" s="73">
        <v>12</v>
      </c>
      <c r="T31" s="77">
        <f t="shared" si="1"/>
        <v>68</v>
      </c>
      <c r="U31" s="73" t="str">
        <f t="shared" si="4"/>
        <v>2.5</v>
      </c>
    </row>
    <row r="32" spans="1:21" s="6" customFormat="1" ht="16.5" customHeight="1">
      <c r="A32" s="76">
        <v>28</v>
      </c>
      <c r="B32" s="76"/>
      <c r="C32" s="64">
        <v>5</v>
      </c>
      <c r="D32" s="64">
        <v>7</v>
      </c>
      <c r="E32" s="64">
        <v>3</v>
      </c>
      <c r="F32" s="64">
        <v>8</v>
      </c>
      <c r="G32" s="64">
        <v>5</v>
      </c>
      <c r="H32" s="64">
        <v>4</v>
      </c>
      <c r="I32" s="64">
        <v>8</v>
      </c>
      <c r="J32" s="64">
        <v>7</v>
      </c>
      <c r="K32" s="77">
        <f t="shared" si="2"/>
        <v>47</v>
      </c>
      <c r="L32" s="73">
        <v>2</v>
      </c>
      <c r="M32" s="73">
        <v>2</v>
      </c>
      <c r="N32" s="73">
        <v>3</v>
      </c>
      <c r="O32" s="73">
        <v>3</v>
      </c>
      <c r="P32" s="77">
        <f t="shared" si="0"/>
        <v>10</v>
      </c>
      <c r="Q32" s="73"/>
      <c r="R32" s="77">
        <f t="shared" si="3"/>
        <v>57</v>
      </c>
      <c r="S32" s="73">
        <v>11</v>
      </c>
      <c r="T32" s="77">
        <f t="shared" si="1"/>
        <v>68</v>
      </c>
      <c r="U32" s="73" t="str">
        <f t="shared" si="4"/>
        <v>2.5</v>
      </c>
    </row>
    <row r="33" spans="1:21" s="6" customFormat="1" ht="16.5" customHeight="1">
      <c r="A33" s="76">
        <v>29</v>
      </c>
      <c r="B33" s="76"/>
      <c r="C33" s="64">
        <v>5</v>
      </c>
      <c r="D33" s="64">
        <v>7</v>
      </c>
      <c r="E33" s="64">
        <v>3</v>
      </c>
      <c r="F33" s="64">
        <v>6</v>
      </c>
      <c r="G33" s="64">
        <v>4</v>
      </c>
      <c r="H33" s="64">
        <v>4</v>
      </c>
      <c r="I33" s="64">
        <v>6</v>
      </c>
      <c r="J33" s="64">
        <v>6</v>
      </c>
      <c r="K33" s="77">
        <f t="shared" si="2"/>
        <v>41</v>
      </c>
      <c r="L33" s="73">
        <v>2</v>
      </c>
      <c r="M33" s="73">
        <v>2</v>
      </c>
      <c r="N33" s="73">
        <v>3</v>
      </c>
      <c r="O33" s="73">
        <v>3</v>
      </c>
      <c r="P33" s="77">
        <f t="shared" si="0"/>
        <v>10</v>
      </c>
      <c r="Q33" s="73"/>
      <c r="R33" s="77">
        <f t="shared" si="3"/>
        <v>51</v>
      </c>
      <c r="S33" s="73">
        <v>11</v>
      </c>
      <c r="T33" s="77">
        <f t="shared" si="1"/>
        <v>62</v>
      </c>
      <c r="U33" s="73" t="str">
        <f t="shared" si="4"/>
        <v>2</v>
      </c>
    </row>
    <row r="34" spans="1:21" s="6" customFormat="1" ht="16.5" customHeight="1">
      <c r="A34" s="76">
        <v>30</v>
      </c>
      <c r="B34" s="76"/>
      <c r="C34" s="64">
        <v>5</v>
      </c>
      <c r="D34" s="64">
        <v>7</v>
      </c>
      <c r="E34" s="64">
        <v>3</v>
      </c>
      <c r="F34" s="64">
        <v>6</v>
      </c>
      <c r="G34" s="64">
        <v>4</v>
      </c>
      <c r="H34" s="64">
        <v>4</v>
      </c>
      <c r="I34" s="64">
        <v>6</v>
      </c>
      <c r="J34" s="64">
        <v>6</v>
      </c>
      <c r="K34" s="77">
        <f t="shared" si="2"/>
        <v>41</v>
      </c>
      <c r="L34" s="73">
        <v>2</v>
      </c>
      <c r="M34" s="73">
        <v>2</v>
      </c>
      <c r="N34" s="73">
        <v>3</v>
      </c>
      <c r="O34" s="73">
        <v>3</v>
      </c>
      <c r="P34" s="77">
        <f t="shared" si="0"/>
        <v>10</v>
      </c>
      <c r="Q34" s="73"/>
      <c r="R34" s="77">
        <f t="shared" si="3"/>
        <v>51</v>
      </c>
      <c r="S34" s="73">
        <v>12</v>
      </c>
      <c r="T34" s="77">
        <f t="shared" si="1"/>
        <v>63</v>
      </c>
      <c r="U34" s="73" t="str">
        <f t="shared" si="4"/>
        <v>2</v>
      </c>
    </row>
    <row r="35" spans="1:21" s="6" customFormat="1" ht="16.5" customHeight="1">
      <c r="A35" s="76">
        <v>31</v>
      </c>
      <c r="B35" s="76"/>
      <c r="C35" s="64">
        <v>5</v>
      </c>
      <c r="D35" s="64">
        <v>6</v>
      </c>
      <c r="E35" s="64">
        <v>3</v>
      </c>
      <c r="F35" s="64">
        <v>6</v>
      </c>
      <c r="G35" s="64">
        <v>4</v>
      </c>
      <c r="H35" s="64">
        <v>4</v>
      </c>
      <c r="I35" s="64">
        <v>6</v>
      </c>
      <c r="J35" s="64">
        <v>6</v>
      </c>
      <c r="K35" s="77">
        <f t="shared" si="2"/>
        <v>40</v>
      </c>
      <c r="L35" s="73">
        <v>3</v>
      </c>
      <c r="M35" s="73">
        <v>3</v>
      </c>
      <c r="N35" s="73">
        <v>2</v>
      </c>
      <c r="O35" s="73">
        <v>2</v>
      </c>
      <c r="P35" s="77">
        <f t="shared" si="0"/>
        <v>10</v>
      </c>
      <c r="Q35" s="73"/>
      <c r="R35" s="77">
        <f t="shared" si="3"/>
        <v>50</v>
      </c>
      <c r="S35" s="73">
        <v>12</v>
      </c>
      <c r="T35" s="77">
        <f t="shared" si="1"/>
        <v>62</v>
      </c>
      <c r="U35" s="73" t="str">
        <f t="shared" si="4"/>
        <v>2</v>
      </c>
    </row>
    <row r="36" spans="1:21" s="6" customFormat="1" ht="16.5" customHeight="1">
      <c r="A36" s="76">
        <v>32</v>
      </c>
      <c r="B36" s="76"/>
      <c r="C36" s="64">
        <v>5</v>
      </c>
      <c r="D36" s="64">
        <v>5</v>
      </c>
      <c r="E36" s="64">
        <v>3</v>
      </c>
      <c r="F36" s="64">
        <v>6</v>
      </c>
      <c r="G36" s="64">
        <v>3</v>
      </c>
      <c r="H36" s="64">
        <v>4</v>
      </c>
      <c r="I36" s="64">
        <v>6</v>
      </c>
      <c r="J36" s="64">
        <v>6</v>
      </c>
      <c r="K36" s="77">
        <f t="shared" si="2"/>
        <v>38</v>
      </c>
      <c r="L36" s="73">
        <v>3</v>
      </c>
      <c r="M36" s="73">
        <v>3</v>
      </c>
      <c r="N36" s="73">
        <v>2</v>
      </c>
      <c r="O36" s="73">
        <v>2</v>
      </c>
      <c r="P36" s="77">
        <f t="shared" si="0"/>
        <v>10</v>
      </c>
      <c r="Q36" s="73"/>
      <c r="R36" s="77">
        <f t="shared" si="3"/>
        <v>48</v>
      </c>
      <c r="S36" s="73">
        <v>10</v>
      </c>
      <c r="T36" s="77">
        <f t="shared" si="1"/>
        <v>58</v>
      </c>
      <c r="U36" s="73" t="str">
        <f t="shared" si="4"/>
        <v>1.5</v>
      </c>
    </row>
    <row r="37" spans="1:21" s="6" customFormat="1" ht="16.5" customHeight="1">
      <c r="A37" s="76">
        <v>33</v>
      </c>
      <c r="B37" s="76"/>
      <c r="C37" s="64">
        <v>5</v>
      </c>
      <c r="D37" s="64">
        <v>5</v>
      </c>
      <c r="E37" s="64">
        <v>3</v>
      </c>
      <c r="F37" s="64">
        <v>6</v>
      </c>
      <c r="G37" s="64">
        <v>3</v>
      </c>
      <c r="H37" s="64">
        <v>4</v>
      </c>
      <c r="I37" s="64">
        <v>5</v>
      </c>
      <c r="J37" s="64">
        <v>5</v>
      </c>
      <c r="K37" s="77">
        <f t="shared" si="2"/>
        <v>36</v>
      </c>
      <c r="L37" s="73">
        <v>3</v>
      </c>
      <c r="M37" s="73">
        <v>3</v>
      </c>
      <c r="N37" s="73">
        <v>3</v>
      </c>
      <c r="O37" s="73">
        <v>3</v>
      </c>
      <c r="P37" s="77">
        <f t="shared" si="0"/>
        <v>12</v>
      </c>
      <c r="Q37" s="73"/>
      <c r="R37" s="77">
        <f t="shared" si="3"/>
        <v>48</v>
      </c>
      <c r="S37" s="73">
        <v>10</v>
      </c>
      <c r="T37" s="77">
        <f t="shared" si="1"/>
        <v>58</v>
      </c>
      <c r="U37" s="73" t="str">
        <f t="shared" si="4"/>
        <v>1.5</v>
      </c>
    </row>
    <row r="38" spans="1:21" s="6" customFormat="1" ht="16.5" customHeight="1">
      <c r="A38" s="76">
        <v>34</v>
      </c>
      <c r="B38" s="76"/>
      <c r="C38" s="64">
        <v>3</v>
      </c>
      <c r="D38" s="64">
        <v>3</v>
      </c>
      <c r="E38" s="64">
        <v>3</v>
      </c>
      <c r="F38" s="64">
        <v>5</v>
      </c>
      <c r="G38" s="64">
        <v>3</v>
      </c>
      <c r="H38" s="64">
        <v>4</v>
      </c>
      <c r="I38" s="64">
        <v>5</v>
      </c>
      <c r="J38" s="64">
        <v>5</v>
      </c>
      <c r="K38" s="77">
        <f t="shared" si="2"/>
        <v>31</v>
      </c>
      <c r="L38" s="73">
        <v>3</v>
      </c>
      <c r="M38" s="73">
        <v>2</v>
      </c>
      <c r="N38" s="73">
        <v>2</v>
      </c>
      <c r="O38" s="73">
        <v>3</v>
      </c>
      <c r="P38" s="77">
        <f t="shared" si="0"/>
        <v>10</v>
      </c>
      <c r="Q38" s="73"/>
      <c r="R38" s="77">
        <f t="shared" si="3"/>
        <v>41</v>
      </c>
      <c r="S38" s="73">
        <v>11</v>
      </c>
      <c r="T38" s="77">
        <f t="shared" si="1"/>
        <v>52</v>
      </c>
      <c r="U38" s="73" t="str">
        <f t="shared" si="4"/>
        <v>1</v>
      </c>
    </row>
    <row r="39" spans="1:21" s="6" customFormat="1" ht="16.5" customHeight="1">
      <c r="A39" s="76">
        <v>35</v>
      </c>
      <c r="B39" s="76"/>
      <c r="C39" s="64">
        <v>3</v>
      </c>
      <c r="D39" s="64">
        <v>3</v>
      </c>
      <c r="E39" s="64">
        <v>4</v>
      </c>
      <c r="F39" s="64">
        <v>5</v>
      </c>
      <c r="G39" s="64">
        <v>3</v>
      </c>
      <c r="H39" s="64">
        <v>4</v>
      </c>
      <c r="I39" s="64">
        <v>5</v>
      </c>
      <c r="J39" s="64">
        <v>5</v>
      </c>
      <c r="K39" s="77">
        <f t="shared" si="2"/>
        <v>32</v>
      </c>
      <c r="L39" s="73">
        <v>3</v>
      </c>
      <c r="M39" s="73">
        <v>2</v>
      </c>
      <c r="N39" s="73">
        <v>2</v>
      </c>
      <c r="O39" s="73">
        <v>3</v>
      </c>
      <c r="P39" s="77">
        <f t="shared" si="0"/>
        <v>10</v>
      </c>
      <c r="Q39" s="73"/>
      <c r="R39" s="77">
        <f t="shared" si="3"/>
        <v>42</v>
      </c>
      <c r="S39" s="73">
        <v>11</v>
      </c>
      <c r="T39" s="77">
        <f t="shared" si="1"/>
        <v>53</v>
      </c>
      <c r="U39" s="73" t="str">
        <f t="shared" si="4"/>
        <v>1</v>
      </c>
    </row>
  </sheetData>
  <sheetProtection/>
  <mergeCells count="9">
    <mergeCell ref="C1:J1"/>
    <mergeCell ref="L1:O1"/>
    <mergeCell ref="U3:U4"/>
    <mergeCell ref="C2:D2"/>
    <mergeCell ref="E2:F2"/>
    <mergeCell ref="G2:H2"/>
    <mergeCell ref="I2:J2"/>
    <mergeCell ref="L2:M2"/>
    <mergeCell ref="N2:O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7" sqref="F7"/>
    </sheetView>
  </sheetViews>
  <sheetFormatPr defaultColWidth="8.8515625" defaultRowHeight="15"/>
  <cols>
    <col min="1" max="1" width="7.421875" style="34" customWidth="1"/>
    <col min="2" max="2" width="39.140625" style="42" customWidth="1"/>
    <col min="3" max="4" width="7.8515625" style="34" customWidth="1"/>
    <col min="5" max="16384" width="8.8515625" style="42" customWidth="1"/>
  </cols>
  <sheetData>
    <row r="1" spans="1:4" ht="16.5" customHeight="1">
      <c r="A1" s="84"/>
      <c r="B1" s="85"/>
      <c r="C1" s="86"/>
      <c r="D1" s="87"/>
    </row>
    <row r="2" spans="1:4" ht="16.5" customHeight="1">
      <c r="A2" s="119" t="s">
        <v>10</v>
      </c>
      <c r="B2" s="120" t="s">
        <v>44</v>
      </c>
      <c r="C2" s="121" t="s">
        <v>45</v>
      </c>
      <c r="D2" s="122"/>
    </row>
    <row r="3" spans="1:4" ht="16.5" customHeight="1">
      <c r="A3" s="123"/>
      <c r="B3" s="124"/>
      <c r="C3" s="125" t="s">
        <v>27</v>
      </c>
      <c r="D3" s="125" t="s">
        <v>46</v>
      </c>
    </row>
    <row r="4" spans="1:4" ht="16.5" customHeight="1">
      <c r="A4" s="88">
        <v>1</v>
      </c>
      <c r="B4" s="89" t="s">
        <v>47</v>
      </c>
      <c r="C4" s="90"/>
      <c r="D4" s="91"/>
    </row>
    <row r="5" spans="1:4" ht="16.5" customHeight="1">
      <c r="A5" s="76"/>
      <c r="B5" s="92" t="s">
        <v>50</v>
      </c>
      <c r="C5" s="93">
        <v>10</v>
      </c>
      <c r="D5" s="68">
        <v>2</v>
      </c>
    </row>
    <row r="6" spans="1:4" ht="16.5" customHeight="1">
      <c r="A6" s="76"/>
      <c r="B6" s="15" t="s">
        <v>51</v>
      </c>
      <c r="C6" s="94">
        <v>15</v>
      </c>
      <c r="D6" s="76">
        <v>4</v>
      </c>
    </row>
    <row r="7" spans="1:4" ht="16.5" customHeight="1">
      <c r="A7" s="68"/>
      <c r="B7" s="15"/>
      <c r="C7" s="94"/>
      <c r="D7" s="76"/>
    </row>
    <row r="8" spans="1:4" ht="16.5" customHeight="1">
      <c r="A8" s="95">
        <v>2</v>
      </c>
      <c r="B8" s="96" t="s">
        <v>48</v>
      </c>
      <c r="C8" s="94"/>
      <c r="D8" s="76"/>
    </row>
    <row r="9" spans="1:4" ht="16.5" customHeight="1">
      <c r="A9" s="68"/>
      <c r="B9" s="97" t="s">
        <v>52</v>
      </c>
      <c r="C9" s="98">
        <v>10</v>
      </c>
      <c r="D9" s="98">
        <v>4</v>
      </c>
    </row>
    <row r="10" spans="1:4" ht="16.5" customHeight="1">
      <c r="A10" s="76"/>
      <c r="B10" s="99" t="s">
        <v>53</v>
      </c>
      <c r="C10" s="94">
        <v>15</v>
      </c>
      <c r="D10" s="100" t="s">
        <v>59</v>
      </c>
    </row>
    <row r="11" spans="1:4" ht="16.5" customHeight="1">
      <c r="A11" s="68"/>
      <c r="B11" s="101"/>
      <c r="C11" s="93"/>
      <c r="D11" s="102"/>
    </row>
    <row r="12" spans="1:4" ht="16.5" customHeight="1">
      <c r="A12" s="95">
        <v>3</v>
      </c>
      <c r="B12" s="103" t="s">
        <v>49</v>
      </c>
      <c r="C12" s="93"/>
      <c r="D12" s="68"/>
    </row>
    <row r="13" spans="1:4" ht="16.5" customHeight="1">
      <c r="A13" s="76"/>
      <c r="B13" s="92" t="s">
        <v>54</v>
      </c>
      <c r="C13" s="94">
        <v>10</v>
      </c>
      <c r="D13" s="76">
        <v>4</v>
      </c>
    </row>
    <row r="14" spans="1:4" ht="16.5" customHeight="1">
      <c r="A14" s="76"/>
      <c r="B14" s="104" t="s">
        <v>56</v>
      </c>
      <c r="C14" s="94">
        <v>10</v>
      </c>
      <c r="D14" s="76">
        <v>4</v>
      </c>
    </row>
    <row r="15" spans="1:4" ht="16.5" customHeight="1">
      <c r="A15" s="76"/>
      <c r="B15" s="104"/>
      <c r="C15" s="105"/>
      <c r="D15" s="106"/>
    </row>
    <row r="16" spans="1:4" ht="16.5" customHeight="1">
      <c r="A16" s="107">
        <v>4</v>
      </c>
      <c r="B16" s="96" t="s">
        <v>58</v>
      </c>
      <c r="C16" s="108"/>
      <c r="D16" s="109"/>
    </row>
    <row r="17" spans="1:4" ht="16.5" customHeight="1">
      <c r="A17" s="76"/>
      <c r="B17" s="92" t="s">
        <v>57</v>
      </c>
      <c r="C17" s="110">
        <v>15</v>
      </c>
      <c r="D17" s="76">
        <v>8</v>
      </c>
    </row>
    <row r="18" spans="1:4" ht="16.5" customHeight="1">
      <c r="A18" s="76"/>
      <c r="B18" s="15" t="s">
        <v>55</v>
      </c>
      <c r="C18" s="110">
        <v>15</v>
      </c>
      <c r="D18" s="76">
        <v>10</v>
      </c>
    </row>
    <row r="19" spans="1:4" ht="16.5" customHeight="1">
      <c r="A19" s="76"/>
      <c r="B19" s="96"/>
      <c r="C19" s="110"/>
      <c r="D19" s="76"/>
    </row>
    <row r="20" spans="1:4" ht="16.5" customHeight="1">
      <c r="A20" s="76"/>
      <c r="B20" s="92"/>
      <c r="C20" s="110"/>
      <c r="D20" s="76"/>
    </row>
    <row r="21" spans="1:4" ht="16.5" customHeight="1">
      <c r="A21" s="76"/>
      <c r="B21" s="92"/>
      <c r="C21" s="110"/>
      <c r="D21" s="76"/>
    </row>
    <row r="22" spans="1:4" ht="16.5" customHeight="1">
      <c r="A22" s="76"/>
      <c r="B22" s="96"/>
      <c r="C22" s="108"/>
      <c r="D22" s="111"/>
    </row>
    <row r="23" spans="1:4" ht="16.5" customHeight="1">
      <c r="A23" s="76"/>
      <c r="B23" s="92"/>
      <c r="C23" s="94"/>
      <c r="D23" s="76"/>
    </row>
    <row r="24" spans="1:4" ht="16.5" customHeight="1">
      <c r="A24" s="76"/>
      <c r="B24" s="92"/>
      <c r="C24" s="94"/>
      <c r="D24" s="76"/>
    </row>
    <row r="25" spans="1:4" ht="16.5" customHeight="1">
      <c r="A25" s="112"/>
      <c r="B25" s="113"/>
      <c r="C25" s="114"/>
      <c r="D25" s="115"/>
    </row>
    <row r="26" spans="1:4" ht="16.5" customHeight="1">
      <c r="A26" s="116"/>
      <c r="B26" s="117"/>
      <c r="C26" s="118">
        <f>(C5+C6+C9+C10+C13+C14+C17+C18)</f>
        <v>100</v>
      </c>
      <c r="D26" s="118">
        <f>(D5+D6+D9+D10+D13+D14+D17+D18)</f>
        <v>40</v>
      </c>
    </row>
    <row r="27" spans="1:4" ht="18.75">
      <c r="A27" s="40"/>
      <c r="B27" s="7"/>
      <c r="C27" s="40"/>
      <c r="D27" s="40"/>
    </row>
  </sheetData>
  <sheetProtection/>
  <mergeCells count="1">
    <mergeCell ref="C2:D2"/>
  </mergeCell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อภิวัฒน์ วงศ์กัณหา</dc:creator>
  <cp:keywords/>
  <dc:description/>
  <cp:lastModifiedBy>Microsoft Office User</cp:lastModifiedBy>
  <cp:lastPrinted>2014-03-11T02:52:53Z</cp:lastPrinted>
  <dcterms:created xsi:type="dcterms:W3CDTF">2014-03-09T02:04:08Z</dcterms:created>
  <dcterms:modified xsi:type="dcterms:W3CDTF">2017-05-07T03:26:04Z</dcterms:modified>
  <cp:category/>
  <cp:version/>
  <cp:contentType/>
  <cp:contentStatus/>
</cp:coreProperties>
</file>