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ลงทะเบียน" sheetId="1" r:id="rId4"/>
    <sheet state="visible" name="ตัวอย่าง" sheetId="2" r:id="rId5"/>
    <sheet state="visible" name="คู่มือการใช้" sheetId="3" r:id="rId6"/>
    <sheet state="visible" name="หลักเกณฑ์ สปช." sheetId="4" r:id="rId7"/>
    <sheet state="visible" name="หลักเกณฑ์สพฐ." sheetId="5" r:id="rId8"/>
    <sheet state="visible" name="1.งบก่อน40" sheetId="6" r:id="rId9"/>
    <sheet state="visible" name="2.สปช.(งบ40-44)" sheetId="7" r:id="rId10"/>
    <sheet state="visible" name="3.สปช.(งบ45)" sheetId="8" r:id="rId11"/>
    <sheet state="visible" name="4.สปช.(งบ46) " sheetId="9" r:id="rId12"/>
    <sheet state="visible" name="5.สพฐ.(งบ47)" sheetId="10" r:id="rId13"/>
  </sheets>
  <definedNames>
    <definedName localSheetId="7" name="Z_E47196A6_E42D_49CB_B99F_DE83A793B343_.wvu.Cols">'3.สปช.(งบ45)'!$O:$U</definedName>
    <definedName localSheetId="9" name="Z_E47196A6_E42D_49CB_B99F_DE83A793B343_.wvu.Cols">'5.สพฐ.(งบ47)'!$O:$U</definedName>
    <definedName localSheetId="5" name="Z_E47196A6_E42D_49CB_B99F_DE83A793B343_.wvu.Cols">'1.งบก่อน40'!$O:$V</definedName>
    <definedName localSheetId="8" name="Z_E47196A6_E42D_49CB_B99F_DE83A793B343_.wvu.Cols">'4.สปช.(งบ46) '!$O:$U</definedName>
    <definedName localSheetId="1" name="Z_E47196A6_E42D_49CB_B99F_DE83A793B343_.wvu.Cols">'ตัวอย่าง'!$O:$U</definedName>
    <definedName localSheetId="6" name="Z_E47196A6_E42D_49CB_B99F_DE83A793B343_.wvu.Cols">'2.สปช.(งบ40-44)'!$O:$V</definedName>
    <definedName localSheetId="0" name="Z_E47196A6_E42D_49CB_B99F_DE83A793B343_.wvu.Cols">'ลงทะเบียน'!$O:$U</definedName>
  </definedNames>
  <calcPr/>
  <extLst>
    <ext uri="GoogleSheetsCustomDataVersion1">
      <go:sheetsCustomData xmlns:go="http://customooxmlschemas.google.com/" r:id="rId14" roundtripDataSignature="AMtx7mgPv/G3OLCOXaRDX7fr+1RswNzR1w=="/>
    </ext>
  </extLst>
</workbook>
</file>

<file path=xl/sharedStrings.xml><?xml version="1.0" encoding="utf-8"?>
<sst xmlns="http://schemas.openxmlformats.org/spreadsheetml/2006/main" count="634" uniqueCount="192">
  <si>
    <t>.ใช้กับทรัพย์สินที่ได้มาตั้งแต่ 1 ตุลาคม 2546  เป็นต้นไป</t>
  </si>
  <si>
    <t>ทะเบียนคุมทรัพย์สิน   (สพฐ.)</t>
  </si>
  <si>
    <t>เงินงบประมาณ</t>
  </si>
  <si>
    <t>ตกลงราคา</t>
  </si>
  <si>
    <t>ลำดับที่</t>
  </si>
  <si>
    <t xml:space="preserve">ส่วนราชการ   </t>
  </si>
  <si>
    <t>เงินนอกงบประมาณ</t>
  </si>
  <si>
    <t>สอบราคา</t>
  </si>
  <si>
    <t>อาคารถาวร</t>
  </si>
  <si>
    <t>-</t>
  </si>
  <si>
    <t xml:space="preserve">ประเภท  </t>
  </si>
  <si>
    <t xml:space="preserve">รหัส    </t>
  </si>
  <si>
    <t xml:space="preserve">หน่วยงาน     </t>
  </si>
  <si>
    <t>เงินบริจาค/เงินช่วยเหลือ</t>
  </si>
  <si>
    <t>ประกวดราคา</t>
  </si>
  <si>
    <t>อาคารชั่วคราว/โรงเรือน</t>
  </si>
  <si>
    <t>สถานที่ตั้ง/หน่วยงาน</t>
  </si>
  <si>
    <t xml:space="preserve">ลักษณะ/คุณสมบัติ  </t>
  </si>
  <si>
    <t>อื่น ๆ</t>
  </si>
  <si>
    <t>วิธิพิเศษ</t>
  </si>
  <si>
    <t>สิ่งก่อสร้าง(คอนกรีตเสริมเหล็กหรือโครงเหล็ก)</t>
  </si>
  <si>
    <t xml:space="preserve">ที่อยู่  </t>
  </si>
  <si>
    <t xml:space="preserve">ชื่อผู้ขาย/ผู้รับจ้าง/ผู้บริจาค  </t>
  </si>
  <si>
    <t>รับบริจาค</t>
  </si>
  <si>
    <t>สิ่งก่อสร้าง(ไม้หรือวัสดุอื่น ๆ เป็นหลัก)</t>
  </si>
  <si>
    <t xml:space="preserve">ประเภท                                                                           </t>
  </si>
  <si>
    <t xml:space="preserve">วิธีการได้มา          </t>
  </si>
  <si>
    <t xml:space="preserve">โทรศัพท์ </t>
  </si>
  <si>
    <t>e-Auction</t>
  </si>
  <si>
    <t>ครุภัณฑ์สำนักงาน</t>
  </si>
  <si>
    <t>ครุภัณฑ์ยานพาหนะและขนส่ง</t>
  </si>
  <si>
    <t>วัน เดือน ปี</t>
  </si>
  <si>
    <t>ที่เอกสาร</t>
  </si>
  <si>
    <t>รายการ</t>
  </si>
  <si>
    <t>จำนวนหน่วย</t>
  </si>
  <si>
    <t>ราคาต่อหน่วย/ชุด/</t>
  </si>
  <si>
    <t>มูลค่ารวม</t>
  </si>
  <si>
    <t>อายุใช้งาน(ปี)</t>
  </si>
  <si>
    <t>อัตราค่าเสื่อมราคา</t>
  </si>
  <si>
    <t>ค่าเสื่อมราคาประจำปี</t>
  </si>
  <si>
    <t>ค่าเสื่อมราคาสะสม</t>
  </si>
  <si>
    <t>มูลค่าสุทธิ</t>
  </si>
  <si>
    <t>หมายเหตุ</t>
  </si>
  <si>
    <t>ครุภัณฑ์ไฟฟ้าและวิทยุ</t>
  </si>
  <si>
    <t>เดือน</t>
  </si>
  <si>
    <t>ครุภัณฑ์ไฟฟ้า(เครื่องกำเนิดไฟฟ้า)</t>
  </si>
  <si>
    <t>คิดค่าเสื่อมราคา</t>
  </si>
  <si>
    <t>ปี</t>
  </si>
  <si>
    <t>ครุภัณฑ์โฆษณาและเผยแพร่</t>
  </si>
  <si>
    <t>ครุภัณฑ์การเกษตร(เครื่องมือและอุปกรณ์)</t>
  </si>
  <si>
    <t>ครุภัณฑ์การเกษตร(เครื่องจักรกล)</t>
  </si>
  <si>
    <t>ครุภัณฑ์โรงงาน(เครื่องมือและอุปกรณ์)</t>
  </si>
  <si>
    <t>ครุภัณฑ์โรงงาน(เครื่องจักรกล)</t>
  </si>
  <si>
    <t>ครุภัณฑ์ก่อสร้าง(เครื่องมือและอุปกรณ์)</t>
  </si>
  <si>
    <t xml:space="preserve"> -</t>
  </si>
  <si>
    <t>ครุภัณฑ์ก่อสร้าง(เครื่องจักรกล)</t>
  </si>
  <si>
    <t>ครุภัณฑ์สำรวจ</t>
  </si>
  <si>
    <t>ครุภัณฑ์วิทยาศาสตร์และการแพทย์</t>
  </si>
  <si>
    <t>ครุภัณฑ์คอมพิวเตอร์</t>
  </si>
  <si>
    <t>ครุภัณฑ์ดนตรี</t>
  </si>
  <si>
    <t>ครุภัณฑ์การศึกษา</t>
  </si>
  <si>
    <t>ครุภัณฑ์งานบ้านงานครัว</t>
  </si>
  <si>
    <t>ครุภัณฑ์กีฬา</t>
  </si>
  <si>
    <t>ครุภัณฑ์อาวุธ</t>
  </si>
  <si>
    <t>ครุภัณฑ์สนาม</t>
  </si>
  <si>
    <t>Powered by Sakda chinsamai</t>
  </si>
  <si>
    <t>001</t>
  </si>
  <si>
    <t>สำนักงานเขตพื้นที่การศึกษาประถมศึกษาสุพรรณบุรี เขต 1</t>
  </si>
  <si>
    <t>7440-001-0011-0030</t>
  </si>
  <si>
    <t>โรงเรียนวัดวังพระนอน</t>
  </si>
  <si>
    <t>ไม่มี</t>
  </si>
  <si>
    <t>ม.4 ต.ดอนกำยาน  อ.เมือง จ.สุพรรณบุรี   72000</t>
  </si>
  <si>
    <t>บริษัทสุพรีม ดิสทิฟิวชั่น (ไทยแลนด์) จำกัด</t>
  </si>
  <si>
    <t>035-555238</t>
  </si>
  <si>
    <t>28/5/2557</t>
  </si>
  <si>
    <t>เล่มที่ 79</t>
  </si>
  <si>
    <t>เครื่อมคอมพิวเตอร์พกพา (แท็บแล็ต)</t>
  </si>
  <si>
    <t>เครื่อง</t>
  </si>
  <si>
    <t>5/5/2558</t>
  </si>
  <si>
    <t>5/28/2559</t>
  </si>
  <si>
    <t>คู่มือการใช้แบบคำนวนค่าเสื่อมราคาทรัพย์สิน</t>
  </si>
  <si>
    <t xml:space="preserve">โปรแกรม Microsoft Excel ประกอบด้วย 8 sheet (ชีทที่เป็นคู่มือ และชีทที่ช่วยคำนวน) ดังภาพด้านล่าง </t>
  </si>
  <si>
    <t>ชีทประกอบที่เป็นหลักเกณฑ์ในการคำนวนตามหลักเกณฑ์ของหน่วยงาน จำนวน 2  ชีท    ดังภาพด้านล่าง</t>
  </si>
  <si>
    <t xml:space="preserve">ชีทสำหรับคำนวนค่าเสื่อมราคาตามปีงบประมาณที่ได้รับ จำนวน 5 ชีท ดังภาพด้านล่าง </t>
  </si>
  <si>
    <t>ชีทช่วยคำนวนส่วนบนจะมีข้อความบอกช่วงวันเดือนปีที่จะใช้กับทรัพย์สิน ดังภาพด้านล่าง</t>
  </si>
  <si>
    <r>
      <rPr>
        <rFont val="Browallia New"/>
        <b/>
        <color theme="1"/>
        <sz val="18.0"/>
      </rPr>
      <t xml:space="preserve">การกรอกข้อมูลในชีท </t>
    </r>
    <r>
      <rPr>
        <rFont val="Browallia New"/>
        <b/>
        <color rgb="FFFF0000"/>
        <sz val="18.0"/>
      </rPr>
      <t>"1.งบก่อน40"</t>
    </r>
    <r>
      <rPr>
        <rFont val="Browallia New"/>
        <b/>
        <color theme="1"/>
        <sz val="18.0"/>
      </rPr>
      <t xml:space="preserve"> สำหรับทรัพย์สินที่ได้ </t>
    </r>
    <r>
      <rPr>
        <rFont val="Browallia New"/>
        <b/>
        <color rgb="FF008000"/>
        <sz val="18.0"/>
      </rPr>
      <t>ก่อน1 ตุลาคม 2539</t>
    </r>
    <r>
      <rPr>
        <rFont val="Browallia New"/>
        <b/>
        <color theme="1"/>
        <sz val="18.0"/>
      </rPr>
      <t xml:space="preserve">  ให้ดำเนินการตามขั้นตอน </t>
    </r>
  </si>
  <si>
    <t>กรอกข้อมูลรายละเอียดในส่วนบนของตาราง ในช่องว่างสีขาวให้ครบถ้วน ตามภาพด้านล่าง</t>
  </si>
  <si>
    <t>กรอกข้อมูลตามหัวข้อที่ 1,2   หากเป็นอาคาร สิ่งก่อสร้าง จะต้องคำนวนค่าเสื่อมราคา ดังภาพด้านล่าง</t>
  </si>
  <si>
    <t>กรอกข้อมูลตามหัวข้อที่ 1,2 จะปรากฏผลในชีทที่ 3 สามารถพิมพ์ใช้งานได้  ดังภาพด้านล่าง</t>
  </si>
  <si>
    <t xml:space="preserve">หากเป็นครุภัณฑ์ ที่ได้มาก่อนปีงบประมาณ2540   ให้บันทึกควบคุมไม่ต้องนำมาคำนวนค่าเสื่อมราคา </t>
  </si>
  <si>
    <t>โปรแกรมจะมีข้อความเตือน ตามภาพด้านล่าง</t>
  </si>
  <si>
    <r>
      <rPr>
        <rFont val="Browallia New"/>
        <b/>
        <color theme="1"/>
        <sz val="18.0"/>
      </rPr>
      <t xml:space="preserve">การกรอกข้อมูลในชีท </t>
    </r>
    <r>
      <rPr>
        <rFont val="Browallia New"/>
        <b/>
        <color rgb="FFFF0000"/>
        <sz val="18.0"/>
      </rPr>
      <t>"2.สปช.(งบ40-44)"</t>
    </r>
    <r>
      <rPr>
        <rFont val="Browallia New"/>
        <b/>
        <color theme="1"/>
        <sz val="18.0"/>
      </rPr>
      <t xml:space="preserve"> สำหรับทรัพย์สินที่ได้ระหว่าง </t>
    </r>
    <r>
      <rPr>
        <rFont val="Browallia New"/>
        <b/>
        <color rgb="FF008000"/>
        <sz val="18.0"/>
      </rPr>
      <t>1 ตุลาคม 2539-30 ตุลาคม2544</t>
    </r>
    <r>
      <rPr>
        <rFont val="Browallia New"/>
        <b/>
        <color theme="1"/>
        <sz val="18.0"/>
      </rPr>
      <t xml:space="preserve">  </t>
    </r>
  </si>
  <si>
    <t>กรอกข้อมูลตามหัวข้อที่ 1,2   ชีทจะดำเนินการ ดังภาพด้านล่าง</t>
  </si>
  <si>
    <t xml:space="preserve">หากมูลค่าทรัพย์สินมูลค่าต่ำกว่า 3,000 บาทไม่ต้องคำนวนสามารถพิมพ์ใช้งานได้ ดังภาพด้านล่าง </t>
  </si>
  <si>
    <r>
      <rPr>
        <rFont val="Browallia New"/>
        <b/>
        <color theme="1"/>
        <sz val="18.0"/>
      </rPr>
      <t xml:space="preserve">การกรอกข้อมูลในชีท </t>
    </r>
    <r>
      <rPr>
        <rFont val="Browallia New"/>
        <b/>
        <color rgb="FFFF0000"/>
        <sz val="18.0"/>
      </rPr>
      <t>"3.สปช.(งบ45)"</t>
    </r>
    <r>
      <rPr>
        <rFont val="Browallia New"/>
        <b/>
        <color theme="1"/>
        <sz val="18.0"/>
      </rPr>
      <t xml:space="preserve"> สำหรับทรัพย์สินที่ได้ระหว่าง </t>
    </r>
    <r>
      <rPr>
        <rFont val="Browallia New"/>
        <b/>
        <color rgb="FF008000"/>
        <sz val="18.0"/>
      </rPr>
      <t xml:space="preserve">1 ตุลาคม 2544-30 ตุลาคม2545  </t>
    </r>
  </si>
  <si>
    <t>กรอกข้อมูลตามหัวข้อที่ 1,2,3   ชีทจะดำเนินการในหัวข้อ 4,5 สามารถพิมพ์ใช้งานได้ ดังภาพด้านล่าง</t>
  </si>
  <si>
    <r>
      <rPr>
        <rFont val="Browallia New"/>
        <b/>
        <color theme="1"/>
        <sz val="18.0"/>
      </rPr>
      <t xml:space="preserve">การกรอกข้อมูลในชีท </t>
    </r>
    <r>
      <rPr>
        <rFont val="Browallia New"/>
        <b/>
        <color rgb="FFFF0000"/>
        <sz val="18.0"/>
      </rPr>
      <t>"4.สปช.(งบ46)"</t>
    </r>
    <r>
      <rPr>
        <rFont val="Browallia New"/>
        <b/>
        <color theme="1"/>
        <sz val="18.0"/>
      </rPr>
      <t xml:space="preserve"> สำหรับทรัพย์สินที่ได้ระหว่าง 1</t>
    </r>
    <r>
      <rPr>
        <rFont val="Browallia New"/>
        <b/>
        <color rgb="FF008000"/>
        <sz val="18.0"/>
      </rPr>
      <t xml:space="preserve"> ตุลาคม 2545-30 ตุลาคม2546  </t>
    </r>
  </si>
  <si>
    <r>
      <rPr>
        <rFont val="Browallia New"/>
        <b/>
        <color theme="1"/>
        <sz val="18.0"/>
      </rPr>
      <t>ดำเนินการเหมือนกับชีท</t>
    </r>
    <r>
      <rPr>
        <rFont val="Browallia New"/>
        <b/>
        <color rgb="FFFF0000"/>
        <sz val="18.0"/>
      </rPr>
      <t>"3.สปช.(งบ45)"</t>
    </r>
    <r>
      <rPr>
        <rFont val="Browallia New"/>
        <b/>
        <color theme="1"/>
        <sz val="18.0"/>
      </rPr>
      <t xml:space="preserve"> เพียงแต่จะคำนวนทรัพย์สินมีมูลค่า 5,000 บาทขึ้นไป</t>
    </r>
  </si>
  <si>
    <r>
      <rPr>
        <rFont val="Browallia New"/>
        <b/>
        <color theme="1"/>
        <sz val="18.0"/>
      </rPr>
      <t xml:space="preserve">การกรอกข้อมูลในชีท </t>
    </r>
    <r>
      <rPr>
        <rFont val="Browallia New"/>
        <b/>
        <color rgb="FFFF0000"/>
        <sz val="18.0"/>
      </rPr>
      <t>"5.สพฐ.(งบ47)"</t>
    </r>
    <r>
      <rPr>
        <rFont val="Browallia New"/>
        <b/>
        <color theme="1"/>
        <sz val="18.0"/>
      </rPr>
      <t xml:space="preserve"> สำหรับทรัพย์สินที่ได้ระหว่าง </t>
    </r>
    <r>
      <rPr>
        <rFont val="Browallia New"/>
        <b/>
        <color rgb="FF008000"/>
        <sz val="18.0"/>
      </rPr>
      <t>1 ตุลาคม 2546 เป็นต้นไป</t>
    </r>
  </si>
  <si>
    <r>
      <rPr>
        <rFont val="Browallia New"/>
        <b/>
        <color theme="1"/>
        <sz val="18.0"/>
      </rPr>
      <t>ดำเนินการเหมือนกับชีท</t>
    </r>
    <r>
      <rPr>
        <rFont val="Browallia New"/>
        <b/>
        <color rgb="FFFF0000"/>
        <sz val="18.0"/>
      </rPr>
      <t xml:space="preserve">"4.สปช.(งบ46)" </t>
    </r>
    <r>
      <rPr>
        <rFont val="Browallia New"/>
        <b/>
        <color theme="1"/>
        <sz val="18.0"/>
      </rPr>
      <t>เพียงแต่ต้องใช้หลักเกณฑ์ของสพฐ.</t>
    </r>
  </si>
  <si>
    <t xml:space="preserve">ตัวอย่างภาพก่อนพิมพ์แบบค่าเสื่อมราคา </t>
  </si>
  <si>
    <t>Powered by</t>
  </si>
  <si>
    <t>นายศักดา  จีนสมัย</t>
  </si>
  <si>
    <t>โรงเรียนบ้านหนองตะขบ</t>
  </si>
  <si>
    <t>ขอขอบคุณผู้ให้คำปรึกษาและแนะนำ</t>
  </si>
  <si>
    <t>อ.หนองมะโมง จ.ชัยนาท</t>
  </si>
  <si>
    <t>คุณสุนารี ฟักศรี</t>
  </si>
  <si>
    <t>ติดต่อ</t>
  </si>
  <si>
    <t>sakda.chin@yahoo.co.th</t>
  </si>
  <si>
    <t>คุณพรรณี บุญถึง</t>
  </si>
  <si>
    <t>เว็บไซด์</t>
  </si>
  <si>
    <t>www.nongtakob.com</t>
  </si>
  <si>
    <t>หน่วยตรวจสอบภายใน สพป.ชัยนาท</t>
  </si>
  <si>
    <t>สงวนสิทธิ์</t>
  </si>
  <si>
    <t xml:space="preserve"> ครุภัณฑ์และอุปกรณ์ที่ซื้อหรือได้มาตั้งแต่ปีงบประมาณ 2540 – 2546</t>
  </si>
  <si>
    <t>ประเภททรัพย์สินที่ต้องตีราคา</t>
  </si>
  <si>
    <t>อายุการใช้งานและอัตราค่าเสื่อมราคาทรัพย์สิน</t>
  </si>
  <si>
    <t>สำนักงานคณะกรรมการการประถมศึกษาแห่งชาติ</t>
  </si>
  <si>
    <t>ประเภททรัพย์สิน</t>
  </si>
  <si>
    <t>อายุการใช้งาน/ปี</t>
  </si>
  <si>
    <t>อัตราค่าเสื่อมราคา/ปี(ร้อยละ)</t>
  </si>
  <si>
    <t>1. อาคารถาวร</t>
  </si>
  <si>
    <t>2. อาคารชั่วคราว/โรงเรือน</t>
  </si>
  <si>
    <t>3. สิ่งก่อสร้าง</t>
  </si>
  <si>
    <t xml:space="preserve">    3.1 ใช้คอนกรีตเสริมเหล็กหรือโครงเหล็ก</t>
  </si>
  <si>
    <t xml:space="preserve">           เป็นส่วนประกอบหลัก</t>
  </si>
  <si>
    <t xml:space="preserve">    3.2 ใช้ไม้หรือวัสดุอื่น ๆ เป็นส่วนประกอบหลัก</t>
  </si>
  <si>
    <t xml:space="preserve">    3.3 ส้วม</t>
  </si>
  <si>
    <t>4. ครุภัณฑ์สำนักงาน</t>
  </si>
  <si>
    <t>5. ครุภัณฑ์ยานพาหนะและขนส่ง</t>
  </si>
  <si>
    <t>6. ครุภัณฑ์ไฟฟ้าและวิทยุ (ยกเว้นเครื่องกำเนิดไฟฟ้า)</t>
  </si>
  <si>
    <t xml:space="preserve">    *เครื่องกำเนิดไฟฟ้า</t>
  </si>
  <si>
    <t>7. ครุภัณฑ์โฆษณาและเผยแพร่</t>
  </si>
  <si>
    <t>8. ครุภัณฑ์การเกษตร</t>
  </si>
  <si>
    <t xml:space="preserve">    8.1 เครื่องมือและอุปกรณ์</t>
  </si>
  <si>
    <t xml:space="preserve">    8.2 เครื่องจักกล</t>
  </si>
  <si>
    <t>9. ครุภัณฑ์โรงงาน</t>
  </si>
  <si>
    <t xml:space="preserve">    9.1 เครื่องมือและอุปกรณ์</t>
  </si>
  <si>
    <t xml:space="preserve">   9.2 เครื่องจักรกล</t>
  </si>
  <si>
    <t>10. ครุภัณฑ์ก่อสร้าง</t>
  </si>
  <si>
    <t xml:space="preserve">    10.1 เครื่องมือและอุปกรณ์</t>
  </si>
  <si>
    <t xml:space="preserve">   10.2 เครื่องจักรกล</t>
  </si>
  <si>
    <t>11. ครุภัณฑ์สำรวจ</t>
  </si>
  <si>
    <t>12. ครุภัณฑ์วิทยาศาสตร์และการแพทย์</t>
  </si>
  <si>
    <t>13. ครุภัณฑ์คอมพิวเตอร์</t>
  </si>
  <si>
    <t>14. ครุภัณฑ์การศึกษา</t>
  </si>
  <si>
    <t xml:space="preserve">ครุภัณฑ์และอุปกรณ์ที่ซื้อหรือได้มาตั้งแต่ปีงบประมาณ 2547 </t>
  </si>
  <si>
    <r>
      <rPr>
        <rFont val="Angsana New"/>
        <b/>
        <color rgb="FF76923C"/>
        <sz val="18.0"/>
      </rPr>
      <t xml:space="preserve">ตารางกำหนดอายุการใช้งานและอัตราค่าเสื่อมราคาทรัพย์สินของ  </t>
    </r>
    <r>
      <rPr>
        <rFont val="Angsana New"/>
        <b/>
        <color rgb="FFFF0000"/>
        <sz val="18.0"/>
      </rPr>
      <t>สพฐ.</t>
    </r>
    <r>
      <rPr>
        <rFont val="Angsana New"/>
        <b/>
        <color rgb="FF339966"/>
        <sz val="18.0"/>
      </rPr>
      <t xml:space="preserve"> (ตั้งแต่ปี งปม.2547)</t>
    </r>
  </si>
  <si>
    <t>6. ครุภัณฑ์ไฟฟ้าและวิทยุ</t>
  </si>
  <si>
    <t xml:space="preserve">   (ยกเว้นเครื่องกำเนิดไฟฟ้ามีอายุการใช้งาน 20 ปี)</t>
  </si>
  <si>
    <t>14. ครุภัณฑ์ดนตรี</t>
  </si>
  <si>
    <t>15. ครุภัณฑ์การศึกษา</t>
  </si>
  <si>
    <t>16. ครุภัณฑ์งานบ้านงานครัว</t>
  </si>
  <si>
    <t>17. ครุภัณฑ์กีฬา</t>
  </si>
  <si>
    <t>18. ครุภัณฑ์อาวุธ</t>
  </si>
  <si>
    <t>19. ครุภัณฑ์สนาม</t>
  </si>
  <si>
    <t xml:space="preserve">ใช้กับทรัพย์สินที่ได้มาก่อน 1 ตุลาคม 2539 </t>
  </si>
  <si>
    <t>ทะเบียนคุมทรัพย์สิน   (สปช.)</t>
  </si>
  <si>
    <t>สำนักงานเขตพื้นที่การศึกษาประถมศึกษานครสวรรค์ เขต 1</t>
  </si>
  <si>
    <t>บ้านหัวหวาย</t>
  </si>
  <si>
    <t>หมู่ที่ 4</t>
  </si>
  <si>
    <t>056415883</t>
  </si>
  <si>
    <t>สิ่งก่อสร้าง(ส้วม)</t>
  </si>
  <si>
    <t>ไม่ต้องคิดค่าเสื่อมราคาตามแนวปฏิบัติการตีราคาทรัพย์สิน</t>
  </si>
  <si>
    <t>ครุภัณฑ์ไฟฟ้าและวิทยุ(ยกเว้นเครื่องกำเนิดไฟฟ้า)</t>
  </si>
  <si>
    <t>4/12/2539</t>
  </si>
  <si>
    <t>อาคารไม้</t>
  </si>
  <si>
    <t>หลัง</t>
  </si>
  <si>
    <t>4/12/2540</t>
  </si>
  <si>
    <t>4/12/2541</t>
  </si>
  <si>
    <t>4/12/2542</t>
  </si>
  <si>
    <t>4/12/2543</t>
  </si>
  <si>
    <t>4/12/2544</t>
  </si>
  <si>
    <t>4/12/2545</t>
  </si>
  <si>
    <t>4/12/2546</t>
  </si>
  <si>
    <t>ใช้กับทรัพย์สินที่ได้มาระหว่าง  1 ตุลาคม 2539 - 30 กันยายน2544</t>
  </si>
  <si>
    <t>ป 1 ข</t>
  </si>
  <si>
    <t>12/9/2540</t>
  </si>
  <si>
    <t>ใช้กับทรัพย์สินที่ได้มาระหว่าง 1 ตุลาคม 2544 - 30 กันยายน2545</t>
  </si>
  <si>
    <t>โรงเรียนบ้านดงยาง</t>
  </si>
  <si>
    <t>หมู่ 16 ตำบลธาตุ อำเภอวังหิน จังหวัดศรีสะเกษ</t>
  </si>
  <si>
    <t>12/6/2544</t>
  </si>
  <si>
    <t>อาคาร ป 1 ข</t>
  </si>
  <si>
    <t>ใช้กับทรัพย์สินที่ได้มาตั้งแต่ 1 ตุลาคม 2545 - 30 กันยายน2546</t>
  </si>
  <si>
    <t>หมู่ 16 ตำบลธาตุ  อำเภอวังหิน  จังหวัดศรีสะเกษ</t>
  </si>
  <si>
    <t>12/3/2515</t>
  </si>
  <si>
    <t>สำนักงานเขตพื้นที่การศึกษาประถมศึกษาสุพรรณบุรี เขต 2</t>
  </si>
  <si>
    <t>โรงเรียนวัดช่องลม</t>
  </si>
  <si>
    <t>หมู่ที่ 6 ตำบลอู่ทอง อำเภออู่ทอง จังหวัดสุพรรณบุรี</t>
  </si>
  <si>
    <t>5/30/2562</t>
  </si>
  <si>
    <t>แอร์</t>
  </si>
  <si>
    <t>ตัว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</si>
</sst>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_-;\-* #,##0_-;_-* &quot;-&quot;??_-;_-@"/>
    <numFmt numFmtId="165" formatCode="_-* #,##0.00_-;\-* #,##0.00_-;_-* &quot;-&quot;??_-;_-@"/>
    <numFmt numFmtId="166" formatCode="#,##0_ ;\-#,##0\ "/>
    <numFmt numFmtId="167" formatCode="#,##0;[Red]#,##0"/>
    <numFmt numFmtId="168" formatCode="m/d/yyyy"/>
  </numFmts>
  <fonts count="49">
    <font>
      <sz val="14.0"/>
      <color rgb="FF000000"/>
      <name val="Cordia New"/>
    </font>
    <font>
      <sz val="14.0"/>
      <color theme="1"/>
      <name val="Cordia New"/>
    </font>
    <font>
      <sz val="14.0"/>
      <color rgb="FFFF0000"/>
      <name val="Angsana New"/>
    </font>
    <font/>
    <font>
      <sz val="14.0"/>
      <color rgb="FFFF0000"/>
      <name val="Cordia New"/>
    </font>
    <font>
      <b/>
      <sz val="16.0"/>
      <color theme="1"/>
      <name val="AngsanaUPC"/>
    </font>
    <font>
      <sz val="12.0"/>
      <color theme="1"/>
      <name val="AngsanaUPC"/>
    </font>
    <font>
      <b/>
      <sz val="14.0"/>
      <color theme="1"/>
      <name val="AngsanaUPC"/>
    </font>
    <font>
      <b/>
      <sz val="14.0"/>
      <color theme="1"/>
      <name val="Angsana New"/>
    </font>
    <font>
      <sz val="14.0"/>
      <color theme="1"/>
      <name val="AngsanaUPC"/>
    </font>
    <font>
      <b/>
      <sz val="14.0"/>
      <color theme="1"/>
      <name val="Cordia New"/>
    </font>
    <font>
      <sz val="14.0"/>
      <color rgb="FFFF0000"/>
      <name val="AngsanaUPC"/>
    </font>
    <font>
      <sz val="14.0"/>
      <color theme="1"/>
      <name val="Angsana New"/>
    </font>
    <font>
      <sz val="12.0"/>
      <color rgb="FFFF0000"/>
      <name val="AngsanaUPC"/>
    </font>
    <font>
      <sz val="18.0"/>
      <color theme="1"/>
      <name val="Angsana New"/>
    </font>
    <font>
      <sz val="11.0"/>
      <color theme="1"/>
      <name val="Cordia New"/>
    </font>
    <font>
      <sz val="14.0"/>
      <name val="AngsanaUPC"/>
    </font>
    <font>
      <sz val="14.0"/>
      <color theme="1"/>
      <name val="Browallia New"/>
    </font>
    <font>
      <sz val="24.0"/>
      <color theme="0"/>
      <name val="Browallia New"/>
    </font>
    <font>
      <sz val="20.0"/>
      <color theme="1"/>
      <name val="Browallia New"/>
    </font>
    <font>
      <sz val="16.0"/>
      <color theme="1"/>
      <name val="Browallia New"/>
    </font>
    <font>
      <b/>
      <sz val="18.0"/>
      <color theme="1"/>
      <name val="Browallia New"/>
    </font>
    <font>
      <b/>
      <sz val="14.0"/>
      <color theme="1"/>
      <name val="Browallia New"/>
    </font>
    <font>
      <sz val="18.0"/>
      <color theme="1"/>
      <name val="Browallia New"/>
    </font>
    <font>
      <i/>
      <sz val="12.0"/>
      <color theme="1"/>
      <name val="Browallia New"/>
    </font>
    <font>
      <i/>
      <sz val="14.0"/>
      <color theme="1"/>
      <name val="Browallia New"/>
    </font>
    <font>
      <u/>
      <sz val="14.0"/>
      <color theme="10"/>
      <name val="Browallia New"/>
    </font>
    <font>
      <b/>
      <sz val="14.0"/>
      <color rgb="FFFF0000"/>
      <name val="Browallia New"/>
    </font>
    <font>
      <sz val="14.0"/>
      <color rgb="FFFF0000"/>
      <name val="Browallia New"/>
    </font>
    <font>
      <sz val="14.0"/>
      <color rgb="FF17365D"/>
      <name val="Browallia New"/>
    </font>
    <font>
      <sz val="16.0"/>
      <color rgb="FFFF0000"/>
      <name val="Browallia New"/>
    </font>
    <font>
      <b/>
      <sz val="11.0"/>
      <color rgb="FF17365D"/>
      <name val="Browallia New"/>
    </font>
    <font>
      <sz val="16.0"/>
      <color rgb="FF17365D"/>
      <name val="Browallia New"/>
    </font>
    <font>
      <b/>
      <sz val="16.0"/>
      <color rgb="FF17365D"/>
      <name val="Browallia New"/>
    </font>
    <font>
      <u/>
      <sz val="16.0"/>
      <color rgb="FF17365D"/>
      <name val="Cordia New"/>
    </font>
    <font>
      <i/>
      <sz val="12.0"/>
      <color rgb="FFFF0000"/>
      <name val="Browallia New"/>
    </font>
    <font>
      <b/>
      <sz val="18.0"/>
      <color rgb="FF548DD4"/>
      <name val="Angsana New"/>
    </font>
    <font>
      <b/>
      <sz val="18.0"/>
      <color theme="1"/>
      <name val="Angsana New"/>
    </font>
    <font>
      <b/>
      <sz val="18.0"/>
      <color rgb="FFFF0000"/>
      <name val="Angsana New"/>
    </font>
    <font>
      <sz val="18.0"/>
      <color rgb="FF548DD4"/>
      <name val="Angsana New"/>
    </font>
    <font>
      <sz val="16.0"/>
      <color theme="1"/>
      <name val="Angsana New"/>
    </font>
    <font>
      <u/>
      <sz val="14.0"/>
      <color theme="10"/>
      <name val="Cordia New"/>
    </font>
    <font>
      <u/>
      <sz val="14.0"/>
      <color theme="10"/>
      <name val="Cordia New"/>
    </font>
    <font>
      <b/>
      <sz val="18.0"/>
      <color rgb="FF76923C"/>
      <name val="Angsana New"/>
    </font>
    <font>
      <b/>
      <i/>
      <sz val="16.0"/>
      <color rgb="FF76923C"/>
      <name val="Angsana New"/>
    </font>
    <font>
      <sz val="18.0"/>
      <color theme="0"/>
      <name val="Angsana New"/>
    </font>
    <font>
      <sz val="16.0"/>
      <color theme="0"/>
      <name val="Angsana New"/>
    </font>
    <font>
      <sz val="14.0"/>
      <color rgb="FF0066CC"/>
      <name val="Cordia New"/>
    </font>
    <font>
      <sz val="11.0"/>
      <color theme="1"/>
      <name val="AngsanaUPC"/>
    </font>
  </fonts>
  <fills count="16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2F2F2"/>
        <bgColor rgb="FFF2F2F2"/>
      </patternFill>
    </fill>
    <fill>
      <patternFill patternType="solid">
        <fgColor rgb="FF003366"/>
        <bgColor rgb="FF003366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rgb="FFDDD9C3"/>
        <bgColor rgb="FFDDD9C3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938953"/>
        <bgColor rgb="FF938953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</fills>
  <borders count="3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2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1" fillId="2" fontId="1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3" fontId="4" numFmtId="0" xfId="0" applyAlignment="1" applyBorder="1" applyFill="1" applyFont="1">
      <alignment horizontal="center" shrinkToFit="0" vertical="bottom" wrapText="0"/>
    </xf>
    <xf borderId="1" fillId="3" fontId="4" numFmtId="1" xfId="0" applyAlignment="1" applyBorder="1" applyFont="1" applyNumberFormat="1">
      <alignment horizontal="center" shrinkToFit="0" vertical="bottom" wrapText="0"/>
    </xf>
    <xf borderId="1" fillId="3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4" fontId="5" numFmtId="0" xfId="0" applyAlignment="1" applyBorder="1" applyFill="1" applyFont="1">
      <alignment shrinkToFit="0" vertical="bottom" wrapText="0"/>
    </xf>
    <xf borderId="2" fillId="4" fontId="5" numFmtId="0" xfId="0" applyAlignment="1" applyBorder="1" applyFont="1">
      <alignment horizontal="center" shrinkToFit="0" vertical="bottom" wrapText="0"/>
    </xf>
    <xf borderId="1" fillId="4" fontId="6" numFmtId="49" xfId="0" applyAlignment="1" applyBorder="1" applyFont="1" applyNumberFormat="1">
      <alignment horizontal="right" shrinkToFit="0" vertical="top" wrapText="0"/>
    </xf>
    <xf borderId="0" fillId="0" fontId="7" numFmtId="0" xfId="0" applyAlignment="1" applyFont="1">
      <alignment shrinkToFit="0" vertical="bottom" wrapText="0"/>
    </xf>
    <xf borderId="0" fillId="0" fontId="4" numFmtId="1" xfId="0" applyAlignment="1" applyFont="1" applyNumberFormat="1">
      <alignment shrinkToFit="0" vertical="bottom" wrapText="0"/>
    </xf>
    <xf borderId="0" fillId="0" fontId="4" numFmtId="1" xfId="0" applyAlignment="1" applyFont="1" applyNumberFormat="1">
      <alignment horizontal="lef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  <xf borderId="1" fillId="5" fontId="7" numFmtId="0" xfId="0" applyAlignment="1" applyBorder="1" applyFill="1" applyFont="1">
      <alignment shrinkToFit="0" vertical="bottom" wrapText="0"/>
    </xf>
    <xf borderId="5" fillId="0" fontId="9" numFmtId="49" xfId="0" applyAlignment="1" applyBorder="1" applyFont="1" applyNumberFormat="1">
      <alignment horizontal="center" shrinkToFit="0" vertical="bottom" wrapText="0"/>
    </xf>
    <xf borderId="5" fillId="0" fontId="3" numFmtId="0" xfId="0" applyBorder="1" applyFont="1"/>
    <xf borderId="1" fillId="5" fontId="9" numFmtId="0" xfId="0" applyAlignment="1" applyBorder="1" applyFont="1">
      <alignment shrinkToFit="0" vertical="bottom" wrapText="0"/>
    </xf>
    <xf borderId="1" fillId="5" fontId="10" numFmtId="0" xfId="0" applyAlignment="1" applyBorder="1" applyFont="1">
      <alignment shrinkToFit="0" vertical="bottom" wrapText="0"/>
    </xf>
    <xf borderId="5" fillId="0" fontId="9" numFmtId="0" xfId="0" applyAlignment="1" applyBorder="1" applyFont="1">
      <alignment horizontal="left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2" numFmtId="10" xfId="0" applyAlignment="1" applyFont="1" applyNumberForma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0" fillId="0" fontId="4" numFmtId="1" xfId="0" applyAlignment="1" applyFont="1" applyNumberFormat="1">
      <alignment horizontal="center" shrinkToFit="0" vertical="bottom" wrapText="0"/>
    </xf>
    <xf borderId="6" fillId="0" fontId="9" numFmtId="0" xfId="0" applyAlignment="1" applyBorder="1" applyFont="1">
      <alignment horizontal="center" shrinkToFit="0" vertical="bottom" wrapText="0"/>
    </xf>
    <xf borderId="6" fillId="0" fontId="3" numFmtId="0" xfId="0" applyBorder="1" applyFont="1"/>
    <xf borderId="2" fillId="5" fontId="9" numFmtId="0" xfId="0" applyAlignment="1" applyBorder="1" applyFont="1">
      <alignment horizontal="left" shrinkToFit="0" vertical="bottom" wrapText="0"/>
    </xf>
    <xf borderId="2" fillId="5" fontId="7" numFmtId="0" xfId="0" applyAlignment="1" applyBorder="1" applyFont="1">
      <alignment horizontal="left" shrinkToFit="0" vertical="bottom" wrapText="0"/>
    </xf>
    <xf borderId="5" fillId="0" fontId="9" numFmtId="49" xfId="0" applyAlignment="1" applyBorder="1" applyFont="1" applyNumberFormat="1">
      <alignment horizontal="left"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9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0"/>
    </xf>
    <xf borderId="7" fillId="5" fontId="9" numFmtId="0" xfId="0" applyAlignment="1" applyBorder="1" applyFont="1">
      <alignment horizontal="center" shrinkToFit="0" vertical="center" wrapText="0"/>
    </xf>
    <xf borderId="8" fillId="5" fontId="9" numFmtId="0" xfId="0" applyAlignment="1" applyBorder="1" applyFont="1">
      <alignment horizontal="center" shrinkToFit="0" vertical="center" wrapText="0"/>
    </xf>
    <xf borderId="9" fillId="0" fontId="3" numFmtId="0" xfId="0" applyBorder="1" applyFont="1"/>
    <xf borderId="7" fillId="5" fontId="9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0" fillId="0" fontId="11" numFmtId="0" xfId="0" applyAlignment="1" applyFont="1">
      <alignment horizontal="center" shrinkToFit="0" vertical="center" wrapText="0"/>
    </xf>
    <xf borderId="13" fillId="0" fontId="9" numFmtId="49" xfId="0" applyAlignment="1" applyBorder="1" applyFont="1" applyNumberFormat="1">
      <alignment horizontal="center" shrinkToFit="0" vertical="bottom" wrapText="0"/>
    </xf>
    <xf borderId="14" fillId="0" fontId="9" numFmtId="49" xfId="0" applyAlignment="1" applyBorder="1" applyFont="1" applyNumberFormat="1">
      <alignment horizontal="center" shrinkToFit="0" vertical="bottom" wrapText="0"/>
    </xf>
    <xf borderId="13" fillId="0" fontId="9" numFmtId="0" xfId="0" applyAlignment="1" applyBorder="1" applyFont="1">
      <alignment shrinkToFit="0" vertical="bottom" wrapText="0"/>
    </xf>
    <xf borderId="15" fillId="0" fontId="9" numFmtId="0" xfId="0" applyAlignment="1" applyBorder="1" applyFont="1">
      <alignment horizontal="center" shrinkToFit="0" vertical="bottom" wrapText="0"/>
    </xf>
    <xf borderId="14" fillId="0" fontId="9" numFmtId="0" xfId="0" applyAlignment="1" applyBorder="1" applyFont="1">
      <alignment horizontal="center" shrinkToFit="0" vertical="bottom" wrapText="0"/>
    </xf>
    <xf borderId="13" fillId="0" fontId="9" numFmtId="164" xfId="0" applyAlignment="1" applyBorder="1" applyFont="1" applyNumberFormat="1">
      <alignment horizontal="center" shrinkToFit="0" vertical="bottom" wrapText="0"/>
    </xf>
    <xf borderId="13" fillId="5" fontId="9" numFmtId="164" xfId="0" applyAlignment="1" applyBorder="1" applyFont="1" applyNumberFormat="1">
      <alignment horizontal="center" shrinkToFit="0" vertical="bottom" wrapText="0"/>
    </xf>
    <xf borderId="13" fillId="0" fontId="9" numFmtId="0" xfId="0" applyAlignment="1" applyBorder="1" applyFont="1">
      <alignment horizontal="center" shrinkToFit="0" vertical="bottom" wrapText="0"/>
    </xf>
    <xf borderId="13" fillId="0" fontId="9" numFmtId="10" xfId="0" applyAlignment="1" applyBorder="1" applyFont="1" applyNumberFormat="1">
      <alignment horizontal="center" shrinkToFit="0" vertical="bottom" wrapText="0"/>
    </xf>
    <xf borderId="13" fillId="5" fontId="9" numFmtId="165" xfId="0" applyAlignment="1" applyBorder="1" applyFont="1" applyNumberFormat="1">
      <alignment horizontal="center" shrinkToFit="1" vertical="bottom" wrapText="0"/>
    </xf>
    <xf borderId="13" fillId="5" fontId="13" numFmtId="164" xfId="0" applyAlignment="1" applyBorder="1" applyFont="1" applyNumberFormat="1">
      <alignment horizontal="center" shrinkToFit="0" vertical="bottom" wrapText="0"/>
    </xf>
    <xf borderId="16" fillId="0" fontId="9" numFmtId="14" xfId="0" applyAlignment="1" applyBorder="1" applyFont="1" applyNumberFormat="1">
      <alignment horizontal="center" shrinkToFit="0" vertical="bottom" wrapText="0"/>
    </xf>
    <xf borderId="17" fillId="0" fontId="9" numFmtId="0" xfId="0" applyAlignment="1" applyBorder="1" applyFont="1">
      <alignment shrinkToFit="0" vertical="bottom" wrapText="0"/>
    </xf>
    <xf borderId="16" fillId="5" fontId="9" numFmtId="0" xfId="0" applyAlignment="1" applyBorder="1" applyFont="1">
      <alignment shrinkToFit="0" vertical="bottom" wrapText="0"/>
    </xf>
    <xf borderId="18" fillId="5" fontId="9" numFmtId="0" xfId="0" applyAlignment="1" applyBorder="1" applyFont="1">
      <alignment shrinkToFit="0" vertical="bottom" wrapText="0"/>
    </xf>
    <xf borderId="19" fillId="5" fontId="9" numFmtId="0" xfId="0" applyAlignment="1" applyBorder="1" applyFont="1">
      <alignment shrinkToFit="0" vertical="bottom" wrapText="0"/>
    </xf>
    <xf borderId="16" fillId="5" fontId="9" numFmtId="165" xfId="0" applyAlignment="1" applyBorder="1" applyFont="1" applyNumberFormat="1">
      <alignment shrinkToFit="1" vertical="bottom" wrapText="0"/>
    </xf>
    <xf borderId="16" fillId="5" fontId="9" numFmtId="165" xfId="0" applyAlignment="1" applyBorder="1" applyFont="1" applyNumberFormat="1">
      <alignment horizontal="center" shrinkToFit="1" vertical="bottom" wrapText="0"/>
    </xf>
    <xf borderId="16" fillId="5" fontId="9" numFmtId="165" xfId="0" applyAlignment="1" applyBorder="1" applyFont="1" applyNumberFormat="1">
      <alignment horizontal="left" shrinkToFit="0" vertical="bottom" wrapText="0"/>
    </xf>
    <xf borderId="1" fillId="2" fontId="12" numFmtId="10" xfId="0" applyAlignment="1" applyBorder="1" applyFont="1" applyNumberFormat="1">
      <alignment horizontal="center" shrinkToFit="0" vertical="bottom" wrapText="0"/>
    </xf>
    <xf borderId="0" fillId="0" fontId="14" numFmtId="2" xfId="0" applyAlignment="1" applyFont="1" applyNumberFormat="1">
      <alignment horizontal="center" shrinkToFit="0" vertical="bottom" wrapText="0"/>
    </xf>
    <xf borderId="16" fillId="0" fontId="9" numFmtId="0" xfId="0" applyAlignment="1" applyBorder="1" applyFont="1">
      <alignment horizontal="center" shrinkToFit="0" vertical="bottom" wrapText="0"/>
    </xf>
    <xf borderId="17" fillId="0" fontId="9" numFmtId="0" xfId="0" applyAlignment="1" applyBorder="1" applyFont="1">
      <alignment horizontal="center" shrinkToFit="0" vertical="bottom" wrapText="0"/>
    </xf>
    <xf borderId="18" fillId="5" fontId="2" numFmtId="0" xfId="0" applyAlignment="1" applyBorder="1" applyFont="1">
      <alignment shrinkToFit="0" vertical="bottom" wrapText="0"/>
    </xf>
    <xf borderId="19" fillId="5" fontId="2" numFmtId="0" xfId="0" applyAlignment="1" applyBorder="1" applyFont="1">
      <alignment shrinkToFit="0" vertical="bottom" wrapText="0"/>
    </xf>
    <xf borderId="16" fillId="5" fontId="12" numFmtId="0" xfId="0" applyAlignment="1" applyBorder="1" applyFont="1">
      <alignment shrinkToFit="0" vertical="bottom" wrapText="0"/>
    </xf>
    <xf borderId="16" fillId="5" fontId="1" numFmtId="0" xfId="0" applyAlignment="1" applyBorder="1" applyFont="1">
      <alignment shrinkToFit="0" vertical="bottom" wrapText="0"/>
    </xf>
    <xf borderId="17" fillId="0" fontId="1" numFmtId="0" xfId="0" applyAlignment="1" applyBorder="1" applyFont="1">
      <alignment shrinkToFit="0" vertical="bottom" wrapText="0"/>
    </xf>
    <xf borderId="18" fillId="5" fontId="1" numFmtId="0" xfId="0" applyAlignment="1" applyBorder="1" applyFont="1">
      <alignment shrinkToFit="0" vertical="bottom" wrapText="0"/>
    </xf>
    <xf borderId="19" fillId="5" fontId="1" numFmtId="0" xfId="0" applyAlignment="1" applyBorder="1" applyFont="1">
      <alignment shrinkToFit="0" vertical="bottom" wrapText="0"/>
    </xf>
    <xf borderId="20" fillId="0" fontId="9" numFmtId="0" xfId="0" applyAlignment="1" applyBorder="1" applyFont="1">
      <alignment shrinkToFit="0" vertical="bottom" wrapText="0"/>
    </xf>
    <xf borderId="20" fillId="5" fontId="9" numFmtId="0" xfId="0" applyAlignment="1" applyBorder="1" applyFont="1">
      <alignment shrinkToFit="0" vertical="bottom" wrapText="0"/>
    </xf>
    <xf borderId="21" fillId="5" fontId="1" numFmtId="0" xfId="0" applyAlignment="1" applyBorder="1" applyFont="1">
      <alignment shrinkToFit="0" vertical="bottom" wrapText="0"/>
    </xf>
    <xf borderId="22" fillId="5" fontId="1" numFmtId="0" xfId="0" applyAlignment="1" applyBorder="1" applyFont="1">
      <alignment shrinkToFit="0" vertical="bottom" wrapText="0"/>
    </xf>
    <xf borderId="20" fillId="5" fontId="1" numFmtId="0" xfId="0" applyAlignment="1" applyBorder="1" applyFont="1">
      <alignment shrinkToFit="0" vertical="bottom" wrapText="0"/>
    </xf>
    <xf borderId="20" fillId="5" fontId="9" numFmtId="165" xfId="0" applyAlignment="1" applyBorder="1" applyFont="1" applyNumberFormat="1">
      <alignment shrinkToFit="1" vertical="bottom" wrapText="0"/>
    </xf>
    <xf borderId="20" fillId="5" fontId="9" numFmtId="165" xfId="0" applyAlignment="1" applyBorder="1" applyFont="1" applyNumberFormat="1">
      <alignment horizontal="center" shrinkToFit="1" vertical="bottom" wrapText="0"/>
    </xf>
    <xf borderId="20" fillId="5" fontId="9" numFmtId="165" xfId="0" applyAlignment="1" applyBorder="1" applyFont="1" applyNumberFormat="1">
      <alignment horizontal="left" shrinkToFit="0" vertical="bottom" wrapText="0"/>
    </xf>
    <xf borderId="23" fillId="0" fontId="9" numFmtId="0" xfId="0" applyAlignment="1" applyBorder="1" applyFont="1">
      <alignment shrinkToFit="0" vertical="bottom" wrapText="0"/>
    </xf>
    <xf borderId="24" fillId="5" fontId="9" numFmtId="0" xfId="0" applyAlignment="1" applyBorder="1" applyFont="1">
      <alignment shrinkToFit="0" vertical="bottom" wrapText="0"/>
    </xf>
    <xf borderId="25" fillId="5" fontId="1" numFmtId="0" xfId="0" applyAlignment="1" applyBorder="1" applyFont="1">
      <alignment shrinkToFit="0" vertical="bottom" wrapText="0"/>
    </xf>
    <xf borderId="26" fillId="5" fontId="1" numFmtId="0" xfId="0" applyAlignment="1" applyBorder="1" applyFont="1">
      <alignment shrinkToFit="0" vertical="bottom" wrapText="0"/>
    </xf>
    <xf borderId="24" fillId="5" fontId="1" numFmtId="0" xfId="0" applyAlignment="1" applyBorder="1" applyFont="1">
      <alignment shrinkToFit="0" vertical="bottom" wrapText="0"/>
    </xf>
    <xf borderId="24" fillId="5" fontId="9" numFmtId="165" xfId="0" applyAlignment="1" applyBorder="1" applyFont="1" applyNumberFormat="1">
      <alignment shrinkToFit="1" vertical="bottom" wrapText="0"/>
    </xf>
    <xf borderId="24" fillId="5" fontId="9" numFmtId="165" xfId="0" applyAlignment="1" applyBorder="1" applyFont="1" applyNumberFormat="1">
      <alignment horizontal="center" shrinkToFit="1" vertical="bottom" wrapText="0"/>
    </xf>
    <xf borderId="24" fillId="5" fontId="9" numFmtId="165" xfId="0" applyAlignment="1" applyBorder="1" applyFont="1" applyNumberFormat="1">
      <alignment horizontal="left" shrinkToFit="0" vertical="bottom" wrapText="0"/>
    </xf>
    <xf borderId="20" fillId="0" fontId="2" numFmtId="0" xfId="0" applyAlignment="1" applyBorder="1" applyFont="1">
      <alignment horizontal="center" shrinkToFit="0" vertical="bottom" wrapText="0"/>
    </xf>
    <xf borderId="27" fillId="0" fontId="2" numFmtId="0" xfId="0" applyAlignment="1" applyBorder="1" applyFont="1">
      <alignment shrinkToFit="0" vertical="bottom" wrapText="0"/>
    </xf>
    <xf borderId="21" fillId="5" fontId="2" numFmtId="0" xfId="0" applyAlignment="1" applyBorder="1" applyFont="1">
      <alignment shrinkToFit="0" vertical="bottom" wrapText="0"/>
    </xf>
    <xf borderId="22" fillId="5" fontId="2" numFmtId="0" xfId="0" applyAlignment="1" applyBorder="1" applyFont="1">
      <alignment shrinkToFit="0" vertical="bottom" wrapText="0"/>
    </xf>
    <xf borderId="20" fillId="5" fontId="12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13" fillId="0" fontId="16" numFmtId="49" xfId="0" applyAlignment="1" applyBorder="1" applyFont="1" applyNumberFormat="1">
      <alignment horizontal="center" readingOrder="0" shrinkToFit="0" vertical="bottom" wrapText="0"/>
    </xf>
    <xf borderId="13" fillId="0" fontId="16" numFmtId="49" xfId="0" applyAlignment="1" applyBorder="1" applyFont="1" applyNumberForma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2" fillId="6" fontId="18" numFmtId="0" xfId="0" applyAlignment="1" applyBorder="1" applyFill="1" applyFont="1">
      <alignment horizontal="center"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21" numFmtId="0" xfId="0" applyAlignment="1" applyFont="1">
      <alignment shrinkToFit="0" vertical="bottom" wrapText="0"/>
    </xf>
    <xf borderId="0" fillId="0" fontId="22" numFmtId="0" xfId="0" applyAlignment="1" applyFont="1">
      <alignment horizontal="center" shrinkToFit="0" vertical="bottom" wrapText="0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0" fillId="0" fontId="25" numFmtId="0" xfId="0" applyAlignment="1" applyFont="1">
      <alignment horizontal="center" shrinkToFit="0" vertical="bottom" wrapText="0"/>
    </xf>
    <xf borderId="0" fillId="0" fontId="26" numFmtId="0" xfId="0" applyAlignment="1" applyFont="1">
      <alignment shrinkToFit="0" vertical="bottom" wrapText="0"/>
    </xf>
    <xf borderId="0" fillId="0" fontId="27" numFmtId="0" xfId="0" applyAlignment="1" applyFont="1">
      <alignment shrinkToFit="0" vertical="bottom" wrapText="0"/>
    </xf>
    <xf borderId="1" fillId="7" fontId="17" numFmtId="0" xfId="0" applyAlignment="1" applyBorder="1" applyFill="1" applyFont="1">
      <alignment shrinkToFit="0" vertical="bottom" wrapText="0"/>
    </xf>
    <xf borderId="1" fillId="8" fontId="28" numFmtId="0" xfId="0" applyAlignment="1" applyBorder="1" applyFill="1" applyFont="1">
      <alignment shrinkToFit="0" vertical="bottom" wrapText="0"/>
    </xf>
    <xf borderId="1" fillId="5" fontId="29" numFmtId="0" xfId="0" applyAlignment="1" applyBorder="1" applyFont="1">
      <alignment shrinkToFit="0" vertical="bottom" wrapText="0"/>
    </xf>
    <xf borderId="1" fillId="8" fontId="30" numFmtId="0" xfId="0" applyAlignment="1" applyBorder="1" applyFont="1">
      <alignment shrinkToFit="0" vertical="bottom" wrapText="0"/>
    </xf>
    <xf borderId="1" fillId="8" fontId="31" numFmtId="0" xfId="0" applyAlignment="1" applyBorder="1" applyFont="1">
      <alignment horizontal="left" shrinkToFit="0" vertical="center" wrapText="0"/>
    </xf>
    <xf borderId="1" fillId="8" fontId="32" numFmtId="0" xfId="0" applyAlignment="1" applyBorder="1" applyFont="1">
      <alignment shrinkToFit="0" vertical="bottom" wrapText="0"/>
    </xf>
    <xf borderId="1" fillId="5" fontId="32" numFmtId="0" xfId="0" applyAlignment="1" applyBorder="1" applyFont="1">
      <alignment shrinkToFit="0" vertical="bottom" wrapText="0"/>
    </xf>
    <xf borderId="1" fillId="5" fontId="33" numFmtId="0" xfId="0" applyAlignment="1" applyBorder="1" applyFont="1">
      <alignment shrinkToFit="0" vertical="bottom" wrapText="0"/>
    </xf>
    <xf borderId="1" fillId="8" fontId="34" numFmtId="0" xfId="0" applyAlignment="1" applyBorder="1" applyFont="1">
      <alignment shrinkToFit="0" vertical="bottom" wrapText="0"/>
    </xf>
    <xf borderId="2" fillId="8" fontId="28" numFmtId="0" xfId="0" applyAlignment="1" applyBorder="1" applyFont="1">
      <alignment horizontal="center" shrinkToFit="0" vertical="bottom" wrapText="0"/>
    </xf>
    <xf borderId="2" fillId="7" fontId="35" numFmtId="0" xfId="0" applyAlignment="1" applyBorder="1" applyFont="1">
      <alignment horizontal="center" shrinkToFit="0" vertical="bottom" wrapText="0"/>
    </xf>
    <xf borderId="1" fillId="7" fontId="17" numFmtId="0" xfId="0" applyAlignment="1" applyBorder="1" applyFont="1">
      <alignment horizontal="center" shrinkToFit="0" vertical="bottom" wrapText="0"/>
    </xf>
    <xf borderId="1" fillId="9" fontId="1" numFmtId="0" xfId="0" applyAlignment="1" applyBorder="1" applyFill="1" applyFont="1">
      <alignment shrinkToFit="0" vertical="bottom" wrapText="0"/>
    </xf>
    <xf borderId="2" fillId="9" fontId="36" numFmtId="0" xfId="0" applyAlignment="1" applyBorder="1" applyFont="1">
      <alignment horizontal="center" shrinkToFit="0" vertical="bottom" wrapText="0"/>
    </xf>
    <xf borderId="1" fillId="9" fontId="37" numFmtId="0" xfId="0" applyAlignment="1" applyBorder="1" applyFont="1">
      <alignment shrinkToFit="0" vertical="bottom" wrapText="0"/>
    </xf>
    <xf borderId="0" fillId="0" fontId="37" numFmtId="0" xfId="0" applyAlignment="1" applyFont="1">
      <alignment shrinkToFit="0" vertical="bottom" wrapText="0"/>
    </xf>
    <xf borderId="28" fillId="9" fontId="38" numFmtId="0" xfId="0" applyAlignment="1" applyBorder="1" applyFont="1">
      <alignment horizontal="center" shrinkToFit="0" vertical="bottom" wrapText="0"/>
    </xf>
    <xf borderId="29" fillId="0" fontId="3" numFmtId="0" xfId="0" applyBorder="1" applyFont="1"/>
    <xf borderId="30" fillId="0" fontId="3" numFmtId="0" xfId="0" applyBorder="1" applyFont="1"/>
    <xf borderId="31" fillId="10" fontId="39" numFmtId="0" xfId="0" applyAlignment="1" applyBorder="1" applyFill="1" applyFont="1">
      <alignment horizontal="center" shrinkToFit="0" vertical="bottom" wrapText="0"/>
    </xf>
    <xf borderId="1" fillId="9" fontId="37" numFmtId="0" xfId="0" applyAlignment="1" applyBorder="1" applyFont="1">
      <alignment horizontal="center" shrinkToFit="0" vertical="bottom" wrapText="0"/>
    </xf>
    <xf borderId="0" fillId="0" fontId="37" numFmtId="0" xfId="0" applyAlignment="1" applyFont="1">
      <alignment horizontal="center" shrinkToFit="0" vertical="bottom" wrapText="0"/>
    </xf>
    <xf borderId="13" fillId="11" fontId="14" numFmtId="0" xfId="0" applyAlignment="1" applyBorder="1" applyFill="1" applyFont="1">
      <alignment shrinkToFit="0" vertical="bottom" wrapText="0"/>
    </xf>
    <xf borderId="13" fillId="11" fontId="14" numFmtId="0" xfId="0" applyAlignment="1" applyBorder="1" applyFont="1">
      <alignment horizontal="center" shrinkToFit="0" vertical="bottom" wrapText="0"/>
    </xf>
    <xf borderId="1" fillId="9" fontId="14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16" fillId="11" fontId="14" numFmtId="0" xfId="0" applyAlignment="1" applyBorder="1" applyFont="1">
      <alignment shrinkToFit="0" vertical="bottom" wrapText="0"/>
    </xf>
    <xf borderId="16" fillId="11" fontId="14" numFmtId="0" xfId="0" applyAlignment="1" applyBorder="1" applyFont="1">
      <alignment horizontal="center" shrinkToFit="0" vertical="bottom" wrapText="0"/>
    </xf>
    <xf borderId="0" fillId="0" fontId="14" numFmtId="0" xfId="0" applyAlignment="1" applyFont="1">
      <alignment horizontal="left" shrinkToFit="0" vertical="bottom" wrapText="0"/>
    </xf>
    <xf borderId="16" fillId="11" fontId="14" numFmtId="2" xfId="0" applyAlignment="1" applyBorder="1" applyFont="1" applyNumberFormat="1">
      <alignment horizontal="center" shrinkToFit="0" vertical="bottom" wrapText="0"/>
    </xf>
    <xf borderId="0" fillId="0" fontId="14" numFmtId="2" xfId="0" applyAlignment="1" applyFont="1" applyNumberFormat="1">
      <alignment shrinkToFit="0" vertical="bottom" wrapText="0"/>
    </xf>
    <xf borderId="16" fillId="11" fontId="40" numFmtId="0" xfId="0" applyAlignment="1" applyBorder="1" applyFont="1">
      <alignment shrinkToFit="0" vertical="bottom" wrapText="0"/>
    </xf>
    <xf borderId="0" fillId="0" fontId="14" numFmtId="0" xfId="0" applyAlignment="1" applyFont="1">
      <alignment horizontal="center" shrinkToFit="0" vertical="bottom" wrapText="0"/>
    </xf>
    <xf borderId="20" fillId="11" fontId="14" numFmtId="0" xfId="0" applyAlignment="1" applyBorder="1" applyFont="1">
      <alignment shrinkToFit="0" vertical="bottom" wrapText="0"/>
    </xf>
    <xf borderId="20" fillId="11" fontId="14" numFmtId="0" xfId="0" applyAlignment="1" applyBorder="1" applyFont="1">
      <alignment horizontal="center" shrinkToFit="0" vertical="bottom" wrapText="0"/>
    </xf>
    <xf borderId="20" fillId="11" fontId="14" numFmtId="2" xfId="0" applyAlignment="1" applyBorder="1" applyFont="1" applyNumberFormat="1">
      <alignment horizontal="center" shrinkToFit="0" vertical="bottom" wrapText="0"/>
    </xf>
    <xf borderId="1" fillId="9" fontId="41" numFmtId="0" xfId="0" applyAlignment="1" applyBorder="1" applyFont="1">
      <alignment horizontal="center" shrinkToFit="0" vertical="center" wrapText="0"/>
    </xf>
    <xf borderId="0" fillId="0" fontId="42" numFmtId="0" xfId="0" applyAlignment="1" applyFont="1">
      <alignment horizontal="left" shrinkToFit="0" vertical="bottom" wrapText="0"/>
    </xf>
    <xf borderId="1" fillId="12" fontId="1" numFmtId="0" xfId="0" applyAlignment="1" applyBorder="1" applyFill="1" applyFont="1">
      <alignment shrinkToFit="0" vertical="bottom" wrapText="0"/>
    </xf>
    <xf borderId="2" fillId="10" fontId="43" numFmtId="0" xfId="0" applyAlignment="1" applyBorder="1" applyFont="1">
      <alignment horizontal="center" shrinkToFit="0" vertical="bottom" wrapText="0"/>
    </xf>
    <xf borderId="28" fillId="10" fontId="43" numFmtId="0" xfId="0" applyAlignment="1" applyBorder="1" applyFont="1">
      <alignment horizontal="center" shrinkToFit="0" vertical="bottom" wrapText="0"/>
    </xf>
    <xf borderId="31" fillId="10" fontId="44" numFmtId="0" xfId="0" applyAlignment="1" applyBorder="1" applyFont="1">
      <alignment horizontal="center" shrinkToFit="0" vertical="bottom" wrapText="0"/>
    </xf>
    <xf borderId="13" fillId="13" fontId="45" numFmtId="0" xfId="0" applyAlignment="1" applyBorder="1" applyFill="1" applyFont="1">
      <alignment shrinkToFit="0" vertical="bottom" wrapText="0"/>
    </xf>
    <xf borderId="13" fillId="13" fontId="45" numFmtId="0" xfId="0" applyAlignment="1" applyBorder="1" applyFont="1">
      <alignment horizontal="center" shrinkToFit="0" vertical="bottom" wrapText="0"/>
    </xf>
    <xf borderId="16" fillId="13" fontId="45" numFmtId="0" xfId="0" applyAlignment="1" applyBorder="1" applyFont="1">
      <alignment shrinkToFit="0" vertical="bottom" wrapText="0"/>
    </xf>
    <xf borderId="16" fillId="13" fontId="45" numFmtId="0" xfId="0" applyAlignment="1" applyBorder="1" applyFont="1">
      <alignment horizontal="center" shrinkToFit="0" vertical="bottom" wrapText="0"/>
    </xf>
    <xf borderId="16" fillId="13" fontId="45" numFmtId="2" xfId="0" applyAlignment="1" applyBorder="1" applyFont="1" applyNumberFormat="1">
      <alignment horizontal="center" shrinkToFit="0" vertical="bottom" wrapText="0"/>
    </xf>
    <xf borderId="16" fillId="13" fontId="46" numFmtId="0" xfId="0" applyAlignment="1" applyBorder="1" applyFont="1">
      <alignment shrinkToFit="0" vertical="bottom" wrapText="0"/>
    </xf>
    <xf borderId="20" fillId="13" fontId="45" numFmtId="0" xfId="0" applyAlignment="1" applyBorder="1" applyFont="1">
      <alignment shrinkToFit="0" vertical="bottom" wrapText="0"/>
    </xf>
    <xf borderId="20" fillId="13" fontId="45" numFmtId="0" xfId="0" applyAlignment="1" applyBorder="1" applyFont="1">
      <alignment horizontal="center" shrinkToFit="0" vertical="bottom" wrapText="0"/>
    </xf>
    <xf borderId="20" fillId="13" fontId="45" numFmtId="2" xfId="0" applyAlignment="1" applyBorder="1" applyFont="1" applyNumberForma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14" fontId="5" numFmtId="0" xfId="0" applyAlignment="1" applyBorder="1" applyFill="1" applyFont="1">
      <alignment shrinkToFit="0" vertical="center" wrapText="0"/>
    </xf>
    <xf borderId="2" fillId="14" fontId="5" numFmtId="0" xfId="0" applyAlignment="1" applyBorder="1" applyFont="1">
      <alignment horizontal="center" shrinkToFit="0" vertical="center" wrapText="0"/>
    </xf>
    <xf borderId="1" fillId="14" fontId="6" numFmtId="0" xfId="0" applyAlignment="1" applyBorder="1" applyFont="1">
      <alignment horizontal="right" shrinkToFit="0" vertical="top" wrapText="0"/>
    </xf>
    <xf borderId="1" fillId="10" fontId="7" numFmtId="0" xfId="0" applyAlignment="1" applyBorder="1" applyFont="1">
      <alignment horizontal="left" shrinkToFit="0" vertical="bottom" wrapText="0"/>
    </xf>
    <xf borderId="1" fillId="10" fontId="9" numFmtId="0" xfId="0" applyAlignment="1" applyBorder="1" applyFont="1">
      <alignment shrinkToFit="0" vertical="bottom" wrapText="0"/>
    </xf>
    <xf borderId="1" fillId="10" fontId="7" numFmtId="0" xfId="0" applyAlignment="1" applyBorder="1" applyFont="1">
      <alignment shrinkToFit="0" vertical="bottom" wrapText="0"/>
    </xf>
    <xf borderId="1" fillId="10" fontId="10" numFmtId="0" xfId="0" applyAlignment="1" applyBorder="1" applyFont="1">
      <alignment shrinkToFit="0" vertical="bottom" wrapText="0"/>
    </xf>
    <xf borderId="0" fillId="0" fontId="9" numFmtId="0" xfId="0" applyAlignment="1" applyFont="1">
      <alignment horizontal="center" readingOrder="0" shrinkToFit="0" vertical="bottom" wrapText="1"/>
    </xf>
    <xf borderId="1" fillId="10" fontId="9" numFmtId="0" xfId="0" applyAlignment="1" applyBorder="1" applyFont="1">
      <alignment shrinkToFit="0" vertical="center" wrapText="0"/>
    </xf>
    <xf borderId="2" fillId="10" fontId="9" numFmtId="0" xfId="0" applyAlignment="1" applyBorder="1" applyFont="1">
      <alignment horizontal="left" shrinkToFit="0" vertical="bottom" wrapText="0"/>
    </xf>
    <xf borderId="2" fillId="10" fontId="7" numFmtId="0" xfId="0" applyAlignment="1" applyBorder="1" applyFont="1">
      <alignment horizontal="left" shrinkToFit="0" vertical="bottom" wrapText="0"/>
    </xf>
    <xf borderId="7" fillId="10" fontId="9" numFmtId="0" xfId="0" applyAlignment="1" applyBorder="1" applyFont="1">
      <alignment horizontal="center" shrinkToFit="0" vertical="center" wrapText="0"/>
    </xf>
    <xf borderId="8" fillId="10" fontId="9" numFmtId="0" xfId="0" applyAlignment="1" applyBorder="1" applyFont="1">
      <alignment horizontal="center" shrinkToFit="0" vertical="center" wrapText="0"/>
    </xf>
    <xf borderId="7" fillId="10" fontId="9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right" shrinkToFit="0" vertical="bottom" wrapText="0"/>
    </xf>
    <xf borderId="13" fillId="0" fontId="16" numFmtId="0" xfId="0" applyAlignment="1" applyBorder="1" applyFont="1">
      <alignment readingOrder="0" shrinkToFit="0" vertical="bottom" wrapText="0"/>
    </xf>
    <xf borderId="13" fillId="0" fontId="16" numFmtId="166" xfId="0" applyAlignment="1" applyBorder="1" applyFont="1" applyNumberFormat="1">
      <alignment horizontal="center" readingOrder="0" shrinkToFit="0" vertical="center" wrapText="0"/>
    </xf>
    <xf borderId="13" fillId="5" fontId="9" numFmtId="166" xfId="0" applyAlignment="1" applyBorder="1" applyFont="1" applyNumberFormat="1">
      <alignment horizontal="center" shrinkToFit="0" vertical="center" wrapText="0"/>
    </xf>
    <xf borderId="13" fillId="0" fontId="9" numFmtId="0" xfId="0" applyAlignment="1" applyBorder="1" applyFont="1">
      <alignment horizontal="center" readingOrder="0" shrinkToFit="0" vertical="bottom" wrapText="0"/>
    </xf>
    <xf borderId="0" fillId="0" fontId="47" numFmtId="1" xfId="0" applyAlignment="1" applyFont="1" applyNumberFormat="1">
      <alignment horizontal="center" shrinkToFit="0" vertical="bottom" wrapText="0"/>
    </xf>
    <xf borderId="20" fillId="0" fontId="9" numFmtId="0" xfId="0" applyAlignment="1" applyBorder="1" applyFont="1">
      <alignment horizontal="center" shrinkToFit="0" vertical="bottom" wrapText="0"/>
    </xf>
    <xf borderId="27" fillId="0" fontId="9" numFmtId="0" xfId="0" applyAlignment="1" applyBorder="1" applyFont="1">
      <alignment shrinkToFit="0" vertical="bottom" wrapText="0"/>
    </xf>
    <xf borderId="21" fillId="5" fontId="9" numFmtId="0" xfId="0" applyAlignment="1" applyBorder="1" applyFont="1">
      <alignment shrinkToFit="0" vertical="bottom" wrapText="0"/>
    </xf>
    <xf borderId="22" fillId="5" fontId="9" numFmtId="0" xfId="0" applyAlignment="1" applyBorder="1" applyFont="1">
      <alignment shrinkToFit="0" vertical="bottom" wrapText="0"/>
    </xf>
    <xf borderId="32" fillId="0" fontId="9" numFmtId="0" xfId="0" applyAlignment="1" applyBorder="1" applyFont="1">
      <alignment horizontal="center" shrinkToFit="0" vertical="bottom" wrapText="0"/>
    </xf>
    <xf borderId="25" fillId="5" fontId="9" numFmtId="0" xfId="0" applyAlignment="1" applyBorder="1" applyFont="1">
      <alignment shrinkToFit="0" vertical="bottom" wrapText="0"/>
    </xf>
    <xf borderId="26" fillId="5" fontId="9" numFmtId="0" xfId="0" applyAlignment="1" applyBorder="1" applyFont="1">
      <alignment shrinkToFit="0" vertical="bottom" wrapText="0"/>
    </xf>
    <xf borderId="1" fillId="15" fontId="1" numFmtId="0" xfId="0" applyAlignment="1" applyBorder="1" applyFill="1" applyFont="1">
      <alignment shrinkToFit="0" vertical="bottom" wrapText="0"/>
    </xf>
    <xf borderId="16" fillId="0" fontId="11" numFmtId="0" xfId="0" applyAlignment="1" applyBorder="1" applyFont="1">
      <alignment horizontal="center" shrinkToFit="0" vertical="bottom" wrapText="0"/>
    </xf>
    <xf borderId="20" fillId="5" fontId="9" numFmtId="49" xfId="0" applyAlignment="1" applyBorder="1" applyFont="1" applyNumberFormat="1">
      <alignment horizontal="center" shrinkToFit="0" vertical="bottom" wrapText="0"/>
    </xf>
    <xf borderId="20" fillId="5" fontId="9" numFmtId="165" xfId="0" applyAlignment="1" applyBorder="1" applyFont="1" applyNumberFormat="1">
      <alignment horizontal="center" shrinkToFit="0" vertical="bottom" wrapText="0"/>
    </xf>
    <xf borderId="1" fillId="15" fontId="1" numFmtId="0" xfId="0" applyAlignment="1" applyBorder="1" applyFont="1">
      <alignment horizontal="center" shrinkToFit="0" vertical="bottom" wrapText="0"/>
    </xf>
    <xf borderId="1" fillId="15" fontId="4" numFmtId="0" xfId="0" applyAlignment="1" applyBorder="1" applyFont="1">
      <alignment horizontal="center" shrinkToFit="0" vertical="bottom" wrapText="0"/>
    </xf>
    <xf borderId="1" fillId="15" fontId="4" numFmtId="1" xfId="0" applyAlignment="1" applyBorder="1" applyFont="1" applyNumberFormat="1">
      <alignment horizontal="center" shrinkToFit="0" vertical="bottom" wrapText="0"/>
    </xf>
    <xf borderId="1" fillId="14" fontId="6" numFmtId="49" xfId="0" applyAlignment="1" applyBorder="1" applyFont="1" applyNumberFormat="1">
      <alignment horizontal="right" shrinkToFit="0" vertical="top" wrapText="0"/>
    </xf>
    <xf borderId="13" fillId="0" fontId="9" numFmtId="166" xfId="0" applyAlignment="1" applyBorder="1" applyFont="1" applyNumberFormat="1">
      <alignment horizontal="center" shrinkToFit="0" vertical="center" wrapText="0"/>
    </xf>
    <xf borderId="16" fillId="5" fontId="9" numFmtId="0" xfId="0" applyAlignment="1" applyBorder="1" applyFont="1">
      <alignment horizontal="center" shrinkToFit="0" vertical="bottom" wrapText="0"/>
    </xf>
    <xf borderId="16" fillId="0" fontId="9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horizontal="center" shrinkToFit="0" vertical="bottom" wrapText="0"/>
    </xf>
    <xf borderId="1" fillId="2" fontId="4" numFmtId="1" xfId="0" applyAlignment="1" applyBorder="1" applyFont="1" applyNumberFormat="1">
      <alignment horizontal="center" shrinkToFit="0" vertical="bottom" wrapText="0"/>
    </xf>
    <xf borderId="1" fillId="14" fontId="48" numFmtId="49" xfId="0" applyAlignment="1" applyBorder="1" applyFont="1" applyNumberFormat="1">
      <alignment horizontal="right" shrinkToFit="0" vertical="top" wrapText="0"/>
    </xf>
    <xf borderId="16" fillId="0" fontId="9" numFmtId="49" xfId="0" applyAlignment="1" applyBorder="1" applyFont="1" applyNumberFormat="1">
      <alignment horizontal="center" shrinkToFit="0" vertical="bottom" wrapText="0"/>
    </xf>
    <xf borderId="20" fillId="0" fontId="9" numFmtId="49" xfId="0" applyAlignment="1" applyBorder="1" applyFont="1" applyNumberFormat="1">
      <alignment horizontal="center" shrinkToFit="0" vertical="bottom" wrapText="0"/>
    </xf>
    <xf borderId="32" fillId="0" fontId="9" numFmtId="49" xfId="0" applyAlignment="1" applyBorder="1" applyFont="1" applyNumberFormat="1">
      <alignment horizontal="center" shrinkToFit="0" vertical="bottom" wrapText="0"/>
    </xf>
    <xf borderId="13" fillId="0" fontId="9" numFmtId="167" xfId="0" applyAlignment="1" applyBorder="1" applyFont="1" applyNumberFormat="1">
      <alignment horizontal="center" shrinkToFit="0" vertical="center" wrapText="0"/>
    </xf>
    <xf borderId="13" fillId="5" fontId="9" numFmtId="167" xfId="0" applyAlignment="1" applyBorder="1" applyFont="1" applyNumberFormat="1">
      <alignment horizontal="center" shrinkToFit="0" vertical="center" wrapText="0"/>
    </xf>
    <xf borderId="15" fillId="0" fontId="16" numFmtId="0" xfId="0" applyAlignment="1" applyBorder="1" applyFont="1">
      <alignment horizontal="center" readingOrder="0" shrinkToFit="0" vertical="bottom" wrapText="0"/>
    </xf>
    <xf borderId="13" fillId="0" fontId="16" numFmtId="164" xfId="0" applyAlignment="1" applyBorder="1" applyFont="1" applyNumberFormat="1">
      <alignment horizontal="center" readingOrder="0" shrinkToFit="0" vertical="bottom" wrapText="0"/>
    </xf>
    <xf borderId="13" fillId="0" fontId="9" numFmtId="10" xfId="0" applyAlignment="1" applyBorder="1" applyFont="1" applyNumberFormat="1">
      <alignment horizontal="center" readingOrder="0" shrinkToFit="0" vertical="bottom" wrapText="0"/>
    </xf>
    <xf borderId="16" fillId="0" fontId="16" numFmtId="168" xfId="0" applyAlignment="1" applyBorder="1" applyFont="1" applyNumberFormat="1">
      <alignment horizontal="center" readingOrder="0" shrinkToFit="0" vertical="bottom" wrapText="0"/>
    </xf>
    <xf borderId="16" fillId="0" fontId="16" numFmtId="14" xfId="0" applyAlignment="1" applyBorder="1" applyFont="1" applyNumberFormat="1">
      <alignment horizontal="center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6.jpg"/><Relationship Id="rId3" Type="http://schemas.openxmlformats.org/officeDocument/2006/relationships/image" Target="../media/image4.jpg"/><Relationship Id="rId4" Type="http://schemas.openxmlformats.org/officeDocument/2006/relationships/image" Target="../media/image9.jpg"/><Relationship Id="rId11" Type="http://schemas.openxmlformats.org/officeDocument/2006/relationships/image" Target="../media/image5.jpg"/><Relationship Id="rId10" Type="http://schemas.openxmlformats.org/officeDocument/2006/relationships/image" Target="../media/image3.jpg"/><Relationship Id="rId12" Type="http://schemas.openxmlformats.org/officeDocument/2006/relationships/image" Target="../media/image12.jpg"/><Relationship Id="rId9" Type="http://schemas.openxmlformats.org/officeDocument/2006/relationships/image" Target="../media/image10.jpg"/><Relationship Id="rId5" Type="http://schemas.openxmlformats.org/officeDocument/2006/relationships/image" Target="../media/image7.jpg"/><Relationship Id="rId6" Type="http://schemas.openxmlformats.org/officeDocument/2006/relationships/image" Target="../media/image11.jpg"/><Relationship Id="rId7" Type="http://schemas.openxmlformats.org/officeDocument/2006/relationships/image" Target="../media/image8.jpg"/><Relationship Id="rId8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15</xdr:row>
      <xdr:rowOff>38100</xdr:rowOff>
    </xdr:from>
    <xdr:ext cx="9810750" cy="21431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771525</xdr:colOff>
      <xdr:row>35</xdr:row>
      <xdr:rowOff>38100</xdr:rowOff>
    </xdr:from>
    <xdr:ext cx="11410950" cy="2838450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187</xdr:row>
      <xdr:rowOff>133350</xdr:rowOff>
    </xdr:from>
    <xdr:ext cx="10048875" cy="3448050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523875</xdr:colOff>
      <xdr:row>5</xdr:row>
      <xdr:rowOff>190500</xdr:rowOff>
    </xdr:from>
    <xdr:ext cx="11125200" cy="1323975"/>
    <xdr:pic>
      <xdr:nvPicPr>
        <xdr:cNvPr id="0" name="image9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28</xdr:row>
      <xdr:rowOff>9525</xdr:rowOff>
    </xdr:from>
    <xdr:ext cx="8201025" cy="1028700"/>
    <xdr:pic>
      <xdr:nvPicPr>
        <xdr:cNvPr id="0" name="image7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100</xdr:row>
      <xdr:rowOff>209550</xdr:rowOff>
    </xdr:from>
    <xdr:ext cx="12268200" cy="1895475"/>
    <xdr:pic>
      <xdr:nvPicPr>
        <xdr:cNvPr id="0" name="image11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110</xdr:row>
      <xdr:rowOff>114300</xdr:rowOff>
    </xdr:from>
    <xdr:ext cx="12344400" cy="2228850"/>
    <xdr:pic>
      <xdr:nvPicPr>
        <xdr:cNvPr id="0" name="image8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123</xdr:row>
      <xdr:rowOff>228600</xdr:rowOff>
    </xdr:from>
    <xdr:ext cx="12534900" cy="2705100"/>
    <xdr:pic>
      <xdr:nvPicPr>
        <xdr:cNvPr id="0" name="image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136</xdr:row>
      <xdr:rowOff>133350</xdr:rowOff>
    </xdr:from>
    <xdr:ext cx="12401550" cy="1743075"/>
    <xdr:pic>
      <xdr:nvPicPr>
        <xdr:cNvPr id="0" name="image10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148</xdr:row>
      <xdr:rowOff>28575</xdr:rowOff>
    </xdr:from>
    <xdr:ext cx="12268200" cy="1905000"/>
    <xdr:pic>
      <xdr:nvPicPr>
        <xdr:cNvPr id="0" name="image11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155</xdr:row>
      <xdr:rowOff>76200</xdr:rowOff>
    </xdr:from>
    <xdr:ext cx="12401550" cy="2847975"/>
    <xdr:pic>
      <xdr:nvPicPr>
        <xdr:cNvPr id="0" name="image3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166</xdr:row>
      <xdr:rowOff>304800</xdr:rowOff>
    </xdr:from>
    <xdr:ext cx="12334875" cy="2495550"/>
    <xdr:pic>
      <xdr:nvPicPr>
        <xdr:cNvPr id="0" name="image5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51</xdr:row>
      <xdr:rowOff>180975</xdr:rowOff>
    </xdr:from>
    <xdr:ext cx="12268200" cy="1905000"/>
    <xdr:pic>
      <xdr:nvPicPr>
        <xdr:cNvPr id="0" name="image11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61</xdr:row>
      <xdr:rowOff>180975</xdr:rowOff>
    </xdr:from>
    <xdr:ext cx="12344400" cy="2228850"/>
    <xdr:pic>
      <xdr:nvPicPr>
        <xdr:cNvPr id="0" name="image8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74</xdr:row>
      <xdr:rowOff>133350</xdr:rowOff>
    </xdr:from>
    <xdr:ext cx="12468225" cy="2695575"/>
    <xdr:pic>
      <xdr:nvPicPr>
        <xdr:cNvPr id="0" name="image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88</xdr:row>
      <xdr:rowOff>95250</xdr:rowOff>
    </xdr:from>
    <xdr:ext cx="12592050" cy="1819275"/>
    <xdr:pic>
      <xdr:nvPicPr>
        <xdr:cNvPr id="0" name="image12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sakda.chin@yahoo.co.th" TargetMode="External"/><Relationship Id="rId2" Type="http://schemas.openxmlformats.org/officeDocument/2006/relationships/hyperlink" Target="http://www.nongtakob.com/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mailto:sakda.chin@yahoo.co.th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0.1" defaultRowHeight="15.0"/>
  <cols>
    <col customWidth="1" min="1" max="1" width="8.0"/>
    <col customWidth="1" min="2" max="2" width="11.1"/>
    <col customWidth="1" min="3" max="3" width="9.1"/>
    <col customWidth="1" min="4" max="4" width="25.4"/>
    <col customWidth="1" min="5" max="5" width="4.6"/>
    <col customWidth="1" min="6" max="6" width="6.1"/>
    <col customWidth="1" min="7" max="8" width="9.6"/>
    <col customWidth="1" min="9" max="9" width="9.0"/>
    <col customWidth="1" min="10" max="10" width="8.3"/>
    <col customWidth="1" min="11" max="11" width="11.7"/>
    <col customWidth="1" min="12" max="12" width="10.1"/>
    <col customWidth="1" min="13" max="13" width="10.3"/>
    <col customWidth="1" min="14" max="14" width="35.9"/>
    <col customWidth="1" hidden="1" min="15" max="15" width="5.7"/>
    <col customWidth="1" hidden="1" min="16" max="16" width="7.0"/>
    <col customWidth="1" hidden="1" min="17" max="17" width="6.0"/>
    <col customWidth="1" hidden="1" min="18" max="18" width="5.7"/>
    <col customWidth="1" hidden="1" min="19" max="19" width="32.3"/>
    <col customWidth="1" hidden="1" min="20" max="20" width="10.0"/>
    <col customWidth="1" hidden="1" min="21" max="21" width="9.1"/>
    <col customWidth="1" hidden="1" min="22" max="22" width="2.3"/>
    <col customWidth="1" min="23" max="24" width="9.1"/>
    <col customWidth="1" min="25" max="26" width="8.0"/>
  </cols>
  <sheetData>
    <row r="1" ht="21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5"/>
      <c r="O1" s="6"/>
      <c r="P1" s="7"/>
      <c r="Q1" s="7"/>
      <c r="R1" s="6"/>
      <c r="S1" s="8"/>
      <c r="T1" s="8"/>
      <c r="U1" s="8"/>
      <c r="V1" s="8"/>
      <c r="W1" s="2"/>
      <c r="X1" s="9"/>
      <c r="Y1" s="9"/>
      <c r="Z1" s="9"/>
    </row>
    <row r="2" ht="23.25" customHeight="1">
      <c r="A2" s="1"/>
      <c r="B2" s="10"/>
      <c r="C2" s="10"/>
      <c r="D2" s="10"/>
      <c r="E2" s="10"/>
      <c r="F2" s="10"/>
      <c r="G2" s="10"/>
      <c r="H2" s="11" t="s">
        <v>1</v>
      </c>
      <c r="I2" s="4"/>
      <c r="J2" s="4"/>
      <c r="K2" s="5"/>
      <c r="L2" s="10"/>
      <c r="M2" s="10"/>
      <c r="N2" s="12" t="str">
        <f>C4</f>
        <v/>
      </c>
      <c r="O2" s="13"/>
      <c r="P2" s="14" t="s">
        <v>2</v>
      </c>
      <c r="Q2" s="15" t="s">
        <v>3</v>
      </c>
      <c r="R2" s="16"/>
      <c r="S2" s="17"/>
      <c r="T2" s="17"/>
      <c r="U2" s="17"/>
      <c r="V2" s="9"/>
      <c r="W2" s="2"/>
      <c r="X2" s="9"/>
      <c r="Y2" s="9"/>
      <c r="Z2" s="9"/>
    </row>
    <row r="3" ht="21.75" customHeight="1">
      <c r="A3" s="1"/>
      <c r="B3" s="18" t="s">
        <v>4</v>
      </c>
      <c r="C3" s="19"/>
      <c r="D3" s="20"/>
      <c r="E3" s="21"/>
      <c r="F3" s="21"/>
      <c r="G3" s="21"/>
      <c r="H3" s="21"/>
      <c r="I3" s="21"/>
      <c r="J3" s="18" t="s">
        <v>5</v>
      </c>
      <c r="K3" s="22"/>
      <c r="L3" s="23"/>
      <c r="M3" s="20"/>
      <c r="N3" s="20"/>
      <c r="O3" s="24"/>
      <c r="P3" s="14" t="s">
        <v>6</v>
      </c>
      <c r="Q3" s="15" t="s">
        <v>7</v>
      </c>
      <c r="R3" s="16"/>
      <c r="S3" s="25" t="s">
        <v>8</v>
      </c>
      <c r="T3" s="26">
        <v>2.0</v>
      </c>
      <c r="U3" s="27" t="s">
        <v>9</v>
      </c>
      <c r="V3" s="9"/>
      <c r="W3" s="2"/>
      <c r="X3" s="9"/>
      <c r="Y3" s="9"/>
      <c r="Z3" s="9"/>
    </row>
    <row r="4" ht="21.75" customHeight="1">
      <c r="A4" s="1"/>
      <c r="B4" s="18" t="s">
        <v>10</v>
      </c>
      <c r="C4" s="19"/>
      <c r="D4" s="20"/>
      <c r="E4" s="20"/>
      <c r="F4" s="21" t="s">
        <v>11</v>
      </c>
      <c r="G4" s="28"/>
      <c r="H4" s="20"/>
      <c r="I4" s="21"/>
      <c r="J4" s="18" t="s">
        <v>12</v>
      </c>
      <c r="K4" s="18"/>
      <c r="L4" s="23"/>
      <c r="M4" s="20"/>
      <c r="N4" s="20"/>
      <c r="O4" s="24"/>
      <c r="P4" s="14" t="s">
        <v>13</v>
      </c>
      <c r="Q4" s="15" t="s">
        <v>14</v>
      </c>
      <c r="R4" s="16"/>
      <c r="S4" s="25" t="s">
        <v>15</v>
      </c>
      <c r="T4" s="26">
        <v>3.0</v>
      </c>
      <c r="U4" s="27">
        <v>0.04</v>
      </c>
      <c r="V4" s="9"/>
      <c r="W4" s="2"/>
      <c r="X4" s="9"/>
      <c r="Y4" s="9"/>
      <c r="Z4" s="9"/>
    </row>
    <row r="5" ht="21.75" customHeight="1">
      <c r="A5" s="1"/>
      <c r="B5" s="18" t="s">
        <v>16</v>
      </c>
      <c r="C5" s="21"/>
      <c r="D5" s="23"/>
      <c r="E5" s="20"/>
      <c r="F5" s="20"/>
      <c r="G5" s="20"/>
      <c r="H5" s="20"/>
      <c r="I5" s="21"/>
      <c r="J5" s="18" t="s">
        <v>17</v>
      </c>
      <c r="K5" s="18"/>
      <c r="L5" s="23"/>
      <c r="M5" s="20"/>
      <c r="N5" s="20"/>
      <c r="O5" s="24"/>
      <c r="P5" s="14" t="s">
        <v>18</v>
      </c>
      <c r="Q5" s="15" t="s">
        <v>19</v>
      </c>
      <c r="R5" s="16"/>
      <c r="S5" s="25" t="s">
        <v>20</v>
      </c>
      <c r="T5" s="26">
        <v>4.0</v>
      </c>
      <c r="U5" s="27">
        <v>0.0665</v>
      </c>
      <c r="V5" s="9"/>
      <c r="W5" s="2"/>
      <c r="X5" s="9"/>
      <c r="Y5" s="9"/>
      <c r="Z5" s="9"/>
    </row>
    <row r="6" ht="21.75" customHeight="1">
      <c r="A6" s="1"/>
      <c r="B6" s="18" t="s">
        <v>21</v>
      </c>
      <c r="C6" s="23"/>
      <c r="D6" s="20"/>
      <c r="E6" s="20"/>
      <c r="F6" s="20"/>
      <c r="G6" s="20"/>
      <c r="H6" s="20"/>
      <c r="I6" s="21"/>
      <c r="J6" s="18" t="s">
        <v>22</v>
      </c>
      <c r="K6" s="18"/>
      <c r="L6" s="23"/>
      <c r="M6" s="20"/>
      <c r="N6" s="20"/>
      <c r="O6" s="24"/>
      <c r="P6" s="29"/>
      <c r="Q6" s="15" t="s">
        <v>23</v>
      </c>
      <c r="R6" s="16"/>
      <c r="S6" s="25" t="s">
        <v>24</v>
      </c>
      <c r="T6" s="26">
        <v>5.0</v>
      </c>
      <c r="U6" s="27">
        <v>0.1</v>
      </c>
      <c r="V6" s="9"/>
      <c r="W6" s="2"/>
      <c r="X6" s="9"/>
      <c r="Y6" s="9"/>
      <c r="Z6" s="9"/>
    </row>
    <row r="7" ht="21.75" customHeight="1">
      <c r="A7" s="1"/>
      <c r="B7" s="18" t="s">
        <v>25</v>
      </c>
      <c r="C7" s="30"/>
      <c r="D7" s="31"/>
      <c r="E7" s="32" t="s">
        <v>26</v>
      </c>
      <c r="F7" s="5"/>
      <c r="G7" s="30"/>
      <c r="H7" s="31"/>
      <c r="I7" s="21"/>
      <c r="J7" s="33" t="s">
        <v>27</v>
      </c>
      <c r="K7" s="5"/>
      <c r="L7" s="34"/>
      <c r="M7" s="20"/>
      <c r="N7" s="20"/>
      <c r="O7" s="24"/>
      <c r="P7" s="29"/>
      <c r="Q7" s="15" t="s">
        <v>28</v>
      </c>
      <c r="R7" s="16"/>
      <c r="S7" s="25" t="s">
        <v>29</v>
      </c>
      <c r="T7" s="26">
        <v>6.0</v>
      </c>
      <c r="U7" s="27">
        <v>0.125</v>
      </c>
      <c r="V7" s="9"/>
      <c r="W7" s="2"/>
      <c r="X7" s="9"/>
      <c r="Y7" s="9"/>
      <c r="Z7" s="9"/>
    </row>
    <row r="8" ht="3.0" customHeight="1">
      <c r="A8" s="1"/>
      <c r="B8" s="13"/>
      <c r="C8" s="35"/>
      <c r="D8" s="35"/>
      <c r="E8" s="36"/>
      <c r="F8" s="36"/>
      <c r="G8" s="35"/>
      <c r="H8" s="35"/>
      <c r="I8" s="37"/>
      <c r="J8" s="38"/>
      <c r="K8" s="38"/>
      <c r="L8" s="39"/>
      <c r="M8" s="39"/>
      <c r="N8" s="39"/>
      <c r="O8" s="24"/>
      <c r="P8" s="29"/>
      <c r="Q8" s="15"/>
      <c r="R8" s="16"/>
      <c r="S8" s="25" t="s">
        <v>30</v>
      </c>
      <c r="T8" s="26">
        <v>7.0</v>
      </c>
      <c r="U8" s="27">
        <v>0.2</v>
      </c>
      <c r="V8" s="9"/>
      <c r="W8" s="2"/>
      <c r="X8" s="9"/>
      <c r="Y8" s="9"/>
      <c r="Z8" s="9"/>
    </row>
    <row r="9" ht="21.75" customHeight="1">
      <c r="A9" s="1"/>
      <c r="B9" s="40" t="s">
        <v>31</v>
      </c>
      <c r="C9" s="40" t="s">
        <v>32</v>
      </c>
      <c r="D9" s="40" t="s">
        <v>33</v>
      </c>
      <c r="E9" s="41" t="s">
        <v>34</v>
      </c>
      <c r="F9" s="42"/>
      <c r="G9" s="43" t="s">
        <v>35</v>
      </c>
      <c r="H9" s="40" t="s">
        <v>36</v>
      </c>
      <c r="I9" s="43" t="s">
        <v>37</v>
      </c>
      <c r="J9" s="43" t="s">
        <v>38</v>
      </c>
      <c r="K9" s="43" t="s">
        <v>39</v>
      </c>
      <c r="L9" s="43" t="s">
        <v>40</v>
      </c>
      <c r="M9" s="40" t="s">
        <v>41</v>
      </c>
      <c r="N9" s="40" t="s">
        <v>42</v>
      </c>
      <c r="O9" s="24"/>
      <c r="P9" s="9"/>
      <c r="Q9" s="9"/>
      <c r="R9" s="16"/>
      <c r="S9" s="25" t="s">
        <v>43</v>
      </c>
      <c r="T9" s="26">
        <v>8.0</v>
      </c>
      <c r="U9" s="27">
        <v>0.3333</v>
      </c>
      <c r="V9" s="9"/>
      <c r="W9" s="2"/>
      <c r="X9" s="9"/>
      <c r="Y9" s="9"/>
      <c r="Z9" s="9"/>
    </row>
    <row r="10" ht="21.75" customHeight="1">
      <c r="A10" s="1"/>
      <c r="B10" s="44"/>
      <c r="C10" s="44"/>
      <c r="D10" s="44"/>
      <c r="E10" s="45"/>
      <c r="F10" s="46"/>
      <c r="G10" s="44"/>
      <c r="H10" s="44"/>
      <c r="I10" s="44"/>
      <c r="J10" s="44"/>
      <c r="K10" s="44"/>
      <c r="L10" s="44"/>
      <c r="M10" s="44"/>
      <c r="N10" s="44"/>
      <c r="O10" s="47"/>
      <c r="P10" s="29"/>
      <c r="Q10" s="29"/>
      <c r="R10" s="16" t="s">
        <v>44</v>
      </c>
      <c r="S10" s="25" t="s">
        <v>45</v>
      </c>
      <c r="T10" s="26">
        <v>9.0</v>
      </c>
      <c r="U10" s="27">
        <v>0.5</v>
      </c>
      <c r="V10" s="9"/>
      <c r="W10" s="2"/>
      <c r="X10" s="9"/>
      <c r="Y10" s="9"/>
      <c r="Z10" s="9"/>
    </row>
    <row r="11" ht="21.75" customHeight="1">
      <c r="A11" s="1"/>
      <c r="B11" s="48"/>
      <c r="C11" s="49"/>
      <c r="D11" s="50"/>
      <c r="E11" s="51"/>
      <c r="F11" s="52"/>
      <c r="G11" s="53">
        <v>24900.0</v>
      </c>
      <c r="H11" s="54">
        <f>E11*G11</f>
        <v>0</v>
      </c>
      <c r="I11" s="55">
        <v>5.0</v>
      </c>
      <c r="J11" s="56">
        <v>0.2</v>
      </c>
      <c r="K11" s="57">
        <f>H11/I11</f>
        <v>0</v>
      </c>
      <c r="L11" s="57">
        <v>0.0</v>
      </c>
      <c r="M11" s="57">
        <f>H11</f>
        <v>0</v>
      </c>
      <c r="N11" s="58" t="str">
        <f>IF(G11&lt;=5000,"ไม่ต้องคำนวนค่าเสื่อมราคามูลค่าไม่เกิน 5,000 บาท","")</f>
        <v/>
      </c>
      <c r="P11" s="29" t="s">
        <v>46</v>
      </c>
      <c r="Q11" s="29"/>
      <c r="R11" s="16" t="s">
        <v>47</v>
      </c>
      <c r="S11" s="25" t="s">
        <v>48</v>
      </c>
      <c r="T11" s="26">
        <v>10.0</v>
      </c>
      <c r="U11" s="9"/>
      <c r="V11" s="9"/>
      <c r="W11" s="2"/>
      <c r="X11" s="9"/>
      <c r="Y11" s="9"/>
      <c r="Z11" s="9"/>
    </row>
    <row r="12" ht="21.75" customHeight="1">
      <c r="A12" s="1">
        <v>1.0</v>
      </c>
      <c r="B12" s="59"/>
      <c r="C12" s="60"/>
      <c r="D12" s="61" t="str">
        <f t="shared" ref="D12:D39" si="1">IF(B12&gt;1,CONCATENATE($P$11,"   ",Q12,"  ",R12),IF(M12=1,"มูลค่าทางบัญชีคงเหลือ",""))</f>
        <v>มูลค่าทางบัญชีคงเหลือ</v>
      </c>
      <c r="E12" s="62"/>
      <c r="F12" s="63"/>
      <c r="G12" s="61"/>
      <c r="H12" s="61"/>
      <c r="I12" s="61"/>
      <c r="J12" s="61"/>
      <c r="K12" s="64">
        <f t="shared" ref="K12:K38" si="2">$K$11*P12/12</f>
        <v>0</v>
      </c>
      <c r="L12" s="64">
        <f>K12</f>
        <v>0</v>
      </c>
      <c r="M12" s="65">
        <f t="shared" ref="M12:M39" si="3">IF(B12&gt;0,(IF($H$11&gt;L12,$M$11-L12,0)),IF(M11=0,1,""))</f>
        <v>1</v>
      </c>
      <c r="N12" s="66" t="str">
        <f t="shared" ref="N12:N39" si="4">IF(M12=1,"หมดอายุการใช้งานอย่างมีประสิทธิภาพ",IF(N11="หมดอายุการใช้งานอย่างมีประสิทธิภาพ","มีมูลค่าทางบัญชีคงเหลือไว้ 1 บาท",""))</f>
        <v>หมดอายุการใช้งานอย่างมีประสิทธิภาพ</v>
      </c>
      <c r="O12" s="24">
        <f t="shared" ref="O12:O40" si="5">IF(B12&gt;0,DAYS360(B11,B12),0)</f>
        <v>0</v>
      </c>
      <c r="P12" s="29">
        <f t="shared" ref="P12:P40" si="6">ROUND(O12/30,0)</f>
        <v>0</v>
      </c>
      <c r="Q12" s="29">
        <f t="shared" ref="Q12:Q40" si="7">IF(P12=12,1,P12)</f>
        <v>0</v>
      </c>
      <c r="R12" s="16" t="str">
        <f t="shared" ref="R12:R40" si="8">IF(P12=12,$R$11,$R$10)</f>
        <v>เดือน</v>
      </c>
      <c r="S12" s="25" t="s">
        <v>49</v>
      </c>
      <c r="T12" s="26">
        <v>11.0</v>
      </c>
      <c r="U12" s="27"/>
      <c r="V12" s="9"/>
      <c r="W12" s="67"/>
      <c r="X12" s="9"/>
      <c r="Y12" s="9"/>
      <c r="Z12" s="9"/>
    </row>
    <row r="13" ht="21.75" customHeight="1">
      <c r="A13" s="1">
        <v>2.0</v>
      </c>
      <c r="B13" s="59"/>
      <c r="C13" s="60"/>
      <c r="D13" s="61" t="str">
        <f t="shared" si="1"/>
        <v/>
      </c>
      <c r="E13" s="62"/>
      <c r="F13" s="63"/>
      <c r="G13" s="61"/>
      <c r="H13" s="61"/>
      <c r="I13" s="61"/>
      <c r="J13" s="61"/>
      <c r="K13" s="64">
        <f t="shared" si="2"/>
        <v>0</v>
      </c>
      <c r="L13" s="64">
        <f t="shared" ref="L13:L38" si="9">IF(K13&gt;0,K13+L12,0)</f>
        <v>0</v>
      </c>
      <c r="M13" s="65" t="str">
        <f t="shared" si="3"/>
        <v/>
      </c>
      <c r="N13" s="66" t="str">
        <f t="shared" si="4"/>
        <v>มีมูลค่าทางบัญชีคงเหลือไว้ 1 บาท</v>
      </c>
      <c r="O13" s="24">
        <f t="shared" si="5"/>
        <v>0</v>
      </c>
      <c r="P13" s="29">
        <f t="shared" si="6"/>
        <v>0</v>
      </c>
      <c r="Q13" s="29">
        <f t="shared" si="7"/>
        <v>0</v>
      </c>
      <c r="R13" s="16" t="str">
        <f t="shared" si="8"/>
        <v>เดือน</v>
      </c>
      <c r="S13" s="25" t="s">
        <v>50</v>
      </c>
      <c r="T13" s="26">
        <v>12.0</v>
      </c>
      <c r="U13" s="9"/>
      <c r="V13" s="9"/>
      <c r="W13" s="2"/>
      <c r="X13" s="9"/>
      <c r="Y13" s="9"/>
      <c r="Z13" s="9"/>
    </row>
    <row r="14" ht="21.75" customHeight="1">
      <c r="A14" s="1">
        <v>3.0</v>
      </c>
      <c r="B14" s="59"/>
      <c r="C14" s="60"/>
      <c r="D14" s="61" t="str">
        <f t="shared" si="1"/>
        <v/>
      </c>
      <c r="E14" s="62"/>
      <c r="F14" s="63"/>
      <c r="G14" s="61"/>
      <c r="H14" s="61"/>
      <c r="I14" s="61"/>
      <c r="J14" s="61"/>
      <c r="K14" s="64">
        <f t="shared" si="2"/>
        <v>0</v>
      </c>
      <c r="L14" s="64">
        <f t="shared" si="9"/>
        <v>0</v>
      </c>
      <c r="M14" s="65" t="str">
        <f t="shared" si="3"/>
        <v/>
      </c>
      <c r="N14" s="66" t="str">
        <f t="shared" si="4"/>
        <v/>
      </c>
      <c r="O14" s="24">
        <f t="shared" si="5"/>
        <v>0</v>
      </c>
      <c r="P14" s="29">
        <f t="shared" si="6"/>
        <v>0</v>
      </c>
      <c r="Q14" s="29">
        <f t="shared" si="7"/>
        <v>0</v>
      </c>
      <c r="R14" s="16" t="str">
        <f t="shared" si="8"/>
        <v>เดือน</v>
      </c>
      <c r="S14" s="25" t="s">
        <v>51</v>
      </c>
      <c r="T14" s="26">
        <v>13.0</v>
      </c>
      <c r="U14" s="27"/>
      <c r="V14" s="9"/>
      <c r="W14" s="2"/>
      <c r="X14" s="9"/>
      <c r="Y14" s="9"/>
      <c r="Z14" s="9"/>
    </row>
    <row r="15" ht="26.25" customHeight="1">
      <c r="A15" s="1">
        <v>4.0</v>
      </c>
      <c r="B15" s="59"/>
      <c r="C15" s="60"/>
      <c r="D15" s="61" t="str">
        <f t="shared" si="1"/>
        <v/>
      </c>
      <c r="E15" s="62"/>
      <c r="F15" s="63"/>
      <c r="G15" s="61"/>
      <c r="H15" s="61"/>
      <c r="I15" s="61"/>
      <c r="J15" s="61"/>
      <c r="K15" s="64">
        <f t="shared" si="2"/>
        <v>0</v>
      </c>
      <c r="L15" s="64">
        <f t="shared" si="9"/>
        <v>0</v>
      </c>
      <c r="M15" s="65" t="str">
        <f t="shared" si="3"/>
        <v/>
      </c>
      <c r="N15" s="66" t="str">
        <f t="shared" si="4"/>
        <v/>
      </c>
      <c r="O15" s="24">
        <f t="shared" si="5"/>
        <v>0</v>
      </c>
      <c r="P15" s="29">
        <f t="shared" si="6"/>
        <v>0</v>
      </c>
      <c r="Q15" s="29">
        <f t="shared" si="7"/>
        <v>0</v>
      </c>
      <c r="R15" s="16" t="str">
        <f t="shared" si="8"/>
        <v>เดือน</v>
      </c>
      <c r="S15" s="25" t="s">
        <v>52</v>
      </c>
      <c r="T15" s="26">
        <v>14.0</v>
      </c>
      <c r="U15" s="9"/>
      <c r="V15" s="9"/>
      <c r="W15" s="2"/>
      <c r="X15" s="68"/>
      <c r="Y15" s="9"/>
      <c r="Z15" s="9"/>
    </row>
    <row r="16" ht="21.75" customHeight="1">
      <c r="A16" s="1">
        <v>5.0</v>
      </c>
      <c r="B16" s="59"/>
      <c r="C16" s="60"/>
      <c r="D16" s="61" t="str">
        <f t="shared" si="1"/>
        <v/>
      </c>
      <c r="E16" s="62"/>
      <c r="F16" s="63"/>
      <c r="G16" s="61"/>
      <c r="H16" s="61"/>
      <c r="I16" s="61"/>
      <c r="J16" s="61"/>
      <c r="K16" s="64">
        <f t="shared" si="2"/>
        <v>0</v>
      </c>
      <c r="L16" s="64">
        <f t="shared" si="9"/>
        <v>0</v>
      </c>
      <c r="M16" s="65" t="str">
        <f t="shared" si="3"/>
        <v/>
      </c>
      <c r="N16" s="66" t="str">
        <f t="shared" si="4"/>
        <v/>
      </c>
      <c r="O16" s="24">
        <f t="shared" si="5"/>
        <v>0</v>
      </c>
      <c r="P16" s="29">
        <f t="shared" si="6"/>
        <v>0</v>
      </c>
      <c r="Q16" s="29">
        <f t="shared" si="7"/>
        <v>0</v>
      </c>
      <c r="R16" s="16" t="str">
        <f t="shared" si="8"/>
        <v>เดือน</v>
      </c>
      <c r="S16" s="25" t="s">
        <v>53</v>
      </c>
      <c r="T16" s="26">
        <v>15.0</v>
      </c>
      <c r="U16" s="27" t="s">
        <v>54</v>
      </c>
      <c r="V16" s="9"/>
      <c r="W16" s="2"/>
      <c r="X16" s="9"/>
      <c r="Y16" s="9"/>
      <c r="Z16" s="9"/>
    </row>
    <row r="17" ht="21.75" customHeight="1">
      <c r="A17" s="1">
        <v>6.0</v>
      </c>
      <c r="B17" s="59"/>
      <c r="C17" s="60"/>
      <c r="D17" s="61" t="str">
        <f t="shared" si="1"/>
        <v/>
      </c>
      <c r="E17" s="62"/>
      <c r="F17" s="63"/>
      <c r="G17" s="61"/>
      <c r="H17" s="61"/>
      <c r="I17" s="61"/>
      <c r="J17" s="61"/>
      <c r="K17" s="64">
        <f t="shared" si="2"/>
        <v>0</v>
      </c>
      <c r="L17" s="64">
        <f t="shared" si="9"/>
        <v>0</v>
      </c>
      <c r="M17" s="65" t="str">
        <f t="shared" si="3"/>
        <v/>
      </c>
      <c r="N17" s="66" t="str">
        <f t="shared" si="4"/>
        <v/>
      </c>
      <c r="O17" s="24">
        <f t="shared" si="5"/>
        <v>0</v>
      </c>
      <c r="P17" s="29">
        <f t="shared" si="6"/>
        <v>0</v>
      </c>
      <c r="Q17" s="29">
        <f t="shared" si="7"/>
        <v>0</v>
      </c>
      <c r="R17" s="16" t="str">
        <f t="shared" si="8"/>
        <v>เดือน</v>
      </c>
      <c r="S17" s="25" t="s">
        <v>55</v>
      </c>
      <c r="T17" s="26">
        <v>16.0</v>
      </c>
      <c r="U17" s="27"/>
      <c r="V17" s="9"/>
      <c r="W17" s="2"/>
      <c r="X17" s="9"/>
      <c r="Y17" s="9"/>
      <c r="Z17" s="9"/>
    </row>
    <row r="18" ht="21.75" customHeight="1">
      <c r="A18" s="1">
        <v>7.0</v>
      </c>
      <c r="B18" s="59"/>
      <c r="C18" s="60"/>
      <c r="D18" s="61" t="str">
        <f t="shared" si="1"/>
        <v/>
      </c>
      <c r="E18" s="62"/>
      <c r="F18" s="63"/>
      <c r="G18" s="61"/>
      <c r="H18" s="61"/>
      <c r="I18" s="61"/>
      <c r="J18" s="61"/>
      <c r="K18" s="64">
        <f t="shared" si="2"/>
        <v>0</v>
      </c>
      <c r="L18" s="64">
        <f t="shared" si="9"/>
        <v>0</v>
      </c>
      <c r="M18" s="65" t="str">
        <f t="shared" si="3"/>
        <v/>
      </c>
      <c r="N18" s="66" t="str">
        <f t="shared" si="4"/>
        <v/>
      </c>
      <c r="O18" s="24">
        <f t="shared" si="5"/>
        <v>0</v>
      </c>
      <c r="P18" s="29">
        <f t="shared" si="6"/>
        <v>0</v>
      </c>
      <c r="Q18" s="29">
        <f t="shared" si="7"/>
        <v>0</v>
      </c>
      <c r="R18" s="16" t="str">
        <f t="shared" si="8"/>
        <v>เดือน</v>
      </c>
      <c r="S18" s="25" t="s">
        <v>56</v>
      </c>
      <c r="T18" s="26">
        <v>17.0</v>
      </c>
      <c r="U18" s="27"/>
      <c r="V18" s="9"/>
      <c r="W18" s="2"/>
      <c r="X18" s="9"/>
      <c r="Y18" s="9"/>
      <c r="Z18" s="9"/>
    </row>
    <row r="19" ht="21.75" customHeight="1">
      <c r="A19" s="1">
        <v>8.0</v>
      </c>
      <c r="B19" s="69"/>
      <c r="C19" s="60"/>
      <c r="D19" s="61" t="str">
        <f t="shared" si="1"/>
        <v/>
      </c>
      <c r="E19" s="62"/>
      <c r="F19" s="63"/>
      <c r="G19" s="61"/>
      <c r="H19" s="61"/>
      <c r="I19" s="61"/>
      <c r="J19" s="61"/>
      <c r="K19" s="64">
        <f t="shared" si="2"/>
        <v>0</v>
      </c>
      <c r="L19" s="64">
        <f t="shared" si="9"/>
        <v>0</v>
      </c>
      <c r="M19" s="65" t="str">
        <f t="shared" si="3"/>
        <v/>
      </c>
      <c r="N19" s="66" t="str">
        <f t="shared" si="4"/>
        <v/>
      </c>
      <c r="O19" s="24">
        <f t="shared" si="5"/>
        <v>0</v>
      </c>
      <c r="P19" s="29">
        <f t="shared" si="6"/>
        <v>0</v>
      </c>
      <c r="Q19" s="29">
        <f t="shared" si="7"/>
        <v>0</v>
      </c>
      <c r="R19" s="16" t="str">
        <f t="shared" si="8"/>
        <v>เดือน</v>
      </c>
      <c r="S19" s="25" t="s">
        <v>57</v>
      </c>
      <c r="T19" s="26">
        <v>18.0</v>
      </c>
      <c r="U19" s="27"/>
      <c r="V19" s="9"/>
      <c r="W19" s="2"/>
      <c r="X19" s="9"/>
      <c r="Y19" s="9"/>
      <c r="Z19" s="9"/>
    </row>
    <row r="20" ht="21.75" customHeight="1">
      <c r="A20" s="1">
        <v>9.0</v>
      </c>
      <c r="B20" s="69"/>
      <c r="C20" s="60"/>
      <c r="D20" s="61" t="str">
        <f t="shared" si="1"/>
        <v/>
      </c>
      <c r="E20" s="62"/>
      <c r="F20" s="63"/>
      <c r="G20" s="61"/>
      <c r="H20" s="61"/>
      <c r="I20" s="61"/>
      <c r="J20" s="61"/>
      <c r="K20" s="64">
        <f t="shared" si="2"/>
        <v>0</v>
      </c>
      <c r="L20" s="64">
        <f t="shared" si="9"/>
        <v>0</v>
      </c>
      <c r="M20" s="65" t="str">
        <f t="shared" si="3"/>
        <v/>
      </c>
      <c r="N20" s="66" t="str">
        <f t="shared" si="4"/>
        <v/>
      </c>
      <c r="O20" s="24">
        <f t="shared" si="5"/>
        <v>0</v>
      </c>
      <c r="P20" s="29">
        <f t="shared" si="6"/>
        <v>0</v>
      </c>
      <c r="Q20" s="29">
        <f t="shared" si="7"/>
        <v>0</v>
      </c>
      <c r="R20" s="16" t="str">
        <f t="shared" si="8"/>
        <v>เดือน</v>
      </c>
      <c r="S20" s="25" t="s">
        <v>58</v>
      </c>
      <c r="T20" s="26">
        <v>19.0</v>
      </c>
      <c r="U20" s="27"/>
      <c r="V20" s="9"/>
      <c r="W20" s="2"/>
      <c r="X20" s="9"/>
      <c r="Y20" s="9"/>
      <c r="Z20" s="9"/>
    </row>
    <row r="21" ht="21.75" customHeight="1">
      <c r="A21" s="1">
        <v>10.0</v>
      </c>
      <c r="B21" s="69"/>
      <c r="C21" s="60"/>
      <c r="D21" s="61" t="str">
        <f t="shared" si="1"/>
        <v/>
      </c>
      <c r="E21" s="62"/>
      <c r="F21" s="63"/>
      <c r="G21" s="61"/>
      <c r="H21" s="61"/>
      <c r="I21" s="61"/>
      <c r="J21" s="61"/>
      <c r="K21" s="64">
        <f t="shared" si="2"/>
        <v>0</v>
      </c>
      <c r="L21" s="64">
        <f t="shared" si="9"/>
        <v>0</v>
      </c>
      <c r="M21" s="65" t="str">
        <f t="shared" si="3"/>
        <v/>
      </c>
      <c r="N21" s="66" t="str">
        <f t="shared" si="4"/>
        <v/>
      </c>
      <c r="O21" s="24">
        <f t="shared" si="5"/>
        <v>0</v>
      </c>
      <c r="P21" s="29">
        <f t="shared" si="6"/>
        <v>0</v>
      </c>
      <c r="Q21" s="29">
        <f t="shared" si="7"/>
        <v>0</v>
      </c>
      <c r="R21" s="16" t="str">
        <f t="shared" si="8"/>
        <v>เดือน</v>
      </c>
      <c r="S21" s="25" t="s">
        <v>59</v>
      </c>
      <c r="T21" s="26">
        <v>20.0</v>
      </c>
      <c r="U21" s="27"/>
      <c r="V21" s="9"/>
      <c r="W21" s="2"/>
      <c r="X21" s="9"/>
      <c r="Y21" s="9"/>
      <c r="Z21" s="9"/>
    </row>
    <row r="22" ht="21.75" customHeight="1">
      <c r="A22" s="1">
        <v>11.0</v>
      </c>
      <c r="B22" s="69"/>
      <c r="C22" s="60"/>
      <c r="D22" s="61" t="str">
        <f t="shared" si="1"/>
        <v/>
      </c>
      <c r="E22" s="62"/>
      <c r="F22" s="63"/>
      <c r="G22" s="61"/>
      <c r="H22" s="61"/>
      <c r="I22" s="61"/>
      <c r="J22" s="61"/>
      <c r="K22" s="64">
        <f t="shared" si="2"/>
        <v>0</v>
      </c>
      <c r="L22" s="64">
        <f t="shared" si="9"/>
        <v>0</v>
      </c>
      <c r="M22" s="65" t="str">
        <f t="shared" si="3"/>
        <v/>
      </c>
      <c r="N22" s="66" t="str">
        <f t="shared" si="4"/>
        <v/>
      </c>
      <c r="O22" s="24">
        <f t="shared" si="5"/>
        <v>0</v>
      </c>
      <c r="P22" s="29">
        <f t="shared" si="6"/>
        <v>0</v>
      </c>
      <c r="Q22" s="29">
        <f t="shared" si="7"/>
        <v>0</v>
      </c>
      <c r="R22" s="16" t="str">
        <f t="shared" si="8"/>
        <v>เดือน</v>
      </c>
      <c r="S22" s="25" t="s">
        <v>60</v>
      </c>
      <c r="T22" s="26">
        <v>21.0</v>
      </c>
      <c r="U22" s="27"/>
      <c r="V22" s="9"/>
      <c r="W22" s="2"/>
      <c r="X22" s="9"/>
      <c r="Y22" s="9"/>
      <c r="Z22" s="9"/>
    </row>
    <row r="23" ht="21.75" customHeight="1">
      <c r="A23" s="1">
        <v>12.0</v>
      </c>
      <c r="B23" s="69"/>
      <c r="C23" s="60"/>
      <c r="D23" s="61" t="str">
        <f t="shared" si="1"/>
        <v/>
      </c>
      <c r="E23" s="62"/>
      <c r="F23" s="63"/>
      <c r="G23" s="61"/>
      <c r="H23" s="61"/>
      <c r="I23" s="61"/>
      <c r="J23" s="61"/>
      <c r="K23" s="64">
        <f t="shared" si="2"/>
        <v>0</v>
      </c>
      <c r="L23" s="64">
        <f t="shared" si="9"/>
        <v>0</v>
      </c>
      <c r="M23" s="65" t="str">
        <f t="shared" si="3"/>
        <v/>
      </c>
      <c r="N23" s="66" t="str">
        <f t="shared" si="4"/>
        <v/>
      </c>
      <c r="O23" s="24">
        <f t="shared" si="5"/>
        <v>0</v>
      </c>
      <c r="P23" s="29">
        <f t="shared" si="6"/>
        <v>0</v>
      </c>
      <c r="Q23" s="29">
        <f t="shared" si="7"/>
        <v>0</v>
      </c>
      <c r="R23" s="16" t="str">
        <f t="shared" si="8"/>
        <v>เดือน</v>
      </c>
      <c r="S23" s="25" t="s">
        <v>61</v>
      </c>
      <c r="T23" s="26">
        <v>22.0</v>
      </c>
      <c r="U23" s="9"/>
      <c r="V23" s="9"/>
      <c r="W23" s="2"/>
      <c r="X23" s="9"/>
      <c r="Y23" s="9"/>
      <c r="Z23" s="9"/>
    </row>
    <row r="24" ht="21.75" customHeight="1">
      <c r="A24" s="1">
        <v>13.0</v>
      </c>
      <c r="B24" s="69"/>
      <c r="C24" s="60"/>
      <c r="D24" s="61" t="str">
        <f t="shared" si="1"/>
        <v/>
      </c>
      <c r="E24" s="62"/>
      <c r="F24" s="63"/>
      <c r="G24" s="61"/>
      <c r="H24" s="61"/>
      <c r="I24" s="61"/>
      <c r="J24" s="61"/>
      <c r="K24" s="64">
        <f t="shared" si="2"/>
        <v>0</v>
      </c>
      <c r="L24" s="64">
        <f t="shared" si="9"/>
        <v>0</v>
      </c>
      <c r="M24" s="65" t="str">
        <f t="shared" si="3"/>
        <v/>
      </c>
      <c r="N24" s="66" t="str">
        <f t="shared" si="4"/>
        <v/>
      </c>
      <c r="O24" s="24">
        <f t="shared" si="5"/>
        <v>0</v>
      </c>
      <c r="P24" s="29">
        <f t="shared" si="6"/>
        <v>0</v>
      </c>
      <c r="Q24" s="29">
        <f t="shared" si="7"/>
        <v>0</v>
      </c>
      <c r="R24" s="16" t="str">
        <f t="shared" si="8"/>
        <v>เดือน</v>
      </c>
      <c r="S24" s="25" t="s">
        <v>62</v>
      </c>
      <c r="T24" s="26">
        <v>23.0</v>
      </c>
      <c r="U24" s="9"/>
      <c r="V24" s="9"/>
      <c r="W24" s="2"/>
      <c r="X24" s="9"/>
      <c r="Y24" s="9"/>
      <c r="Z24" s="9"/>
    </row>
    <row r="25" ht="21.75" customHeight="1">
      <c r="A25" s="1">
        <v>14.0</v>
      </c>
      <c r="B25" s="69"/>
      <c r="C25" s="70"/>
      <c r="D25" s="61" t="str">
        <f t="shared" si="1"/>
        <v/>
      </c>
      <c r="E25" s="71"/>
      <c r="F25" s="72"/>
      <c r="G25" s="73"/>
      <c r="H25" s="73"/>
      <c r="I25" s="73"/>
      <c r="J25" s="74"/>
      <c r="K25" s="64">
        <f t="shared" si="2"/>
        <v>0</v>
      </c>
      <c r="L25" s="64">
        <f t="shared" si="9"/>
        <v>0</v>
      </c>
      <c r="M25" s="65" t="str">
        <f t="shared" si="3"/>
        <v/>
      </c>
      <c r="N25" s="66" t="str">
        <f t="shared" si="4"/>
        <v/>
      </c>
      <c r="O25" s="24">
        <f t="shared" si="5"/>
        <v>0</v>
      </c>
      <c r="P25" s="29">
        <f t="shared" si="6"/>
        <v>0</v>
      </c>
      <c r="Q25" s="29">
        <f t="shared" si="7"/>
        <v>0</v>
      </c>
      <c r="R25" s="16" t="str">
        <f t="shared" si="8"/>
        <v>เดือน</v>
      </c>
      <c r="S25" s="25" t="s">
        <v>63</v>
      </c>
      <c r="T25" s="26">
        <v>24.0</v>
      </c>
      <c r="U25" s="9"/>
      <c r="V25" s="9"/>
      <c r="W25" s="2"/>
      <c r="X25" s="9"/>
      <c r="Y25" s="9"/>
      <c r="Z25" s="9"/>
    </row>
    <row r="26" ht="21.75" customHeight="1">
      <c r="A26" s="1">
        <v>15.0</v>
      </c>
      <c r="B26" s="69"/>
      <c r="C26" s="75"/>
      <c r="D26" s="61" t="str">
        <f t="shared" si="1"/>
        <v/>
      </c>
      <c r="E26" s="76"/>
      <c r="F26" s="77"/>
      <c r="G26" s="74"/>
      <c r="H26" s="74"/>
      <c r="I26" s="74"/>
      <c r="J26" s="74"/>
      <c r="K26" s="64">
        <f t="shared" si="2"/>
        <v>0</v>
      </c>
      <c r="L26" s="64">
        <f t="shared" si="9"/>
        <v>0</v>
      </c>
      <c r="M26" s="65" t="str">
        <f t="shared" si="3"/>
        <v/>
      </c>
      <c r="N26" s="66" t="str">
        <f t="shared" si="4"/>
        <v/>
      </c>
      <c r="O26" s="24">
        <f t="shared" si="5"/>
        <v>0</v>
      </c>
      <c r="P26" s="29">
        <f t="shared" si="6"/>
        <v>0</v>
      </c>
      <c r="Q26" s="29">
        <f t="shared" si="7"/>
        <v>0</v>
      </c>
      <c r="R26" s="16" t="str">
        <f t="shared" si="8"/>
        <v>เดือน</v>
      </c>
      <c r="S26" s="25" t="s">
        <v>64</v>
      </c>
      <c r="T26" s="26">
        <v>25.0</v>
      </c>
      <c r="U26" s="27"/>
      <c r="V26" s="9"/>
      <c r="W26" s="2"/>
      <c r="X26" s="9"/>
      <c r="Y26" s="9"/>
      <c r="Z26" s="9"/>
    </row>
    <row r="27" ht="21.75" customHeight="1">
      <c r="A27" s="1">
        <v>16.0</v>
      </c>
      <c r="B27" s="69"/>
      <c r="C27" s="78"/>
      <c r="D27" s="79" t="str">
        <f t="shared" si="1"/>
        <v/>
      </c>
      <c r="E27" s="80"/>
      <c r="F27" s="81"/>
      <c r="G27" s="82"/>
      <c r="H27" s="82"/>
      <c r="I27" s="82"/>
      <c r="J27" s="82"/>
      <c r="K27" s="83">
        <f t="shared" si="2"/>
        <v>0</v>
      </c>
      <c r="L27" s="83">
        <f t="shared" si="9"/>
        <v>0</v>
      </c>
      <c r="M27" s="84" t="str">
        <f t="shared" si="3"/>
        <v/>
      </c>
      <c r="N27" s="85" t="str">
        <f t="shared" si="4"/>
        <v/>
      </c>
      <c r="O27" s="24">
        <f t="shared" si="5"/>
        <v>0</v>
      </c>
      <c r="P27" s="29">
        <f t="shared" si="6"/>
        <v>0</v>
      </c>
      <c r="Q27" s="29">
        <f t="shared" si="7"/>
        <v>0</v>
      </c>
      <c r="R27" s="16" t="str">
        <f t="shared" si="8"/>
        <v>เดือน</v>
      </c>
      <c r="S27" s="9"/>
      <c r="T27" s="26"/>
      <c r="U27" s="27"/>
      <c r="V27" s="27"/>
      <c r="W27" s="2"/>
      <c r="X27" s="9"/>
      <c r="Y27" s="9"/>
      <c r="Z27" s="9"/>
    </row>
    <row r="28" ht="21.75" customHeight="1">
      <c r="A28" s="1">
        <v>17.0</v>
      </c>
      <c r="B28" s="69"/>
      <c r="C28" s="86"/>
      <c r="D28" s="87" t="str">
        <f t="shared" si="1"/>
        <v/>
      </c>
      <c r="E28" s="88"/>
      <c r="F28" s="89"/>
      <c r="G28" s="90"/>
      <c r="H28" s="90"/>
      <c r="I28" s="90"/>
      <c r="J28" s="90"/>
      <c r="K28" s="91">
        <f t="shared" si="2"/>
        <v>0</v>
      </c>
      <c r="L28" s="91">
        <f t="shared" si="9"/>
        <v>0</v>
      </c>
      <c r="M28" s="92" t="str">
        <f t="shared" si="3"/>
        <v/>
      </c>
      <c r="N28" s="93" t="str">
        <f t="shared" si="4"/>
        <v/>
      </c>
      <c r="O28" s="24">
        <f t="shared" si="5"/>
        <v>0</v>
      </c>
      <c r="P28" s="29">
        <f t="shared" si="6"/>
        <v>0</v>
      </c>
      <c r="Q28" s="29">
        <f t="shared" si="7"/>
        <v>0</v>
      </c>
      <c r="R28" s="16" t="str">
        <f t="shared" si="8"/>
        <v>เดือน</v>
      </c>
      <c r="S28" s="25"/>
      <c r="T28" s="26"/>
      <c r="U28" s="9"/>
      <c r="V28" s="27"/>
      <c r="W28" s="2"/>
      <c r="X28" s="9"/>
      <c r="Y28" s="9"/>
      <c r="Z28" s="9"/>
    </row>
    <row r="29" ht="21.75" customHeight="1">
      <c r="A29" s="1">
        <v>18.0</v>
      </c>
      <c r="B29" s="69"/>
      <c r="C29" s="86"/>
      <c r="D29" s="61" t="str">
        <f t="shared" si="1"/>
        <v/>
      </c>
      <c r="E29" s="88"/>
      <c r="F29" s="89"/>
      <c r="G29" s="90"/>
      <c r="H29" s="90"/>
      <c r="I29" s="90"/>
      <c r="J29" s="90"/>
      <c r="K29" s="91">
        <f t="shared" si="2"/>
        <v>0</v>
      </c>
      <c r="L29" s="91">
        <f t="shared" si="9"/>
        <v>0</v>
      </c>
      <c r="M29" s="65" t="str">
        <f t="shared" si="3"/>
        <v/>
      </c>
      <c r="N29" s="93" t="str">
        <f t="shared" si="4"/>
        <v/>
      </c>
      <c r="O29" s="24">
        <f t="shared" si="5"/>
        <v>0</v>
      </c>
      <c r="P29" s="29">
        <f t="shared" si="6"/>
        <v>0</v>
      </c>
      <c r="Q29" s="29">
        <f t="shared" si="7"/>
        <v>0</v>
      </c>
      <c r="R29" s="16" t="str">
        <f t="shared" si="8"/>
        <v>เดือน</v>
      </c>
      <c r="S29" s="25"/>
      <c r="T29" s="26"/>
      <c r="U29" s="9"/>
      <c r="V29" s="27"/>
      <c r="W29" s="2"/>
      <c r="X29" s="9"/>
      <c r="Y29" s="9"/>
      <c r="Z29" s="9"/>
    </row>
    <row r="30" ht="21.75" customHeight="1">
      <c r="A30" s="1">
        <v>19.0</v>
      </c>
      <c r="B30" s="69"/>
      <c r="C30" s="60"/>
      <c r="D30" s="61" t="str">
        <f t="shared" si="1"/>
        <v/>
      </c>
      <c r="E30" s="62"/>
      <c r="F30" s="63"/>
      <c r="G30" s="61"/>
      <c r="H30" s="61"/>
      <c r="I30" s="61"/>
      <c r="J30" s="61"/>
      <c r="K30" s="64">
        <f t="shared" si="2"/>
        <v>0</v>
      </c>
      <c r="L30" s="64">
        <f t="shared" si="9"/>
        <v>0</v>
      </c>
      <c r="M30" s="65" t="str">
        <f t="shared" si="3"/>
        <v/>
      </c>
      <c r="N30" s="66" t="str">
        <f t="shared" si="4"/>
        <v/>
      </c>
      <c r="O30" s="24">
        <f t="shared" si="5"/>
        <v>0</v>
      </c>
      <c r="P30" s="29">
        <f t="shared" si="6"/>
        <v>0</v>
      </c>
      <c r="Q30" s="29">
        <f t="shared" si="7"/>
        <v>0</v>
      </c>
      <c r="R30" s="16" t="str">
        <f t="shared" si="8"/>
        <v>เดือน</v>
      </c>
      <c r="S30" s="25"/>
      <c r="T30" s="9"/>
      <c r="U30" s="9"/>
      <c r="V30" s="9"/>
      <c r="W30" s="2"/>
      <c r="X30" s="9"/>
      <c r="Y30" s="9"/>
      <c r="Z30" s="9"/>
    </row>
    <row r="31" ht="21.75" customHeight="1">
      <c r="A31" s="1">
        <v>20.0</v>
      </c>
      <c r="B31" s="69"/>
      <c r="C31" s="60"/>
      <c r="D31" s="61" t="str">
        <f t="shared" si="1"/>
        <v/>
      </c>
      <c r="E31" s="62"/>
      <c r="F31" s="63"/>
      <c r="G31" s="61"/>
      <c r="H31" s="61"/>
      <c r="I31" s="61"/>
      <c r="J31" s="61"/>
      <c r="K31" s="64">
        <f t="shared" si="2"/>
        <v>0</v>
      </c>
      <c r="L31" s="64">
        <f t="shared" si="9"/>
        <v>0</v>
      </c>
      <c r="M31" s="65" t="str">
        <f t="shared" si="3"/>
        <v/>
      </c>
      <c r="N31" s="66" t="str">
        <f t="shared" si="4"/>
        <v/>
      </c>
      <c r="O31" s="24">
        <f t="shared" si="5"/>
        <v>0</v>
      </c>
      <c r="P31" s="29">
        <f t="shared" si="6"/>
        <v>0</v>
      </c>
      <c r="Q31" s="29">
        <f t="shared" si="7"/>
        <v>0</v>
      </c>
      <c r="R31" s="16" t="str">
        <f t="shared" si="8"/>
        <v>เดือน</v>
      </c>
      <c r="S31" s="25"/>
      <c r="T31" s="26"/>
      <c r="U31" s="27" t="s">
        <v>54</v>
      </c>
      <c r="V31" s="27"/>
      <c r="W31" s="2"/>
      <c r="X31" s="9"/>
      <c r="Y31" s="9"/>
      <c r="Z31" s="9"/>
    </row>
    <row r="32" ht="21.75" customHeight="1">
      <c r="A32" s="1">
        <v>21.0</v>
      </c>
      <c r="B32" s="69"/>
      <c r="C32" s="60"/>
      <c r="D32" s="61" t="str">
        <f t="shared" si="1"/>
        <v/>
      </c>
      <c r="E32" s="62"/>
      <c r="F32" s="63"/>
      <c r="G32" s="61"/>
      <c r="H32" s="61"/>
      <c r="I32" s="61"/>
      <c r="J32" s="61"/>
      <c r="K32" s="64">
        <f t="shared" si="2"/>
        <v>0</v>
      </c>
      <c r="L32" s="64">
        <f t="shared" si="9"/>
        <v>0</v>
      </c>
      <c r="M32" s="65" t="str">
        <f t="shared" si="3"/>
        <v/>
      </c>
      <c r="N32" s="66" t="str">
        <f t="shared" si="4"/>
        <v/>
      </c>
      <c r="O32" s="24">
        <f t="shared" si="5"/>
        <v>0</v>
      </c>
      <c r="P32" s="29">
        <f t="shared" si="6"/>
        <v>0</v>
      </c>
      <c r="Q32" s="29">
        <f t="shared" si="7"/>
        <v>0</v>
      </c>
      <c r="R32" s="16" t="str">
        <f t="shared" si="8"/>
        <v>เดือน</v>
      </c>
      <c r="S32" s="25"/>
      <c r="T32" s="26"/>
      <c r="U32" s="27"/>
      <c r="V32" s="27"/>
      <c r="W32" s="2"/>
      <c r="X32" s="9"/>
      <c r="Y32" s="9"/>
      <c r="Z32" s="9"/>
    </row>
    <row r="33" ht="21.75" customHeight="1">
      <c r="A33" s="1">
        <v>22.0</v>
      </c>
      <c r="B33" s="69"/>
      <c r="C33" s="60"/>
      <c r="D33" s="61" t="str">
        <f t="shared" si="1"/>
        <v/>
      </c>
      <c r="E33" s="62"/>
      <c r="F33" s="63"/>
      <c r="G33" s="61"/>
      <c r="H33" s="61"/>
      <c r="I33" s="61"/>
      <c r="J33" s="61"/>
      <c r="K33" s="64">
        <f t="shared" si="2"/>
        <v>0</v>
      </c>
      <c r="L33" s="64">
        <f t="shared" si="9"/>
        <v>0</v>
      </c>
      <c r="M33" s="65" t="str">
        <f t="shared" si="3"/>
        <v/>
      </c>
      <c r="N33" s="66" t="str">
        <f t="shared" si="4"/>
        <v/>
      </c>
      <c r="O33" s="24">
        <f t="shared" si="5"/>
        <v>0</v>
      </c>
      <c r="P33" s="29">
        <f t="shared" si="6"/>
        <v>0</v>
      </c>
      <c r="Q33" s="29">
        <f t="shared" si="7"/>
        <v>0</v>
      </c>
      <c r="R33" s="16" t="str">
        <f t="shared" si="8"/>
        <v>เดือน</v>
      </c>
      <c r="S33" s="25"/>
      <c r="T33" s="26"/>
      <c r="U33" s="27"/>
      <c r="V33" s="27"/>
      <c r="W33" s="2"/>
      <c r="X33" s="9"/>
      <c r="Y33" s="9"/>
      <c r="Z33" s="9"/>
    </row>
    <row r="34" ht="21.75" customHeight="1">
      <c r="A34" s="1">
        <v>23.0</v>
      </c>
      <c r="B34" s="69"/>
      <c r="C34" s="60"/>
      <c r="D34" s="61" t="str">
        <f t="shared" si="1"/>
        <v/>
      </c>
      <c r="E34" s="62"/>
      <c r="F34" s="63"/>
      <c r="G34" s="61"/>
      <c r="H34" s="61"/>
      <c r="I34" s="61"/>
      <c r="J34" s="61"/>
      <c r="K34" s="64">
        <f t="shared" si="2"/>
        <v>0</v>
      </c>
      <c r="L34" s="64">
        <f t="shared" si="9"/>
        <v>0</v>
      </c>
      <c r="M34" s="65" t="str">
        <f t="shared" si="3"/>
        <v/>
      </c>
      <c r="N34" s="66" t="str">
        <f t="shared" si="4"/>
        <v/>
      </c>
      <c r="O34" s="24">
        <f t="shared" si="5"/>
        <v>0</v>
      </c>
      <c r="P34" s="29">
        <f t="shared" si="6"/>
        <v>0</v>
      </c>
      <c r="Q34" s="29">
        <f t="shared" si="7"/>
        <v>0</v>
      </c>
      <c r="R34" s="16" t="str">
        <f t="shared" si="8"/>
        <v>เดือน</v>
      </c>
      <c r="S34" s="25"/>
      <c r="T34" s="26"/>
      <c r="U34" s="27"/>
      <c r="V34" s="27"/>
      <c r="W34" s="2"/>
      <c r="X34" s="9"/>
      <c r="Y34" s="9"/>
      <c r="Z34" s="9"/>
    </row>
    <row r="35" ht="21.75" customHeight="1">
      <c r="A35" s="1">
        <v>24.0</v>
      </c>
      <c r="B35" s="69"/>
      <c r="C35" s="60"/>
      <c r="D35" s="61" t="str">
        <f t="shared" si="1"/>
        <v/>
      </c>
      <c r="E35" s="62"/>
      <c r="F35" s="63"/>
      <c r="G35" s="61"/>
      <c r="H35" s="61"/>
      <c r="I35" s="61"/>
      <c r="J35" s="61"/>
      <c r="K35" s="64">
        <f t="shared" si="2"/>
        <v>0</v>
      </c>
      <c r="L35" s="64">
        <f t="shared" si="9"/>
        <v>0</v>
      </c>
      <c r="M35" s="65" t="str">
        <f t="shared" si="3"/>
        <v/>
      </c>
      <c r="N35" s="66" t="str">
        <f t="shared" si="4"/>
        <v/>
      </c>
      <c r="O35" s="24">
        <f t="shared" si="5"/>
        <v>0</v>
      </c>
      <c r="P35" s="29">
        <f t="shared" si="6"/>
        <v>0</v>
      </c>
      <c r="Q35" s="29">
        <f t="shared" si="7"/>
        <v>0</v>
      </c>
      <c r="R35" s="16" t="str">
        <f t="shared" si="8"/>
        <v>เดือน</v>
      </c>
      <c r="S35" s="25"/>
      <c r="T35" s="26"/>
      <c r="U35" s="27"/>
      <c r="V35" s="27"/>
      <c r="W35" s="2"/>
      <c r="X35" s="9"/>
      <c r="Y35" s="9"/>
      <c r="Z35" s="9"/>
    </row>
    <row r="36" ht="21.75" customHeight="1">
      <c r="A36" s="1">
        <v>25.0</v>
      </c>
      <c r="B36" s="69"/>
      <c r="C36" s="60"/>
      <c r="D36" s="61" t="str">
        <f t="shared" si="1"/>
        <v/>
      </c>
      <c r="E36" s="62"/>
      <c r="F36" s="63"/>
      <c r="G36" s="61"/>
      <c r="H36" s="61"/>
      <c r="I36" s="61"/>
      <c r="J36" s="61"/>
      <c r="K36" s="64">
        <f t="shared" si="2"/>
        <v>0</v>
      </c>
      <c r="L36" s="64">
        <f t="shared" si="9"/>
        <v>0</v>
      </c>
      <c r="M36" s="65" t="str">
        <f t="shared" si="3"/>
        <v/>
      </c>
      <c r="N36" s="66" t="str">
        <f t="shared" si="4"/>
        <v/>
      </c>
      <c r="O36" s="24">
        <f t="shared" si="5"/>
        <v>0</v>
      </c>
      <c r="P36" s="29">
        <f t="shared" si="6"/>
        <v>0</v>
      </c>
      <c r="Q36" s="29">
        <f t="shared" si="7"/>
        <v>0</v>
      </c>
      <c r="R36" s="16" t="str">
        <f t="shared" si="8"/>
        <v>เดือน</v>
      </c>
      <c r="S36" s="25"/>
      <c r="T36" s="26"/>
      <c r="U36" s="27"/>
      <c r="V36" s="27"/>
      <c r="W36" s="2"/>
      <c r="X36" s="9"/>
      <c r="Y36" s="9"/>
      <c r="Z36" s="9"/>
    </row>
    <row r="37" ht="21.75" customHeight="1">
      <c r="A37" s="1">
        <v>26.0</v>
      </c>
      <c r="B37" s="69"/>
      <c r="C37" s="60"/>
      <c r="D37" s="61" t="str">
        <f t="shared" si="1"/>
        <v/>
      </c>
      <c r="E37" s="62"/>
      <c r="F37" s="63"/>
      <c r="G37" s="61"/>
      <c r="H37" s="61"/>
      <c r="I37" s="61"/>
      <c r="J37" s="61"/>
      <c r="K37" s="64">
        <f t="shared" si="2"/>
        <v>0</v>
      </c>
      <c r="L37" s="64">
        <f t="shared" si="9"/>
        <v>0</v>
      </c>
      <c r="M37" s="65" t="str">
        <f t="shared" si="3"/>
        <v/>
      </c>
      <c r="N37" s="66" t="str">
        <f t="shared" si="4"/>
        <v/>
      </c>
      <c r="O37" s="24">
        <f t="shared" si="5"/>
        <v>0</v>
      </c>
      <c r="P37" s="29">
        <f t="shared" si="6"/>
        <v>0</v>
      </c>
      <c r="Q37" s="29">
        <f t="shared" si="7"/>
        <v>0</v>
      </c>
      <c r="R37" s="16" t="str">
        <f t="shared" si="8"/>
        <v>เดือน</v>
      </c>
      <c r="S37" s="25"/>
      <c r="T37" s="26"/>
      <c r="U37" s="27"/>
      <c r="V37" s="27"/>
      <c r="W37" s="2"/>
      <c r="X37" s="9"/>
      <c r="Y37" s="9"/>
      <c r="Z37" s="9"/>
    </row>
    <row r="38" ht="21.75" customHeight="1">
      <c r="A38" s="1">
        <v>27.0</v>
      </c>
      <c r="B38" s="69"/>
      <c r="C38" s="60"/>
      <c r="D38" s="61" t="str">
        <f t="shared" si="1"/>
        <v/>
      </c>
      <c r="E38" s="62"/>
      <c r="F38" s="63"/>
      <c r="G38" s="61"/>
      <c r="H38" s="61"/>
      <c r="I38" s="61"/>
      <c r="J38" s="61"/>
      <c r="K38" s="64">
        <f t="shared" si="2"/>
        <v>0</v>
      </c>
      <c r="L38" s="64">
        <f t="shared" si="9"/>
        <v>0</v>
      </c>
      <c r="M38" s="65" t="str">
        <f t="shared" si="3"/>
        <v/>
      </c>
      <c r="N38" s="66" t="str">
        <f t="shared" si="4"/>
        <v/>
      </c>
      <c r="O38" s="24">
        <f t="shared" si="5"/>
        <v>0</v>
      </c>
      <c r="P38" s="29">
        <f t="shared" si="6"/>
        <v>0</v>
      </c>
      <c r="Q38" s="29">
        <f t="shared" si="7"/>
        <v>0</v>
      </c>
      <c r="R38" s="16" t="str">
        <f t="shared" si="8"/>
        <v>เดือน</v>
      </c>
      <c r="S38" s="25"/>
      <c r="T38" s="26"/>
      <c r="U38" s="9"/>
      <c r="V38" s="9"/>
      <c r="W38" s="2"/>
      <c r="X38" s="9"/>
      <c r="Y38" s="9"/>
      <c r="Z38" s="9"/>
    </row>
    <row r="39" ht="21.75" customHeight="1">
      <c r="A39" s="1">
        <v>28.0</v>
      </c>
      <c r="B39" s="69"/>
      <c r="C39" s="60"/>
      <c r="D39" s="61" t="str">
        <f t="shared" si="1"/>
        <v/>
      </c>
      <c r="E39" s="62"/>
      <c r="F39" s="63"/>
      <c r="G39" s="61"/>
      <c r="H39" s="61"/>
      <c r="I39" s="61"/>
      <c r="J39" s="61"/>
      <c r="K39" s="64"/>
      <c r="L39" s="64"/>
      <c r="M39" s="65" t="str">
        <f t="shared" si="3"/>
        <v/>
      </c>
      <c r="N39" s="66" t="str">
        <f t="shared" si="4"/>
        <v/>
      </c>
      <c r="O39" s="24">
        <f t="shared" si="5"/>
        <v>0</v>
      </c>
      <c r="P39" s="29">
        <f t="shared" si="6"/>
        <v>0</v>
      </c>
      <c r="Q39" s="29">
        <f t="shared" si="7"/>
        <v>0</v>
      </c>
      <c r="R39" s="16" t="str">
        <f t="shared" si="8"/>
        <v>เดือน</v>
      </c>
      <c r="S39" s="25"/>
      <c r="T39" s="26"/>
      <c r="U39" s="9"/>
      <c r="V39" s="9"/>
      <c r="W39" s="2"/>
      <c r="X39" s="9"/>
      <c r="Y39" s="9"/>
      <c r="Z39" s="9"/>
    </row>
    <row r="40" ht="21.75" customHeight="1">
      <c r="A40" s="1">
        <v>29.0</v>
      </c>
      <c r="B40" s="94"/>
      <c r="C40" s="95"/>
      <c r="D40" s="79" t="str">
        <f>IF(B40&gt;"",CONCATENATE($P$11,"  ",Q40,"  ",R40),"")</f>
        <v/>
      </c>
      <c r="E40" s="96"/>
      <c r="F40" s="97"/>
      <c r="G40" s="98"/>
      <c r="H40" s="98"/>
      <c r="I40" s="98"/>
      <c r="J40" s="82"/>
      <c r="K40" s="83"/>
      <c r="L40" s="83"/>
      <c r="M40" s="84"/>
      <c r="N40" s="82"/>
      <c r="O40" s="24">
        <f t="shared" si="5"/>
        <v>0</v>
      </c>
      <c r="P40" s="29">
        <f t="shared" si="6"/>
        <v>0</v>
      </c>
      <c r="Q40" s="29">
        <f t="shared" si="7"/>
        <v>0</v>
      </c>
      <c r="R40" s="16" t="str">
        <f t="shared" si="8"/>
        <v>เดือน</v>
      </c>
      <c r="S40" s="25"/>
      <c r="T40" s="26"/>
      <c r="U40" s="9"/>
      <c r="V40" s="9"/>
      <c r="W40" s="2"/>
      <c r="X40" s="9"/>
      <c r="Y40" s="9"/>
      <c r="Z40" s="9"/>
    </row>
    <row r="41" ht="21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9" t="s">
        <v>65</v>
      </c>
      <c r="O41" s="6"/>
      <c r="P41" s="7"/>
      <c r="Q41" s="7"/>
      <c r="R41" s="6"/>
      <c r="S41" s="8"/>
      <c r="T41" s="8"/>
      <c r="U41" s="8"/>
      <c r="V41" s="8"/>
      <c r="W41" s="2"/>
      <c r="X41" s="9"/>
      <c r="Y41" s="9"/>
      <c r="Z41" s="9"/>
    </row>
    <row r="42" ht="21.75" customHeight="1">
      <c r="A42" s="10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6"/>
      <c r="P42" s="29"/>
      <c r="Q42" s="29"/>
      <c r="R42" s="16"/>
      <c r="S42" s="9"/>
      <c r="T42" s="9"/>
      <c r="U42" s="9"/>
      <c r="V42" s="9"/>
      <c r="W42" s="9"/>
      <c r="X42" s="9"/>
      <c r="Y42" s="9"/>
      <c r="Z42" s="9"/>
    </row>
    <row r="43" ht="21.75" customHeight="1">
      <c r="A43" s="10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6"/>
      <c r="P43" s="29"/>
      <c r="Q43" s="29"/>
      <c r="R43" s="16"/>
      <c r="S43" s="9"/>
      <c r="T43" s="9"/>
      <c r="U43" s="9"/>
      <c r="V43" s="9"/>
      <c r="W43" s="9"/>
      <c r="X43" s="9"/>
      <c r="Y43" s="9"/>
      <c r="Z43" s="9"/>
    </row>
    <row r="44" ht="21.75" customHeight="1">
      <c r="A44" s="10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6"/>
      <c r="P44" s="29"/>
      <c r="Q44" s="29"/>
      <c r="R44" s="16"/>
      <c r="S44" s="9"/>
      <c r="T44" s="9"/>
      <c r="U44" s="9"/>
      <c r="V44" s="9"/>
      <c r="W44" s="9"/>
      <c r="X44" s="9"/>
      <c r="Y44" s="9"/>
      <c r="Z44" s="9"/>
    </row>
    <row r="45" ht="21.75" customHeight="1">
      <c r="A45" s="10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  <c r="P45" s="29"/>
      <c r="Q45" s="29"/>
      <c r="R45" s="16"/>
      <c r="S45" s="9"/>
      <c r="T45" s="9"/>
      <c r="U45" s="9"/>
      <c r="V45" s="9"/>
      <c r="W45" s="9"/>
      <c r="X45" s="9"/>
      <c r="Y45" s="9"/>
      <c r="Z45" s="9"/>
    </row>
    <row r="46" ht="21.75" customHeight="1">
      <c r="A46" s="10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6"/>
      <c r="P46" s="29"/>
      <c r="Q46" s="29"/>
      <c r="R46" s="16"/>
      <c r="S46" s="9"/>
      <c r="T46" s="9"/>
      <c r="U46" s="9"/>
      <c r="V46" s="9"/>
      <c r="W46" s="9"/>
      <c r="X46" s="9"/>
      <c r="Y46" s="9"/>
      <c r="Z46" s="9"/>
    </row>
    <row r="47" ht="21.75" customHeight="1">
      <c r="A47" s="10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6"/>
      <c r="P47" s="29"/>
      <c r="Q47" s="29"/>
      <c r="R47" s="16"/>
      <c r="S47" s="9"/>
      <c r="T47" s="9"/>
      <c r="U47" s="9"/>
      <c r="V47" s="9"/>
      <c r="W47" s="9"/>
      <c r="X47" s="9"/>
      <c r="Y47" s="9"/>
      <c r="Z47" s="9"/>
    </row>
    <row r="48" ht="21.75" customHeight="1">
      <c r="A48" s="10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6"/>
      <c r="P48" s="29"/>
      <c r="Q48" s="29"/>
      <c r="R48" s="16"/>
      <c r="S48" s="9"/>
      <c r="T48" s="9"/>
      <c r="U48" s="9"/>
      <c r="V48" s="9"/>
      <c r="W48" s="9"/>
      <c r="X48" s="9"/>
      <c r="Y48" s="9"/>
      <c r="Z48" s="9"/>
    </row>
    <row r="49" ht="21.75" customHeight="1">
      <c r="A49" s="10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29"/>
      <c r="Q49" s="29"/>
      <c r="R49" s="16"/>
      <c r="S49" s="9"/>
      <c r="T49" s="9"/>
      <c r="U49" s="9"/>
      <c r="V49" s="9"/>
      <c r="W49" s="9"/>
      <c r="X49" s="9"/>
      <c r="Y49" s="9"/>
      <c r="Z49" s="9"/>
    </row>
    <row r="50" ht="21.75" customHeight="1">
      <c r="A50" s="10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29"/>
      <c r="Q50" s="29"/>
      <c r="R50" s="16"/>
      <c r="S50" s="9"/>
      <c r="T50" s="9"/>
      <c r="U50" s="9"/>
      <c r="V50" s="9"/>
      <c r="W50" s="9"/>
      <c r="X50" s="9"/>
      <c r="Y50" s="9"/>
      <c r="Z50" s="9"/>
    </row>
    <row r="51" ht="21.75" customHeight="1">
      <c r="A51" s="10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29"/>
      <c r="Q51" s="29"/>
      <c r="R51" s="16"/>
      <c r="S51" s="9"/>
      <c r="T51" s="9"/>
      <c r="U51" s="9"/>
      <c r="V51" s="9"/>
      <c r="W51" s="9"/>
      <c r="X51" s="9"/>
      <c r="Y51" s="9"/>
      <c r="Z51" s="9"/>
    </row>
    <row r="52" ht="21.75" customHeight="1">
      <c r="A52" s="10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29"/>
      <c r="Q52" s="29"/>
      <c r="R52" s="16"/>
      <c r="S52" s="9"/>
      <c r="T52" s="9"/>
      <c r="U52" s="9"/>
      <c r="V52" s="9"/>
      <c r="W52" s="9"/>
      <c r="X52" s="9"/>
      <c r="Y52" s="9"/>
      <c r="Z52" s="9"/>
    </row>
    <row r="53" ht="21.75" customHeight="1">
      <c r="A53" s="10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29"/>
      <c r="Q53" s="29"/>
      <c r="R53" s="16"/>
      <c r="S53" s="9"/>
      <c r="T53" s="9"/>
      <c r="U53" s="9"/>
      <c r="V53" s="9"/>
      <c r="W53" s="9"/>
      <c r="X53" s="9"/>
      <c r="Y53" s="9"/>
      <c r="Z53" s="9"/>
    </row>
    <row r="54" ht="21.75" customHeight="1">
      <c r="A54" s="10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29"/>
      <c r="Q54" s="29"/>
      <c r="R54" s="16"/>
      <c r="S54" s="9"/>
      <c r="T54" s="9"/>
      <c r="U54" s="9"/>
      <c r="V54" s="9"/>
      <c r="W54" s="9"/>
      <c r="X54" s="9"/>
      <c r="Y54" s="9"/>
      <c r="Z54" s="9"/>
    </row>
    <row r="55" ht="21.75" customHeight="1">
      <c r="A55" s="10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29"/>
      <c r="Q55" s="29"/>
      <c r="R55" s="16"/>
      <c r="S55" s="9"/>
      <c r="T55" s="9"/>
      <c r="U55" s="9"/>
      <c r="V55" s="9"/>
      <c r="W55" s="9"/>
      <c r="X55" s="9"/>
      <c r="Y55" s="9"/>
      <c r="Z55" s="9"/>
    </row>
    <row r="56" ht="21.75" customHeight="1">
      <c r="A56" s="10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29"/>
      <c r="Q56" s="29"/>
      <c r="R56" s="16"/>
      <c r="S56" s="9"/>
      <c r="T56" s="9"/>
      <c r="U56" s="9"/>
      <c r="V56" s="9"/>
      <c r="W56" s="9"/>
      <c r="X56" s="9"/>
      <c r="Y56" s="9"/>
      <c r="Z56" s="9"/>
    </row>
    <row r="57" ht="21.75" customHeight="1">
      <c r="A57" s="10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29"/>
      <c r="Q57" s="29"/>
      <c r="R57" s="16"/>
      <c r="S57" s="9"/>
      <c r="T57" s="9"/>
      <c r="U57" s="9"/>
      <c r="V57" s="9"/>
      <c r="W57" s="9"/>
      <c r="X57" s="9"/>
      <c r="Y57" s="9"/>
      <c r="Z57" s="9"/>
    </row>
    <row r="58" ht="21.75" customHeight="1">
      <c r="A58" s="10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  <c r="P58" s="29"/>
      <c r="Q58" s="29"/>
      <c r="R58" s="16"/>
      <c r="S58" s="9"/>
      <c r="T58" s="9"/>
      <c r="U58" s="9"/>
      <c r="V58" s="9"/>
      <c r="W58" s="9"/>
      <c r="X58" s="9"/>
      <c r="Y58" s="9"/>
      <c r="Z58" s="9"/>
    </row>
    <row r="59" ht="21.75" customHeight="1">
      <c r="A59" s="10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/>
      <c r="P59" s="29"/>
      <c r="Q59" s="29"/>
      <c r="R59" s="16"/>
      <c r="S59" s="9"/>
      <c r="T59" s="9"/>
      <c r="U59" s="9"/>
      <c r="V59" s="9"/>
      <c r="W59" s="9"/>
      <c r="X59" s="9"/>
      <c r="Y59" s="9"/>
      <c r="Z59" s="9"/>
    </row>
    <row r="60" ht="21.75" customHeight="1">
      <c r="A60" s="10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6"/>
      <c r="P60" s="29"/>
      <c r="Q60" s="29"/>
      <c r="R60" s="16"/>
      <c r="S60" s="9"/>
      <c r="T60" s="9"/>
      <c r="U60" s="9"/>
      <c r="V60" s="9"/>
      <c r="W60" s="9"/>
      <c r="X60" s="9"/>
      <c r="Y60" s="9"/>
      <c r="Z60" s="9"/>
    </row>
    <row r="61" ht="21.75" customHeight="1">
      <c r="A61" s="10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6"/>
      <c r="P61" s="29"/>
      <c r="Q61" s="29"/>
      <c r="R61" s="16"/>
      <c r="S61" s="9"/>
      <c r="T61" s="9"/>
      <c r="U61" s="9"/>
      <c r="V61" s="9"/>
      <c r="W61" s="9"/>
      <c r="X61" s="9"/>
      <c r="Y61" s="9"/>
      <c r="Z61" s="9"/>
    </row>
    <row r="62" ht="21.75" customHeight="1">
      <c r="A62" s="10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6"/>
      <c r="P62" s="29"/>
      <c r="Q62" s="29"/>
      <c r="R62" s="16"/>
      <c r="S62" s="9"/>
      <c r="T62" s="9"/>
      <c r="U62" s="9"/>
      <c r="V62" s="9"/>
      <c r="W62" s="9"/>
      <c r="X62" s="9"/>
      <c r="Y62" s="9"/>
      <c r="Z62" s="9"/>
    </row>
    <row r="63" ht="21.75" customHeight="1">
      <c r="A63" s="10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6"/>
      <c r="P63" s="29"/>
      <c r="Q63" s="29"/>
      <c r="R63" s="16"/>
      <c r="S63" s="9"/>
      <c r="T63" s="9"/>
      <c r="U63" s="9"/>
      <c r="V63" s="9"/>
      <c r="W63" s="9"/>
      <c r="X63" s="9"/>
      <c r="Y63" s="9"/>
      <c r="Z63" s="9"/>
    </row>
    <row r="64" ht="21.75" customHeight="1">
      <c r="A64" s="10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6"/>
      <c r="P64" s="29"/>
      <c r="Q64" s="29"/>
      <c r="R64" s="16"/>
      <c r="S64" s="9"/>
      <c r="T64" s="9"/>
      <c r="U64" s="9"/>
      <c r="V64" s="9"/>
      <c r="W64" s="9"/>
      <c r="X64" s="9"/>
      <c r="Y64" s="9"/>
      <c r="Z64" s="9"/>
    </row>
    <row r="65" ht="21.75" customHeight="1">
      <c r="A65" s="10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6"/>
      <c r="P65" s="29"/>
      <c r="Q65" s="29"/>
      <c r="R65" s="16"/>
      <c r="S65" s="9"/>
      <c r="T65" s="9"/>
      <c r="U65" s="9"/>
      <c r="V65" s="9"/>
      <c r="W65" s="9"/>
      <c r="X65" s="9"/>
      <c r="Y65" s="9"/>
      <c r="Z65" s="9"/>
    </row>
    <row r="66" ht="21.75" customHeight="1">
      <c r="A66" s="10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6"/>
      <c r="P66" s="29"/>
      <c r="Q66" s="29"/>
      <c r="R66" s="16"/>
      <c r="S66" s="9"/>
      <c r="T66" s="9"/>
      <c r="U66" s="9"/>
      <c r="V66" s="9"/>
      <c r="W66" s="9"/>
      <c r="X66" s="9"/>
      <c r="Y66" s="9"/>
      <c r="Z66" s="9"/>
    </row>
    <row r="67" ht="21.75" customHeight="1">
      <c r="A67" s="10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29"/>
      <c r="Q67" s="29"/>
      <c r="R67" s="16"/>
      <c r="S67" s="9"/>
      <c r="T67" s="9"/>
      <c r="U67" s="9"/>
      <c r="V67" s="9"/>
      <c r="W67" s="9"/>
      <c r="X67" s="9"/>
      <c r="Y67" s="9"/>
      <c r="Z67" s="9"/>
    </row>
    <row r="68" ht="21.75" customHeight="1">
      <c r="A68" s="10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29"/>
      <c r="Q68" s="29"/>
      <c r="R68" s="16"/>
      <c r="S68" s="9"/>
      <c r="T68" s="9"/>
      <c r="U68" s="9"/>
      <c r="V68" s="9"/>
      <c r="W68" s="9"/>
      <c r="X68" s="9"/>
      <c r="Y68" s="9"/>
      <c r="Z68" s="9"/>
    </row>
    <row r="69" ht="21.75" customHeight="1">
      <c r="A69" s="10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6"/>
      <c r="P69" s="29"/>
      <c r="Q69" s="29"/>
      <c r="R69" s="16"/>
      <c r="S69" s="9"/>
      <c r="T69" s="9"/>
      <c r="U69" s="9"/>
      <c r="V69" s="9"/>
      <c r="W69" s="9"/>
      <c r="X69" s="9"/>
      <c r="Y69" s="9"/>
      <c r="Z69" s="9"/>
    </row>
    <row r="70" ht="21.75" customHeight="1">
      <c r="A70" s="10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6"/>
      <c r="P70" s="29"/>
      <c r="Q70" s="29"/>
      <c r="R70" s="16"/>
      <c r="S70" s="9"/>
      <c r="T70" s="9"/>
      <c r="U70" s="9"/>
      <c r="V70" s="9"/>
      <c r="W70" s="9"/>
      <c r="X70" s="9"/>
      <c r="Y70" s="9"/>
      <c r="Z70" s="9"/>
    </row>
    <row r="71" ht="21.75" customHeight="1">
      <c r="A71" s="10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  <c r="P71" s="29"/>
      <c r="Q71" s="29"/>
      <c r="R71" s="16"/>
      <c r="S71" s="9"/>
      <c r="T71" s="9"/>
      <c r="U71" s="9"/>
      <c r="V71" s="9"/>
      <c r="W71" s="9"/>
      <c r="X71" s="9"/>
      <c r="Y71" s="9"/>
      <c r="Z71" s="9"/>
    </row>
    <row r="72" ht="21.75" customHeight="1">
      <c r="A72" s="10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6"/>
      <c r="P72" s="29"/>
      <c r="Q72" s="29"/>
      <c r="R72" s="16"/>
      <c r="S72" s="9"/>
      <c r="T72" s="9"/>
      <c r="U72" s="9"/>
      <c r="V72" s="9"/>
      <c r="W72" s="9"/>
      <c r="X72" s="9"/>
      <c r="Y72" s="9"/>
      <c r="Z72" s="9"/>
    </row>
    <row r="73" ht="21.75" customHeight="1">
      <c r="A73" s="10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6"/>
      <c r="P73" s="29"/>
      <c r="Q73" s="29"/>
      <c r="R73" s="16"/>
      <c r="S73" s="9"/>
      <c r="T73" s="9"/>
      <c r="U73" s="9"/>
      <c r="V73" s="9"/>
      <c r="W73" s="9"/>
      <c r="X73" s="9"/>
      <c r="Y73" s="9"/>
      <c r="Z73" s="9"/>
    </row>
    <row r="74" ht="21.75" customHeight="1">
      <c r="A74" s="10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6"/>
      <c r="P74" s="29"/>
      <c r="Q74" s="29"/>
      <c r="R74" s="16"/>
      <c r="S74" s="9"/>
      <c r="T74" s="9"/>
      <c r="U74" s="9"/>
      <c r="V74" s="9"/>
      <c r="W74" s="9"/>
      <c r="X74" s="9"/>
      <c r="Y74" s="9"/>
      <c r="Z74" s="9"/>
    </row>
    <row r="75" ht="21.75" customHeight="1">
      <c r="A75" s="10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6"/>
      <c r="P75" s="29"/>
      <c r="Q75" s="29"/>
      <c r="R75" s="16"/>
      <c r="S75" s="9"/>
      <c r="T75" s="9"/>
      <c r="U75" s="9"/>
      <c r="V75" s="9"/>
      <c r="W75" s="9"/>
      <c r="X75" s="9"/>
      <c r="Y75" s="9"/>
      <c r="Z75" s="9"/>
    </row>
    <row r="76" ht="21.75" customHeight="1">
      <c r="A76" s="10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6"/>
      <c r="P76" s="29"/>
      <c r="Q76" s="29"/>
      <c r="R76" s="16"/>
      <c r="S76" s="9"/>
      <c r="T76" s="9"/>
      <c r="U76" s="9"/>
      <c r="V76" s="9"/>
      <c r="W76" s="9"/>
      <c r="X76" s="9"/>
      <c r="Y76" s="9"/>
      <c r="Z76" s="9"/>
    </row>
    <row r="77" ht="21.75" customHeight="1">
      <c r="A77" s="10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6"/>
      <c r="P77" s="29"/>
      <c r="Q77" s="29"/>
      <c r="R77" s="16"/>
      <c r="S77" s="9"/>
      <c r="T77" s="9"/>
      <c r="U77" s="9"/>
      <c r="V77" s="9"/>
      <c r="W77" s="9"/>
      <c r="X77" s="9"/>
      <c r="Y77" s="9"/>
      <c r="Z77" s="9"/>
    </row>
    <row r="78" ht="21.75" customHeight="1">
      <c r="A78" s="10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6"/>
      <c r="P78" s="29"/>
      <c r="Q78" s="29"/>
      <c r="R78" s="16"/>
      <c r="S78" s="9"/>
      <c r="T78" s="9"/>
      <c r="U78" s="9"/>
      <c r="V78" s="9"/>
      <c r="W78" s="9"/>
      <c r="X78" s="9"/>
      <c r="Y78" s="9"/>
      <c r="Z78" s="9"/>
    </row>
    <row r="79" ht="21.75" customHeight="1">
      <c r="A79" s="10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6"/>
      <c r="P79" s="29"/>
      <c r="Q79" s="29"/>
      <c r="R79" s="16"/>
      <c r="S79" s="9"/>
      <c r="T79" s="9"/>
      <c r="U79" s="9"/>
      <c r="V79" s="9"/>
      <c r="W79" s="9"/>
      <c r="X79" s="9"/>
      <c r="Y79" s="9"/>
      <c r="Z79" s="9"/>
    </row>
    <row r="80" ht="21.75" customHeight="1">
      <c r="A80" s="10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/>
      <c r="P80" s="29"/>
      <c r="Q80" s="29"/>
      <c r="R80" s="16"/>
      <c r="S80" s="9"/>
      <c r="T80" s="9"/>
      <c r="U80" s="9"/>
      <c r="V80" s="9"/>
      <c r="W80" s="9"/>
      <c r="X80" s="9"/>
      <c r="Y80" s="9"/>
      <c r="Z80" s="9"/>
    </row>
    <row r="81" ht="21.75" customHeight="1">
      <c r="A81" s="10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6"/>
      <c r="P81" s="29"/>
      <c r="Q81" s="29"/>
      <c r="R81" s="16"/>
      <c r="S81" s="9"/>
      <c r="T81" s="9"/>
      <c r="U81" s="9"/>
      <c r="V81" s="9"/>
      <c r="W81" s="9"/>
      <c r="X81" s="9"/>
      <c r="Y81" s="9"/>
      <c r="Z81" s="9"/>
    </row>
    <row r="82" ht="21.75" customHeight="1">
      <c r="A82" s="10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6"/>
      <c r="P82" s="29"/>
      <c r="Q82" s="29"/>
      <c r="R82" s="16"/>
      <c r="S82" s="9"/>
      <c r="T82" s="9"/>
      <c r="U82" s="9"/>
      <c r="V82" s="9"/>
      <c r="W82" s="9"/>
      <c r="X82" s="9"/>
      <c r="Y82" s="9"/>
      <c r="Z82" s="9"/>
    </row>
    <row r="83" ht="21.75" customHeight="1">
      <c r="A83" s="10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6"/>
      <c r="P83" s="29"/>
      <c r="Q83" s="29"/>
      <c r="R83" s="16"/>
      <c r="S83" s="9"/>
      <c r="T83" s="9"/>
      <c r="U83" s="9"/>
      <c r="V83" s="9"/>
      <c r="W83" s="9"/>
      <c r="X83" s="9"/>
      <c r="Y83" s="9"/>
      <c r="Z83" s="9"/>
    </row>
    <row r="84" ht="21.75" customHeight="1">
      <c r="A84" s="10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  <c r="P84" s="29"/>
      <c r="Q84" s="29"/>
      <c r="R84" s="16"/>
      <c r="S84" s="9"/>
      <c r="T84" s="9"/>
      <c r="U84" s="9"/>
      <c r="V84" s="9"/>
      <c r="W84" s="9"/>
      <c r="X84" s="9"/>
      <c r="Y84" s="9"/>
      <c r="Z84" s="9"/>
    </row>
    <row r="85" ht="21.75" customHeight="1">
      <c r="A85" s="10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6"/>
      <c r="P85" s="29"/>
      <c r="Q85" s="29"/>
      <c r="R85" s="16"/>
      <c r="S85" s="9"/>
      <c r="T85" s="9"/>
      <c r="U85" s="9"/>
      <c r="V85" s="9"/>
      <c r="W85" s="9"/>
      <c r="X85" s="9"/>
      <c r="Y85" s="9"/>
      <c r="Z85" s="9"/>
    </row>
    <row r="86" ht="21.75" customHeight="1">
      <c r="A86" s="10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6"/>
      <c r="P86" s="29"/>
      <c r="Q86" s="29"/>
      <c r="R86" s="16"/>
      <c r="S86" s="9"/>
      <c r="T86" s="9"/>
      <c r="U86" s="9"/>
      <c r="V86" s="9"/>
      <c r="W86" s="9"/>
      <c r="X86" s="9"/>
      <c r="Y86" s="9"/>
      <c r="Z86" s="9"/>
    </row>
    <row r="87" ht="21.75" customHeight="1">
      <c r="A87" s="10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6"/>
      <c r="P87" s="29"/>
      <c r="Q87" s="29"/>
      <c r="R87" s="16"/>
      <c r="S87" s="9"/>
      <c r="T87" s="9"/>
      <c r="U87" s="9"/>
      <c r="V87" s="9"/>
      <c r="W87" s="9"/>
      <c r="X87" s="9"/>
      <c r="Y87" s="9"/>
      <c r="Z87" s="9"/>
    </row>
    <row r="88" ht="21.75" customHeight="1">
      <c r="A88" s="10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/>
      <c r="P88" s="29"/>
      <c r="Q88" s="29"/>
      <c r="R88" s="16"/>
      <c r="S88" s="9"/>
      <c r="T88" s="9"/>
      <c r="U88" s="9"/>
      <c r="V88" s="9"/>
      <c r="W88" s="9"/>
      <c r="X88" s="9"/>
      <c r="Y88" s="9"/>
      <c r="Z88" s="9"/>
    </row>
    <row r="89" ht="21.75" customHeigh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6"/>
      <c r="P89" s="29"/>
      <c r="Q89" s="29"/>
      <c r="R89" s="16"/>
      <c r="S89" s="9"/>
      <c r="T89" s="9"/>
      <c r="U89" s="9"/>
      <c r="V89" s="9"/>
      <c r="W89" s="9"/>
      <c r="X89" s="9"/>
      <c r="Y89" s="9"/>
      <c r="Z89" s="9"/>
    </row>
    <row r="90" ht="21.75" customHeight="1">
      <c r="A90" s="10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6"/>
      <c r="P90" s="29"/>
      <c r="Q90" s="29"/>
      <c r="R90" s="16"/>
      <c r="S90" s="9"/>
      <c r="T90" s="9"/>
      <c r="U90" s="9"/>
      <c r="V90" s="9"/>
      <c r="W90" s="9"/>
      <c r="X90" s="9"/>
      <c r="Y90" s="9"/>
      <c r="Z90" s="9"/>
    </row>
    <row r="91" ht="21.75" customHeight="1">
      <c r="A91" s="10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6"/>
      <c r="P91" s="29"/>
      <c r="Q91" s="29"/>
      <c r="R91" s="16"/>
      <c r="S91" s="9"/>
      <c r="T91" s="9"/>
      <c r="U91" s="9"/>
      <c r="V91" s="9"/>
      <c r="W91" s="9"/>
      <c r="X91" s="9"/>
      <c r="Y91" s="9"/>
      <c r="Z91" s="9"/>
    </row>
    <row r="92" ht="21.75" customHeight="1">
      <c r="A92" s="10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6"/>
      <c r="P92" s="29"/>
      <c r="Q92" s="29"/>
      <c r="R92" s="16"/>
      <c r="S92" s="9"/>
      <c r="T92" s="9"/>
      <c r="U92" s="9"/>
      <c r="V92" s="9"/>
      <c r="W92" s="9"/>
      <c r="X92" s="9"/>
      <c r="Y92" s="9"/>
      <c r="Z92" s="9"/>
    </row>
    <row r="93" ht="21.75" customHeight="1">
      <c r="A93" s="10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6"/>
      <c r="P93" s="29"/>
      <c r="Q93" s="29"/>
      <c r="R93" s="16"/>
      <c r="S93" s="9"/>
      <c r="T93" s="9"/>
      <c r="U93" s="9"/>
      <c r="V93" s="9"/>
      <c r="W93" s="9"/>
      <c r="X93" s="9"/>
      <c r="Y93" s="9"/>
      <c r="Z93" s="9"/>
    </row>
    <row r="94" ht="21.75" customHeight="1">
      <c r="A94" s="10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6"/>
      <c r="P94" s="29"/>
      <c r="Q94" s="29"/>
      <c r="R94" s="16"/>
      <c r="S94" s="9"/>
      <c r="T94" s="9"/>
      <c r="U94" s="9"/>
      <c r="V94" s="9"/>
      <c r="W94" s="9"/>
      <c r="X94" s="9"/>
      <c r="Y94" s="9"/>
      <c r="Z94" s="9"/>
    </row>
    <row r="95" ht="21.75" customHeight="1">
      <c r="A95" s="10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6"/>
      <c r="P95" s="29"/>
      <c r="Q95" s="29"/>
      <c r="R95" s="16"/>
      <c r="S95" s="9"/>
      <c r="T95" s="9"/>
      <c r="U95" s="9"/>
      <c r="V95" s="9"/>
      <c r="W95" s="9"/>
      <c r="X95" s="9"/>
      <c r="Y95" s="9"/>
      <c r="Z95" s="9"/>
    </row>
    <row r="96" ht="21.75" customHeight="1">
      <c r="A96" s="10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6"/>
      <c r="P96" s="29"/>
      <c r="Q96" s="29"/>
      <c r="R96" s="16"/>
      <c r="S96" s="9"/>
      <c r="T96" s="9"/>
      <c r="U96" s="9"/>
      <c r="V96" s="9"/>
      <c r="W96" s="9"/>
      <c r="X96" s="9"/>
      <c r="Y96" s="9"/>
      <c r="Z96" s="9"/>
    </row>
    <row r="97" ht="21.75" customHeight="1">
      <c r="A97" s="10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  <c r="P97" s="29"/>
      <c r="Q97" s="29"/>
      <c r="R97" s="16"/>
      <c r="S97" s="9"/>
      <c r="T97" s="9"/>
      <c r="U97" s="9"/>
      <c r="V97" s="9"/>
      <c r="W97" s="9"/>
      <c r="X97" s="9"/>
      <c r="Y97" s="9"/>
      <c r="Z97" s="9"/>
    </row>
    <row r="98" ht="21.75" customHeight="1">
      <c r="A98" s="10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6"/>
      <c r="P98" s="29"/>
      <c r="Q98" s="29"/>
      <c r="R98" s="16"/>
      <c r="S98" s="9"/>
      <c r="T98" s="9"/>
      <c r="U98" s="9"/>
      <c r="V98" s="9"/>
      <c r="W98" s="9"/>
      <c r="X98" s="9"/>
      <c r="Y98" s="9"/>
      <c r="Z98" s="9"/>
    </row>
    <row r="99" ht="21.75" customHeight="1">
      <c r="A99" s="10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6"/>
      <c r="P99" s="29"/>
      <c r="Q99" s="29"/>
      <c r="R99" s="16"/>
      <c r="S99" s="9"/>
      <c r="T99" s="9"/>
      <c r="U99" s="9"/>
      <c r="V99" s="9"/>
      <c r="W99" s="9"/>
      <c r="X99" s="9"/>
      <c r="Y99" s="9"/>
      <c r="Z99" s="9"/>
    </row>
    <row r="100" ht="21.75" customHeight="1">
      <c r="A100" s="10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6"/>
      <c r="P100" s="29"/>
      <c r="Q100" s="29"/>
      <c r="R100" s="16"/>
      <c r="S100" s="9"/>
      <c r="T100" s="9"/>
      <c r="U100" s="9"/>
      <c r="V100" s="9"/>
      <c r="W100" s="9"/>
      <c r="X100" s="9"/>
      <c r="Y100" s="9"/>
      <c r="Z100" s="9"/>
    </row>
    <row r="101" ht="21.75" customHeight="1">
      <c r="A101" s="10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6"/>
      <c r="P101" s="29"/>
      <c r="Q101" s="29"/>
      <c r="R101" s="16"/>
      <c r="S101" s="9"/>
      <c r="T101" s="9"/>
      <c r="U101" s="9"/>
      <c r="V101" s="9"/>
      <c r="W101" s="9"/>
      <c r="X101" s="9"/>
      <c r="Y101" s="9"/>
      <c r="Z101" s="9"/>
    </row>
    <row r="102" ht="21.75" customHeight="1">
      <c r="A102" s="10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6"/>
      <c r="P102" s="29"/>
      <c r="Q102" s="29"/>
      <c r="R102" s="16"/>
      <c r="S102" s="9"/>
      <c r="T102" s="9"/>
      <c r="U102" s="9"/>
      <c r="V102" s="9"/>
      <c r="W102" s="9"/>
      <c r="X102" s="9"/>
      <c r="Y102" s="9"/>
      <c r="Z102" s="9"/>
    </row>
    <row r="103" ht="21.75" customHeight="1">
      <c r="A103" s="10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/>
      <c r="P103" s="29"/>
      <c r="Q103" s="29"/>
      <c r="R103" s="16"/>
      <c r="S103" s="9"/>
      <c r="T103" s="9"/>
      <c r="U103" s="9"/>
      <c r="V103" s="9"/>
      <c r="W103" s="9"/>
      <c r="X103" s="9"/>
      <c r="Y103" s="9"/>
      <c r="Z103" s="9"/>
    </row>
    <row r="104" ht="21.75" customHeight="1">
      <c r="A104" s="10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6"/>
      <c r="P104" s="29"/>
      <c r="Q104" s="29"/>
      <c r="R104" s="16"/>
      <c r="S104" s="9"/>
      <c r="T104" s="9"/>
      <c r="U104" s="9"/>
      <c r="V104" s="9"/>
      <c r="W104" s="9"/>
      <c r="X104" s="9"/>
      <c r="Y104" s="9"/>
      <c r="Z104" s="9"/>
    </row>
    <row r="105" ht="21.75" customHeight="1">
      <c r="A105" s="10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6"/>
      <c r="P105" s="29"/>
      <c r="Q105" s="29"/>
      <c r="R105" s="16"/>
      <c r="S105" s="9"/>
      <c r="T105" s="9"/>
      <c r="U105" s="9"/>
      <c r="V105" s="9"/>
      <c r="W105" s="9"/>
      <c r="X105" s="9"/>
      <c r="Y105" s="9"/>
      <c r="Z105" s="9"/>
    </row>
    <row r="106" ht="21.75" customHeight="1">
      <c r="A106" s="10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6"/>
      <c r="P106" s="29"/>
      <c r="Q106" s="29"/>
      <c r="R106" s="16"/>
      <c r="S106" s="9"/>
      <c r="T106" s="9"/>
      <c r="U106" s="9"/>
      <c r="V106" s="9"/>
      <c r="W106" s="9"/>
      <c r="X106" s="9"/>
      <c r="Y106" s="9"/>
      <c r="Z106" s="9"/>
    </row>
    <row r="107" ht="21.75" customHeight="1">
      <c r="A107" s="10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6"/>
      <c r="P107" s="29"/>
      <c r="Q107" s="29"/>
      <c r="R107" s="16"/>
      <c r="S107" s="9"/>
      <c r="T107" s="9"/>
      <c r="U107" s="9"/>
      <c r="V107" s="9"/>
      <c r="W107" s="9"/>
      <c r="X107" s="9"/>
      <c r="Y107" s="9"/>
      <c r="Z107" s="9"/>
    </row>
    <row r="108" ht="21.75" customHeight="1">
      <c r="A108" s="10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6"/>
      <c r="P108" s="29"/>
      <c r="Q108" s="29"/>
      <c r="R108" s="16"/>
      <c r="S108" s="9"/>
      <c r="T108" s="9"/>
      <c r="U108" s="9"/>
      <c r="V108" s="9"/>
      <c r="W108" s="9"/>
      <c r="X108" s="9"/>
      <c r="Y108" s="9"/>
      <c r="Z108" s="9"/>
    </row>
    <row r="109" ht="21.75" customHeight="1">
      <c r="A109" s="10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/>
      <c r="P109" s="29"/>
      <c r="Q109" s="29"/>
      <c r="R109" s="16"/>
      <c r="S109" s="9"/>
      <c r="T109" s="9"/>
      <c r="U109" s="9"/>
      <c r="V109" s="9"/>
      <c r="W109" s="9"/>
      <c r="X109" s="9"/>
      <c r="Y109" s="9"/>
      <c r="Z109" s="9"/>
    </row>
    <row r="110" ht="21.75" customHeight="1">
      <c r="A110" s="10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  <c r="P110" s="29"/>
      <c r="Q110" s="29"/>
      <c r="R110" s="16"/>
      <c r="S110" s="9"/>
      <c r="T110" s="9"/>
      <c r="U110" s="9"/>
      <c r="V110" s="9"/>
      <c r="W110" s="9"/>
      <c r="X110" s="9"/>
      <c r="Y110" s="9"/>
      <c r="Z110" s="9"/>
    </row>
    <row r="111" ht="21.75" customHeight="1">
      <c r="A111" s="10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6"/>
      <c r="P111" s="29"/>
      <c r="Q111" s="29"/>
      <c r="R111" s="16"/>
      <c r="S111" s="9"/>
      <c r="T111" s="9"/>
      <c r="U111" s="9"/>
      <c r="V111" s="9"/>
      <c r="W111" s="9"/>
      <c r="X111" s="9"/>
      <c r="Y111" s="9"/>
      <c r="Z111" s="9"/>
    </row>
    <row r="112" ht="21.75" customHeight="1">
      <c r="A112" s="10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6"/>
      <c r="P112" s="29"/>
      <c r="Q112" s="29"/>
      <c r="R112" s="16"/>
      <c r="S112" s="9"/>
      <c r="T112" s="9"/>
      <c r="U112" s="9"/>
      <c r="V112" s="9"/>
      <c r="W112" s="9"/>
      <c r="X112" s="9"/>
      <c r="Y112" s="9"/>
      <c r="Z112" s="9"/>
    </row>
    <row r="113" ht="21.75" customHeight="1">
      <c r="A113" s="10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6"/>
      <c r="P113" s="29"/>
      <c r="Q113" s="29"/>
      <c r="R113" s="16"/>
      <c r="S113" s="9"/>
      <c r="T113" s="9"/>
      <c r="U113" s="9"/>
      <c r="V113" s="9"/>
      <c r="W113" s="9"/>
      <c r="X113" s="9"/>
      <c r="Y113" s="9"/>
      <c r="Z113" s="9"/>
    </row>
    <row r="114" ht="21.75" customHeight="1">
      <c r="A114" s="10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6"/>
      <c r="P114" s="29"/>
      <c r="Q114" s="29"/>
      <c r="R114" s="16"/>
      <c r="S114" s="9"/>
      <c r="T114" s="9"/>
      <c r="U114" s="9"/>
      <c r="V114" s="9"/>
      <c r="W114" s="9"/>
      <c r="X114" s="9"/>
      <c r="Y114" s="9"/>
      <c r="Z114" s="9"/>
    </row>
    <row r="115" ht="21.75" customHeight="1">
      <c r="A115" s="10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6"/>
      <c r="P115" s="29"/>
      <c r="Q115" s="29"/>
      <c r="R115" s="16"/>
      <c r="S115" s="9"/>
      <c r="T115" s="9"/>
      <c r="U115" s="9"/>
      <c r="V115" s="9"/>
      <c r="W115" s="9"/>
      <c r="X115" s="9"/>
      <c r="Y115" s="9"/>
      <c r="Z115" s="9"/>
    </row>
    <row r="116" ht="21.75" customHeight="1">
      <c r="A116" s="10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6"/>
      <c r="P116" s="29"/>
      <c r="Q116" s="29"/>
      <c r="R116" s="16"/>
      <c r="S116" s="9"/>
      <c r="T116" s="9"/>
      <c r="U116" s="9"/>
      <c r="V116" s="9"/>
      <c r="W116" s="9"/>
      <c r="X116" s="9"/>
      <c r="Y116" s="9"/>
      <c r="Z116" s="9"/>
    </row>
    <row r="117" ht="21.75" customHeight="1">
      <c r="A117" s="10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6"/>
      <c r="P117" s="29"/>
      <c r="Q117" s="29"/>
      <c r="R117" s="16"/>
      <c r="S117" s="9"/>
      <c r="T117" s="9"/>
      <c r="U117" s="9"/>
      <c r="V117" s="9"/>
      <c r="W117" s="9"/>
      <c r="X117" s="9"/>
      <c r="Y117" s="9"/>
      <c r="Z117" s="9"/>
    </row>
    <row r="118" ht="21.75" customHeight="1">
      <c r="A118" s="10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6"/>
      <c r="P118" s="29"/>
      <c r="Q118" s="29"/>
      <c r="R118" s="16"/>
      <c r="S118" s="9"/>
      <c r="T118" s="9"/>
      <c r="U118" s="9"/>
      <c r="V118" s="9"/>
      <c r="W118" s="9"/>
      <c r="X118" s="9"/>
      <c r="Y118" s="9"/>
      <c r="Z118" s="9"/>
    </row>
    <row r="119" ht="21.75" customHeight="1">
      <c r="A119" s="10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6"/>
      <c r="P119" s="29"/>
      <c r="Q119" s="29"/>
      <c r="R119" s="16"/>
      <c r="S119" s="9"/>
      <c r="T119" s="9"/>
      <c r="U119" s="9"/>
      <c r="V119" s="9"/>
      <c r="W119" s="9"/>
      <c r="X119" s="9"/>
      <c r="Y119" s="9"/>
      <c r="Z119" s="9"/>
    </row>
    <row r="120" ht="21.75" customHeight="1">
      <c r="A120" s="10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6"/>
      <c r="P120" s="29"/>
      <c r="Q120" s="29"/>
      <c r="R120" s="16"/>
      <c r="S120" s="9"/>
      <c r="T120" s="9"/>
      <c r="U120" s="9"/>
      <c r="V120" s="9"/>
      <c r="W120" s="9"/>
      <c r="X120" s="9"/>
      <c r="Y120" s="9"/>
      <c r="Z120" s="9"/>
    </row>
    <row r="121" ht="21.75" customHeight="1">
      <c r="A121" s="10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6"/>
      <c r="P121" s="29"/>
      <c r="Q121" s="29"/>
      <c r="R121" s="16"/>
      <c r="S121" s="9"/>
      <c r="T121" s="9"/>
      <c r="U121" s="9"/>
      <c r="V121" s="9"/>
      <c r="W121" s="9"/>
      <c r="X121" s="9"/>
      <c r="Y121" s="9"/>
      <c r="Z121" s="9"/>
    </row>
    <row r="122" ht="21.75" customHeight="1">
      <c r="A122" s="10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6"/>
      <c r="P122" s="29"/>
      <c r="Q122" s="29"/>
      <c r="R122" s="16"/>
      <c r="S122" s="9"/>
      <c r="T122" s="9"/>
      <c r="U122" s="9"/>
      <c r="V122" s="9"/>
      <c r="W122" s="9"/>
      <c r="X122" s="9"/>
      <c r="Y122" s="9"/>
      <c r="Z122" s="9"/>
    </row>
    <row r="123" ht="21.75" customHeight="1">
      <c r="A123" s="10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  <c r="P123" s="29"/>
      <c r="Q123" s="29"/>
      <c r="R123" s="16"/>
      <c r="S123" s="9"/>
      <c r="T123" s="9"/>
      <c r="U123" s="9"/>
      <c r="V123" s="9"/>
      <c r="W123" s="9"/>
      <c r="X123" s="9"/>
      <c r="Y123" s="9"/>
      <c r="Z123" s="9"/>
    </row>
    <row r="124" ht="21.75" customHeight="1">
      <c r="A124" s="10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6"/>
      <c r="P124" s="29"/>
      <c r="Q124" s="29"/>
      <c r="R124" s="16"/>
      <c r="S124" s="9"/>
      <c r="T124" s="9"/>
      <c r="U124" s="9"/>
      <c r="V124" s="9"/>
      <c r="W124" s="9"/>
      <c r="X124" s="9"/>
      <c r="Y124" s="9"/>
      <c r="Z124" s="9"/>
    </row>
    <row r="125" ht="21.75" customHeight="1">
      <c r="A125" s="10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6"/>
      <c r="P125" s="29"/>
      <c r="Q125" s="29"/>
      <c r="R125" s="16"/>
      <c r="S125" s="9"/>
      <c r="T125" s="9"/>
      <c r="U125" s="9"/>
      <c r="V125" s="9"/>
      <c r="W125" s="9"/>
      <c r="X125" s="9"/>
      <c r="Y125" s="9"/>
      <c r="Z125" s="9"/>
    </row>
    <row r="126" ht="21.75" customHeight="1">
      <c r="A126" s="10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6"/>
      <c r="P126" s="29"/>
      <c r="Q126" s="29"/>
      <c r="R126" s="16"/>
      <c r="S126" s="9"/>
      <c r="T126" s="9"/>
      <c r="U126" s="9"/>
      <c r="V126" s="9"/>
      <c r="W126" s="9"/>
      <c r="X126" s="9"/>
      <c r="Y126" s="9"/>
      <c r="Z126" s="9"/>
    </row>
    <row r="127" ht="21.75" customHeight="1">
      <c r="A127" s="10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6"/>
      <c r="P127" s="29"/>
      <c r="Q127" s="29"/>
      <c r="R127" s="16"/>
      <c r="S127" s="9"/>
      <c r="T127" s="9"/>
      <c r="U127" s="9"/>
      <c r="V127" s="9"/>
      <c r="W127" s="9"/>
      <c r="X127" s="9"/>
      <c r="Y127" s="9"/>
      <c r="Z127" s="9"/>
    </row>
    <row r="128" ht="21.75" customHeight="1">
      <c r="A128" s="10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6"/>
      <c r="P128" s="29"/>
      <c r="Q128" s="29"/>
      <c r="R128" s="16"/>
      <c r="S128" s="9"/>
      <c r="T128" s="9"/>
      <c r="U128" s="9"/>
      <c r="V128" s="9"/>
      <c r="W128" s="9"/>
      <c r="X128" s="9"/>
      <c r="Y128" s="9"/>
      <c r="Z128" s="9"/>
    </row>
    <row r="129" ht="21.75" customHeight="1">
      <c r="A129" s="10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6"/>
      <c r="P129" s="29"/>
      <c r="Q129" s="29"/>
      <c r="R129" s="16"/>
      <c r="S129" s="9"/>
      <c r="T129" s="9"/>
      <c r="U129" s="9"/>
      <c r="V129" s="9"/>
      <c r="W129" s="9"/>
      <c r="X129" s="9"/>
      <c r="Y129" s="9"/>
      <c r="Z129" s="9"/>
    </row>
    <row r="130" ht="21.75" customHeight="1">
      <c r="A130" s="10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6"/>
      <c r="P130" s="29"/>
      <c r="Q130" s="29"/>
      <c r="R130" s="16"/>
      <c r="S130" s="9"/>
      <c r="T130" s="9"/>
      <c r="U130" s="9"/>
      <c r="V130" s="9"/>
      <c r="W130" s="9"/>
      <c r="X130" s="9"/>
      <c r="Y130" s="9"/>
      <c r="Z130" s="9"/>
    </row>
    <row r="131" ht="21.75" customHeight="1">
      <c r="A131" s="10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6"/>
      <c r="P131" s="29"/>
      <c r="Q131" s="29"/>
      <c r="R131" s="16"/>
      <c r="S131" s="9"/>
      <c r="T131" s="9"/>
      <c r="U131" s="9"/>
      <c r="V131" s="9"/>
      <c r="W131" s="9"/>
      <c r="X131" s="9"/>
      <c r="Y131" s="9"/>
      <c r="Z131" s="9"/>
    </row>
    <row r="132" ht="21.75" customHeight="1">
      <c r="A132" s="10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  <c r="P132" s="29"/>
      <c r="Q132" s="29"/>
      <c r="R132" s="16"/>
      <c r="S132" s="9"/>
      <c r="T132" s="9"/>
      <c r="U132" s="9"/>
      <c r="V132" s="9"/>
      <c r="W132" s="9"/>
      <c r="X132" s="9"/>
      <c r="Y132" s="9"/>
      <c r="Z132" s="9"/>
    </row>
    <row r="133" ht="21.75" customHeight="1">
      <c r="A133" s="10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  <c r="P133" s="29"/>
      <c r="Q133" s="29"/>
      <c r="R133" s="16"/>
      <c r="S133" s="9"/>
      <c r="T133" s="9"/>
      <c r="U133" s="9"/>
      <c r="V133" s="9"/>
      <c r="W133" s="9"/>
      <c r="X133" s="9"/>
      <c r="Y133" s="9"/>
      <c r="Z133" s="9"/>
    </row>
    <row r="134" ht="21.75" customHeight="1">
      <c r="A134" s="10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6"/>
      <c r="P134" s="29"/>
      <c r="Q134" s="29"/>
      <c r="R134" s="16"/>
      <c r="S134" s="9"/>
      <c r="T134" s="9"/>
      <c r="U134" s="9"/>
      <c r="V134" s="9"/>
      <c r="W134" s="9"/>
      <c r="X134" s="9"/>
      <c r="Y134" s="9"/>
      <c r="Z134" s="9"/>
    </row>
    <row r="135" ht="21.75" customHeight="1">
      <c r="A135" s="10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6"/>
      <c r="P135" s="29"/>
      <c r="Q135" s="29"/>
      <c r="R135" s="16"/>
      <c r="S135" s="9"/>
      <c r="T135" s="9"/>
      <c r="U135" s="9"/>
      <c r="V135" s="9"/>
      <c r="W135" s="9"/>
      <c r="X135" s="9"/>
      <c r="Y135" s="9"/>
      <c r="Z135" s="9"/>
    </row>
    <row r="136" ht="21.75" customHeight="1">
      <c r="A136" s="10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6"/>
      <c r="P136" s="29"/>
      <c r="Q136" s="29"/>
      <c r="R136" s="16"/>
      <c r="S136" s="9"/>
      <c r="T136" s="9"/>
      <c r="U136" s="9"/>
      <c r="V136" s="9"/>
      <c r="W136" s="9"/>
      <c r="X136" s="9"/>
      <c r="Y136" s="9"/>
      <c r="Z136" s="9"/>
    </row>
    <row r="137" ht="21.75" customHeight="1">
      <c r="A137" s="10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6"/>
      <c r="P137" s="29"/>
      <c r="Q137" s="29"/>
      <c r="R137" s="16"/>
      <c r="S137" s="9"/>
      <c r="T137" s="9"/>
      <c r="U137" s="9"/>
      <c r="V137" s="9"/>
      <c r="W137" s="9"/>
      <c r="X137" s="9"/>
      <c r="Y137" s="9"/>
      <c r="Z137" s="9"/>
    </row>
    <row r="138" ht="21.75" customHeight="1">
      <c r="A138" s="10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6"/>
      <c r="P138" s="29"/>
      <c r="Q138" s="29"/>
      <c r="R138" s="16"/>
      <c r="S138" s="9"/>
      <c r="T138" s="9"/>
      <c r="U138" s="9"/>
      <c r="V138" s="9"/>
      <c r="W138" s="9"/>
      <c r="X138" s="9"/>
      <c r="Y138" s="9"/>
      <c r="Z138" s="9"/>
    </row>
    <row r="139" ht="21.75" customHeight="1">
      <c r="A139" s="10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6"/>
      <c r="P139" s="29"/>
      <c r="Q139" s="29"/>
      <c r="R139" s="16"/>
      <c r="S139" s="9"/>
      <c r="T139" s="9"/>
      <c r="U139" s="9"/>
      <c r="V139" s="9"/>
      <c r="W139" s="9"/>
      <c r="X139" s="9"/>
      <c r="Y139" s="9"/>
      <c r="Z139" s="9"/>
    </row>
    <row r="140" ht="21.75" customHeight="1">
      <c r="A140" s="10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6"/>
      <c r="P140" s="29"/>
      <c r="Q140" s="29"/>
      <c r="R140" s="16"/>
      <c r="S140" s="9"/>
      <c r="T140" s="9"/>
      <c r="U140" s="9"/>
      <c r="V140" s="9"/>
      <c r="W140" s="9"/>
      <c r="X140" s="9"/>
      <c r="Y140" s="9"/>
      <c r="Z140" s="9"/>
    </row>
    <row r="141" ht="21.75" customHeight="1">
      <c r="A141" s="10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6"/>
      <c r="P141" s="29"/>
      <c r="Q141" s="29"/>
      <c r="R141" s="16"/>
      <c r="S141" s="9"/>
      <c r="T141" s="9"/>
      <c r="U141" s="9"/>
      <c r="V141" s="9"/>
      <c r="W141" s="9"/>
      <c r="X141" s="9"/>
      <c r="Y141" s="9"/>
      <c r="Z141" s="9"/>
    </row>
    <row r="142" ht="21.75" customHeight="1">
      <c r="A142" s="10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6"/>
      <c r="P142" s="29"/>
      <c r="Q142" s="29"/>
      <c r="R142" s="16"/>
      <c r="S142" s="9"/>
      <c r="T142" s="9"/>
      <c r="U142" s="9"/>
      <c r="V142" s="9"/>
      <c r="W142" s="9"/>
      <c r="X142" s="9"/>
      <c r="Y142" s="9"/>
      <c r="Z142" s="9"/>
    </row>
    <row r="143" ht="21.75" customHeight="1">
      <c r="A143" s="10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6"/>
      <c r="P143" s="29"/>
      <c r="Q143" s="29"/>
      <c r="R143" s="16"/>
      <c r="S143" s="9"/>
      <c r="T143" s="9"/>
      <c r="U143" s="9"/>
      <c r="V143" s="9"/>
      <c r="W143" s="9"/>
      <c r="X143" s="9"/>
      <c r="Y143" s="9"/>
      <c r="Z143" s="9"/>
    </row>
    <row r="144" ht="21.75" customHeight="1">
      <c r="A144" s="10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6"/>
      <c r="P144" s="29"/>
      <c r="Q144" s="29"/>
      <c r="R144" s="16"/>
      <c r="S144" s="9"/>
      <c r="T144" s="9"/>
      <c r="U144" s="9"/>
      <c r="V144" s="9"/>
      <c r="W144" s="9"/>
      <c r="X144" s="9"/>
      <c r="Y144" s="9"/>
      <c r="Z144" s="9"/>
    </row>
    <row r="145" ht="21.75" customHeight="1">
      <c r="A145" s="10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6"/>
      <c r="P145" s="29"/>
      <c r="Q145" s="29"/>
      <c r="R145" s="16"/>
      <c r="S145" s="9"/>
      <c r="T145" s="9"/>
      <c r="U145" s="9"/>
      <c r="V145" s="9"/>
      <c r="W145" s="9"/>
      <c r="X145" s="9"/>
      <c r="Y145" s="9"/>
      <c r="Z145" s="9"/>
    </row>
    <row r="146" ht="21.75" customHeight="1">
      <c r="A146" s="10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6"/>
      <c r="P146" s="29"/>
      <c r="Q146" s="29"/>
      <c r="R146" s="16"/>
      <c r="S146" s="9"/>
      <c r="T146" s="9"/>
      <c r="U146" s="9"/>
      <c r="V146" s="9"/>
      <c r="W146" s="9"/>
      <c r="X146" s="9"/>
      <c r="Y146" s="9"/>
      <c r="Z146" s="9"/>
    </row>
    <row r="147" ht="21.75" customHeight="1">
      <c r="A147" s="10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6"/>
      <c r="P147" s="29"/>
      <c r="Q147" s="29"/>
      <c r="R147" s="16"/>
      <c r="S147" s="9"/>
      <c r="T147" s="9"/>
      <c r="U147" s="9"/>
      <c r="V147" s="9"/>
      <c r="W147" s="9"/>
      <c r="X147" s="9"/>
      <c r="Y147" s="9"/>
      <c r="Z147" s="9"/>
    </row>
    <row r="148" ht="21.75" customHeight="1">
      <c r="A148" s="10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6"/>
      <c r="P148" s="29"/>
      <c r="Q148" s="29"/>
      <c r="R148" s="16"/>
      <c r="S148" s="9"/>
      <c r="T148" s="9"/>
      <c r="U148" s="9"/>
      <c r="V148" s="9"/>
      <c r="W148" s="9"/>
      <c r="X148" s="9"/>
      <c r="Y148" s="9"/>
      <c r="Z148" s="9"/>
    </row>
    <row r="149" ht="21.75" customHeight="1">
      <c r="A149" s="10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6"/>
      <c r="P149" s="29"/>
      <c r="Q149" s="29"/>
      <c r="R149" s="16"/>
      <c r="S149" s="9"/>
      <c r="T149" s="9"/>
      <c r="U149" s="9"/>
      <c r="V149" s="9"/>
      <c r="W149" s="9"/>
      <c r="X149" s="9"/>
      <c r="Y149" s="9"/>
      <c r="Z149" s="9"/>
    </row>
    <row r="150" ht="21.75" customHeight="1">
      <c r="A150" s="10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6"/>
      <c r="P150" s="29"/>
      <c r="Q150" s="29"/>
      <c r="R150" s="16"/>
      <c r="S150" s="9"/>
      <c r="T150" s="9"/>
      <c r="U150" s="9"/>
      <c r="V150" s="9"/>
      <c r="W150" s="9"/>
      <c r="X150" s="9"/>
      <c r="Y150" s="9"/>
      <c r="Z150" s="9"/>
    </row>
    <row r="151" ht="21.75" customHeight="1">
      <c r="A151" s="10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6"/>
      <c r="P151" s="29"/>
      <c r="Q151" s="29"/>
      <c r="R151" s="16"/>
      <c r="S151" s="9"/>
      <c r="T151" s="9"/>
      <c r="U151" s="9"/>
      <c r="V151" s="9"/>
      <c r="W151" s="9"/>
      <c r="X151" s="9"/>
      <c r="Y151" s="9"/>
      <c r="Z151" s="9"/>
    </row>
    <row r="152" ht="21.75" customHeight="1">
      <c r="A152" s="10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  <c r="P152" s="29"/>
      <c r="Q152" s="29"/>
      <c r="R152" s="16"/>
      <c r="S152" s="9"/>
      <c r="T152" s="9"/>
      <c r="U152" s="9"/>
      <c r="V152" s="9"/>
      <c r="W152" s="9"/>
      <c r="X152" s="9"/>
      <c r="Y152" s="9"/>
      <c r="Z152" s="9"/>
    </row>
    <row r="153" ht="21.75" customHeight="1">
      <c r="A153" s="10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  <c r="P153" s="29"/>
      <c r="Q153" s="29"/>
      <c r="R153" s="16"/>
      <c r="S153" s="9"/>
      <c r="T153" s="9"/>
      <c r="U153" s="9"/>
      <c r="V153" s="9"/>
      <c r="W153" s="9"/>
      <c r="X153" s="9"/>
      <c r="Y153" s="9"/>
      <c r="Z153" s="9"/>
    </row>
    <row r="154" ht="21.75" customHeight="1">
      <c r="A154" s="10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6"/>
      <c r="P154" s="29"/>
      <c r="Q154" s="29"/>
      <c r="R154" s="16"/>
      <c r="S154" s="9"/>
      <c r="T154" s="9"/>
      <c r="U154" s="9"/>
      <c r="V154" s="9"/>
      <c r="W154" s="9"/>
      <c r="X154" s="9"/>
      <c r="Y154" s="9"/>
      <c r="Z154" s="9"/>
    </row>
    <row r="155" ht="21.75" customHeight="1">
      <c r="A155" s="10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6"/>
      <c r="P155" s="29"/>
      <c r="Q155" s="29"/>
      <c r="R155" s="16"/>
      <c r="S155" s="9"/>
      <c r="T155" s="9"/>
      <c r="U155" s="9"/>
      <c r="V155" s="9"/>
      <c r="W155" s="9"/>
      <c r="X155" s="9"/>
      <c r="Y155" s="9"/>
      <c r="Z155" s="9"/>
    </row>
    <row r="156" ht="21.75" customHeight="1">
      <c r="A156" s="10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  <c r="P156" s="29"/>
      <c r="Q156" s="29"/>
      <c r="R156" s="16"/>
      <c r="S156" s="9"/>
      <c r="T156" s="9"/>
      <c r="U156" s="9"/>
      <c r="V156" s="9"/>
      <c r="W156" s="9"/>
      <c r="X156" s="9"/>
      <c r="Y156" s="9"/>
      <c r="Z156" s="9"/>
    </row>
    <row r="157" ht="21.75" customHeight="1">
      <c r="A157" s="10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  <c r="P157" s="29"/>
      <c r="Q157" s="29"/>
      <c r="R157" s="16"/>
      <c r="S157" s="9"/>
      <c r="T157" s="9"/>
      <c r="U157" s="9"/>
      <c r="V157" s="9"/>
      <c r="W157" s="9"/>
      <c r="X157" s="9"/>
      <c r="Y157" s="9"/>
      <c r="Z157" s="9"/>
    </row>
    <row r="158" ht="21.75" customHeight="1">
      <c r="A158" s="10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6"/>
      <c r="P158" s="29"/>
      <c r="Q158" s="29"/>
      <c r="R158" s="16"/>
      <c r="S158" s="9"/>
      <c r="T158" s="9"/>
      <c r="U158" s="9"/>
      <c r="V158" s="9"/>
      <c r="W158" s="9"/>
      <c r="X158" s="9"/>
      <c r="Y158" s="9"/>
      <c r="Z158" s="9"/>
    </row>
    <row r="159" ht="21.75" customHeigh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6"/>
      <c r="P159" s="29"/>
      <c r="Q159" s="29"/>
      <c r="R159" s="16"/>
      <c r="S159" s="9"/>
      <c r="T159" s="9"/>
      <c r="U159" s="9"/>
      <c r="V159" s="9"/>
      <c r="W159" s="9"/>
      <c r="X159" s="9"/>
      <c r="Y159" s="9"/>
      <c r="Z159" s="9"/>
    </row>
    <row r="160" ht="21.75" customHeight="1">
      <c r="A160" s="10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6"/>
      <c r="P160" s="29"/>
      <c r="Q160" s="29"/>
      <c r="R160" s="16"/>
      <c r="S160" s="9"/>
      <c r="T160" s="9"/>
      <c r="U160" s="9"/>
      <c r="V160" s="9"/>
      <c r="W160" s="9"/>
      <c r="X160" s="9"/>
      <c r="Y160" s="9"/>
      <c r="Z160" s="9"/>
    </row>
    <row r="161" ht="21.75" customHeight="1">
      <c r="A161" s="10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6"/>
      <c r="P161" s="29"/>
      <c r="Q161" s="29"/>
      <c r="R161" s="16"/>
      <c r="S161" s="9"/>
      <c r="T161" s="9"/>
      <c r="U161" s="9"/>
      <c r="V161" s="9"/>
      <c r="W161" s="9"/>
      <c r="X161" s="9"/>
      <c r="Y161" s="9"/>
      <c r="Z161" s="9"/>
    </row>
    <row r="162" ht="21.75" customHeight="1">
      <c r="A162" s="10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6"/>
      <c r="P162" s="29"/>
      <c r="Q162" s="29"/>
      <c r="R162" s="16"/>
      <c r="S162" s="9"/>
      <c r="T162" s="9"/>
      <c r="U162" s="9"/>
      <c r="V162" s="9"/>
      <c r="W162" s="9"/>
      <c r="X162" s="9"/>
      <c r="Y162" s="9"/>
      <c r="Z162" s="9"/>
    </row>
    <row r="163" ht="21.75" customHeight="1">
      <c r="A163" s="10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6"/>
      <c r="P163" s="29"/>
      <c r="Q163" s="29"/>
      <c r="R163" s="16"/>
      <c r="S163" s="9"/>
      <c r="T163" s="9"/>
      <c r="U163" s="9"/>
      <c r="V163" s="9"/>
      <c r="W163" s="9"/>
      <c r="X163" s="9"/>
      <c r="Y163" s="9"/>
      <c r="Z163" s="9"/>
    </row>
    <row r="164" ht="21.75" customHeight="1">
      <c r="A164" s="10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6"/>
      <c r="P164" s="29"/>
      <c r="Q164" s="29"/>
      <c r="R164" s="16"/>
      <c r="S164" s="9"/>
      <c r="T164" s="9"/>
      <c r="U164" s="9"/>
      <c r="V164" s="9"/>
      <c r="W164" s="9"/>
      <c r="X164" s="9"/>
      <c r="Y164" s="9"/>
      <c r="Z164" s="9"/>
    </row>
    <row r="165" ht="21.75" customHeight="1">
      <c r="A165" s="10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6"/>
      <c r="P165" s="29"/>
      <c r="Q165" s="29"/>
      <c r="R165" s="16"/>
      <c r="S165" s="9"/>
      <c r="T165" s="9"/>
      <c r="U165" s="9"/>
      <c r="V165" s="9"/>
      <c r="W165" s="9"/>
      <c r="X165" s="9"/>
      <c r="Y165" s="9"/>
      <c r="Z165" s="9"/>
    </row>
    <row r="166" ht="21.75" customHeight="1">
      <c r="A166" s="10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  <c r="P166" s="29"/>
      <c r="Q166" s="29"/>
      <c r="R166" s="16"/>
      <c r="S166" s="9"/>
      <c r="T166" s="9"/>
      <c r="U166" s="9"/>
      <c r="V166" s="9"/>
      <c r="W166" s="9"/>
      <c r="X166" s="9"/>
      <c r="Y166" s="9"/>
      <c r="Z166" s="9"/>
    </row>
    <row r="167" ht="21.75" customHeight="1">
      <c r="A167" s="10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  <c r="P167" s="29"/>
      <c r="Q167" s="29"/>
      <c r="R167" s="16"/>
      <c r="S167" s="9"/>
      <c r="T167" s="9"/>
      <c r="U167" s="9"/>
      <c r="V167" s="9"/>
      <c r="W167" s="9"/>
      <c r="X167" s="9"/>
      <c r="Y167" s="9"/>
      <c r="Z167" s="9"/>
    </row>
    <row r="168" ht="21.75" customHeight="1">
      <c r="A168" s="10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6"/>
      <c r="P168" s="29"/>
      <c r="Q168" s="29"/>
      <c r="R168" s="16"/>
      <c r="S168" s="9"/>
      <c r="T168" s="9"/>
      <c r="U168" s="9"/>
      <c r="V168" s="9"/>
      <c r="W168" s="9"/>
      <c r="X168" s="9"/>
      <c r="Y168" s="9"/>
      <c r="Z168" s="9"/>
    </row>
    <row r="169" ht="21.75" customHeight="1">
      <c r="A169" s="10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6"/>
      <c r="P169" s="29"/>
      <c r="Q169" s="29"/>
      <c r="R169" s="16"/>
      <c r="S169" s="9"/>
      <c r="T169" s="9"/>
      <c r="U169" s="9"/>
      <c r="V169" s="9"/>
      <c r="W169" s="9"/>
      <c r="X169" s="9"/>
      <c r="Y169" s="9"/>
      <c r="Z169" s="9"/>
    </row>
    <row r="170" ht="21.75" customHeight="1">
      <c r="A170" s="10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6"/>
      <c r="P170" s="29"/>
      <c r="Q170" s="29"/>
      <c r="R170" s="16"/>
      <c r="S170" s="9"/>
      <c r="T170" s="9"/>
      <c r="U170" s="9"/>
      <c r="V170" s="9"/>
      <c r="W170" s="9"/>
      <c r="X170" s="9"/>
      <c r="Y170" s="9"/>
      <c r="Z170" s="9"/>
    </row>
    <row r="171" ht="21.75" customHeight="1">
      <c r="A171" s="10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6"/>
      <c r="P171" s="29"/>
      <c r="Q171" s="29"/>
      <c r="R171" s="16"/>
      <c r="S171" s="9"/>
      <c r="T171" s="9"/>
      <c r="U171" s="9"/>
      <c r="V171" s="9"/>
      <c r="W171" s="9"/>
      <c r="X171" s="9"/>
      <c r="Y171" s="9"/>
      <c r="Z171" s="9"/>
    </row>
    <row r="172" ht="21.75" customHeight="1">
      <c r="A172" s="10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6"/>
      <c r="P172" s="29"/>
      <c r="Q172" s="29"/>
      <c r="R172" s="16"/>
      <c r="S172" s="9"/>
      <c r="T172" s="9"/>
      <c r="U172" s="9"/>
      <c r="V172" s="9"/>
      <c r="W172" s="9"/>
      <c r="X172" s="9"/>
      <c r="Y172" s="9"/>
      <c r="Z172" s="9"/>
    </row>
    <row r="173" ht="21.75" customHeight="1">
      <c r="A173" s="10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6"/>
      <c r="P173" s="29"/>
      <c r="Q173" s="29"/>
      <c r="R173" s="16"/>
      <c r="S173" s="9"/>
      <c r="T173" s="9"/>
      <c r="U173" s="9"/>
      <c r="V173" s="9"/>
      <c r="W173" s="9"/>
      <c r="X173" s="9"/>
      <c r="Y173" s="9"/>
      <c r="Z173" s="9"/>
    </row>
    <row r="174" ht="21.75" customHeight="1">
      <c r="A174" s="10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  <c r="P174" s="29"/>
      <c r="Q174" s="29"/>
      <c r="R174" s="16"/>
      <c r="S174" s="9"/>
      <c r="T174" s="9"/>
      <c r="U174" s="9"/>
      <c r="V174" s="9"/>
      <c r="W174" s="9"/>
      <c r="X174" s="9"/>
      <c r="Y174" s="9"/>
      <c r="Z174" s="9"/>
    </row>
    <row r="175" ht="21.75" customHeight="1">
      <c r="A175" s="10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  <c r="P175" s="29"/>
      <c r="Q175" s="29"/>
      <c r="R175" s="16"/>
      <c r="S175" s="9"/>
      <c r="T175" s="9"/>
      <c r="U175" s="9"/>
      <c r="V175" s="9"/>
      <c r="W175" s="9"/>
      <c r="X175" s="9"/>
      <c r="Y175" s="9"/>
      <c r="Z175" s="9"/>
    </row>
    <row r="176" ht="21.75" customHeight="1">
      <c r="A176" s="10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  <c r="P176" s="29"/>
      <c r="Q176" s="29"/>
      <c r="R176" s="16"/>
      <c r="S176" s="9"/>
      <c r="T176" s="9"/>
      <c r="U176" s="9"/>
      <c r="V176" s="9"/>
      <c r="W176" s="9"/>
      <c r="X176" s="9"/>
      <c r="Y176" s="9"/>
      <c r="Z176" s="9"/>
    </row>
    <row r="177" ht="21.75" customHeight="1">
      <c r="A177" s="10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  <c r="P177" s="29"/>
      <c r="Q177" s="29"/>
      <c r="R177" s="16"/>
      <c r="S177" s="9"/>
      <c r="T177" s="9"/>
      <c r="U177" s="9"/>
      <c r="V177" s="9"/>
      <c r="W177" s="9"/>
      <c r="X177" s="9"/>
      <c r="Y177" s="9"/>
      <c r="Z177" s="9"/>
    </row>
    <row r="178" ht="21.75" customHeight="1">
      <c r="A178" s="10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6"/>
      <c r="P178" s="29"/>
      <c r="Q178" s="29"/>
      <c r="R178" s="16"/>
      <c r="S178" s="9"/>
      <c r="T178" s="9"/>
      <c r="U178" s="9"/>
      <c r="V178" s="9"/>
      <c r="W178" s="9"/>
      <c r="X178" s="9"/>
      <c r="Y178" s="9"/>
      <c r="Z178" s="9"/>
    </row>
    <row r="179" ht="21.75" customHeight="1">
      <c r="A179" s="10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6"/>
      <c r="P179" s="29"/>
      <c r="Q179" s="29"/>
      <c r="R179" s="16"/>
      <c r="S179" s="9"/>
      <c r="T179" s="9"/>
      <c r="U179" s="9"/>
      <c r="V179" s="9"/>
      <c r="W179" s="9"/>
      <c r="X179" s="9"/>
      <c r="Y179" s="9"/>
      <c r="Z179" s="9"/>
    </row>
    <row r="180" ht="21.75" customHeight="1">
      <c r="A180" s="10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6"/>
      <c r="P180" s="29"/>
      <c r="Q180" s="29"/>
      <c r="R180" s="16"/>
      <c r="S180" s="9"/>
      <c r="T180" s="9"/>
      <c r="U180" s="9"/>
      <c r="V180" s="9"/>
      <c r="W180" s="9"/>
      <c r="X180" s="9"/>
      <c r="Y180" s="9"/>
      <c r="Z180" s="9"/>
    </row>
    <row r="181" ht="21.75" customHeight="1">
      <c r="A181" s="10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6"/>
      <c r="P181" s="29"/>
      <c r="Q181" s="29"/>
      <c r="R181" s="16"/>
      <c r="S181" s="9"/>
      <c r="T181" s="9"/>
      <c r="U181" s="9"/>
      <c r="V181" s="9"/>
      <c r="W181" s="9"/>
      <c r="X181" s="9"/>
      <c r="Y181" s="9"/>
      <c r="Z181" s="9"/>
    </row>
    <row r="182" ht="21.75" customHeight="1">
      <c r="A182" s="10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6"/>
      <c r="P182" s="29"/>
      <c r="Q182" s="29"/>
      <c r="R182" s="16"/>
      <c r="S182" s="9"/>
      <c r="T182" s="9"/>
      <c r="U182" s="9"/>
      <c r="V182" s="9"/>
      <c r="W182" s="9"/>
      <c r="X182" s="9"/>
      <c r="Y182" s="9"/>
      <c r="Z182" s="9"/>
    </row>
    <row r="183" ht="21.75" customHeight="1">
      <c r="A183" s="10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6"/>
      <c r="P183" s="29"/>
      <c r="Q183" s="29"/>
      <c r="R183" s="16"/>
      <c r="S183" s="9"/>
      <c r="T183" s="9"/>
      <c r="U183" s="9"/>
      <c r="V183" s="9"/>
      <c r="W183" s="9"/>
      <c r="X183" s="9"/>
      <c r="Y183" s="9"/>
      <c r="Z183" s="9"/>
    </row>
    <row r="184" ht="21.75" customHeight="1">
      <c r="A184" s="10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6"/>
      <c r="P184" s="29"/>
      <c r="Q184" s="29"/>
      <c r="R184" s="16"/>
      <c r="S184" s="9"/>
      <c r="T184" s="9"/>
      <c r="U184" s="9"/>
      <c r="V184" s="9"/>
      <c r="W184" s="9"/>
      <c r="X184" s="9"/>
      <c r="Y184" s="9"/>
      <c r="Z184" s="9"/>
    </row>
    <row r="185" ht="21.75" customHeight="1">
      <c r="A185" s="10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6"/>
      <c r="P185" s="29"/>
      <c r="Q185" s="29"/>
      <c r="R185" s="16"/>
      <c r="S185" s="9"/>
      <c r="T185" s="9"/>
      <c r="U185" s="9"/>
      <c r="V185" s="9"/>
      <c r="W185" s="9"/>
      <c r="X185" s="9"/>
      <c r="Y185" s="9"/>
      <c r="Z185" s="9"/>
    </row>
    <row r="186" ht="21.75" customHeight="1">
      <c r="A186" s="10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6"/>
      <c r="P186" s="29"/>
      <c r="Q186" s="29"/>
      <c r="R186" s="16"/>
      <c r="S186" s="9"/>
      <c r="T186" s="9"/>
      <c r="U186" s="9"/>
      <c r="V186" s="9"/>
      <c r="W186" s="9"/>
      <c r="X186" s="9"/>
      <c r="Y186" s="9"/>
      <c r="Z186" s="9"/>
    </row>
    <row r="187" ht="21.75" customHeight="1">
      <c r="A187" s="10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6"/>
      <c r="P187" s="29"/>
      <c r="Q187" s="29"/>
      <c r="R187" s="16"/>
      <c r="S187" s="9"/>
      <c r="T187" s="9"/>
      <c r="U187" s="9"/>
      <c r="V187" s="9"/>
      <c r="W187" s="9"/>
      <c r="X187" s="9"/>
      <c r="Y187" s="9"/>
      <c r="Z187" s="9"/>
    </row>
    <row r="188" ht="21.75" customHeight="1">
      <c r="A188" s="10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6"/>
      <c r="P188" s="29"/>
      <c r="Q188" s="29"/>
      <c r="R188" s="16"/>
      <c r="S188" s="9"/>
      <c r="T188" s="9"/>
      <c r="U188" s="9"/>
      <c r="V188" s="9"/>
      <c r="W188" s="9"/>
      <c r="X188" s="9"/>
      <c r="Y188" s="9"/>
      <c r="Z188" s="9"/>
    </row>
    <row r="189" ht="21.75" customHeight="1">
      <c r="A189" s="10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6"/>
      <c r="P189" s="29"/>
      <c r="Q189" s="29"/>
      <c r="R189" s="16"/>
      <c r="S189" s="9"/>
      <c r="T189" s="9"/>
      <c r="U189" s="9"/>
      <c r="V189" s="9"/>
      <c r="W189" s="9"/>
      <c r="X189" s="9"/>
      <c r="Y189" s="9"/>
      <c r="Z189" s="9"/>
    </row>
    <row r="190" ht="21.75" customHeight="1">
      <c r="A190" s="10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6"/>
      <c r="P190" s="29"/>
      <c r="Q190" s="29"/>
      <c r="R190" s="16"/>
      <c r="S190" s="9"/>
      <c r="T190" s="9"/>
      <c r="U190" s="9"/>
      <c r="V190" s="9"/>
      <c r="W190" s="9"/>
      <c r="X190" s="9"/>
      <c r="Y190" s="9"/>
      <c r="Z190" s="9"/>
    </row>
    <row r="191" ht="21.75" customHeight="1">
      <c r="A191" s="10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6"/>
      <c r="P191" s="29"/>
      <c r="Q191" s="29"/>
      <c r="R191" s="16"/>
      <c r="S191" s="9"/>
      <c r="T191" s="9"/>
      <c r="U191" s="9"/>
      <c r="V191" s="9"/>
      <c r="W191" s="9"/>
      <c r="X191" s="9"/>
      <c r="Y191" s="9"/>
      <c r="Z191" s="9"/>
    </row>
    <row r="192" ht="21.75" customHeight="1">
      <c r="A192" s="10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6"/>
      <c r="P192" s="29"/>
      <c r="Q192" s="29"/>
      <c r="R192" s="16"/>
      <c r="S192" s="9"/>
      <c r="T192" s="9"/>
      <c r="U192" s="9"/>
      <c r="V192" s="9"/>
      <c r="W192" s="9"/>
      <c r="X192" s="9"/>
      <c r="Y192" s="9"/>
      <c r="Z192" s="9"/>
    </row>
    <row r="193" ht="21.75" customHeight="1">
      <c r="A193" s="10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6"/>
      <c r="P193" s="29"/>
      <c r="Q193" s="29"/>
      <c r="R193" s="16"/>
      <c r="S193" s="9"/>
      <c r="T193" s="9"/>
      <c r="U193" s="9"/>
      <c r="V193" s="9"/>
      <c r="W193" s="9"/>
      <c r="X193" s="9"/>
      <c r="Y193" s="9"/>
      <c r="Z193" s="9"/>
    </row>
    <row r="194" ht="21.75" customHeight="1">
      <c r="A194" s="10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6"/>
      <c r="P194" s="29"/>
      <c r="Q194" s="29"/>
      <c r="R194" s="16"/>
      <c r="S194" s="9"/>
      <c r="T194" s="9"/>
      <c r="U194" s="9"/>
      <c r="V194" s="9"/>
      <c r="W194" s="9"/>
      <c r="X194" s="9"/>
      <c r="Y194" s="9"/>
      <c r="Z194" s="9"/>
    </row>
    <row r="195" ht="21.75" customHeight="1">
      <c r="A195" s="10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6"/>
      <c r="P195" s="29"/>
      <c r="Q195" s="29"/>
      <c r="R195" s="16"/>
      <c r="S195" s="9"/>
      <c r="T195" s="9"/>
      <c r="U195" s="9"/>
      <c r="V195" s="9"/>
      <c r="W195" s="9"/>
      <c r="X195" s="9"/>
      <c r="Y195" s="9"/>
      <c r="Z195" s="9"/>
    </row>
    <row r="196" ht="21.75" customHeight="1">
      <c r="A196" s="10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6"/>
      <c r="P196" s="29"/>
      <c r="Q196" s="29"/>
      <c r="R196" s="16"/>
      <c r="S196" s="9"/>
      <c r="T196" s="9"/>
      <c r="U196" s="9"/>
      <c r="V196" s="9"/>
      <c r="W196" s="9"/>
      <c r="X196" s="9"/>
      <c r="Y196" s="9"/>
      <c r="Z196" s="9"/>
    </row>
    <row r="197" ht="21.75" customHeight="1">
      <c r="A197" s="10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6"/>
      <c r="P197" s="29"/>
      <c r="Q197" s="29"/>
      <c r="R197" s="16"/>
      <c r="S197" s="9"/>
      <c r="T197" s="9"/>
      <c r="U197" s="9"/>
      <c r="V197" s="9"/>
      <c r="W197" s="9"/>
      <c r="X197" s="9"/>
      <c r="Y197" s="9"/>
      <c r="Z197" s="9"/>
    </row>
    <row r="198" ht="21.75" customHeight="1">
      <c r="A198" s="10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6"/>
      <c r="P198" s="29"/>
      <c r="Q198" s="29"/>
      <c r="R198" s="16"/>
      <c r="S198" s="9"/>
      <c r="T198" s="9"/>
      <c r="U198" s="9"/>
      <c r="V198" s="9"/>
      <c r="W198" s="9"/>
      <c r="X198" s="9"/>
      <c r="Y198" s="9"/>
      <c r="Z198" s="9"/>
    </row>
    <row r="199" ht="21.75" customHeight="1">
      <c r="A199" s="10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6"/>
      <c r="P199" s="29"/>
      <c r="Q199" s="29"/>
      <c r="R199" s="16"/>
      <c r="S199" s="9"/>
      <c r="T199" s="9"/>
      <c r="U199" s="9"/>
      <c r="V199" s="9"/>
      <c r="W199" s="9"/>
      <c r="X199" s="9"/>
      <c r="Y199" s="9"/>
      <c r="Z199" s="9"/>
    </row>
    <row r="200" ht="21.75" customHeight="1">
      <c r="A200" s="10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6"/>
      <c r="P200" s="29"/>
      <c r="Q200" s="29"/>
      <c r="R200" s="16"/>
      <c r="S200" s="9"/>
      <c r="T200" s="9"/>
      <c r="U200" s="9"/>
      <c r="V200" s="9"/>
      <c r="W200" s="9"/>
      <c r="X200" s="9"/>
      <c r="Y200" s="9"/>
      <c r="Z200" s="9"/>
    </row>
    <row r="201" ht="21.75" customHeight="1">
      <c r="A201" s="10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6"/>
      <c r="P201" s="29"/>
      <c r="Q201" s="29"/>
      <c r="R201" s="16"/>
      <c r="S201" s="9"/>
      <c r="T201" s="9"/>
      <c r="U201" s="9"/>
      <c r="V201" s="9"/>
      <c r="W201" s="9"/>
      <c r="X201" s="9"/>
      <c r="Y201" s="9"/>
      <c r="Z201" s="9"/>
    </row>
    <row r="202" ht="21.75" customHeight="1">
      <c r="A202" s="10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6"/>
      <c r="P202" s="29"/>
      <c r="Q202" s="29"/>
      <c r="R202" s="16"/>
      <c r="S202" s="9"/>
      <c r="T202" s="9"/>
      <c r="U202" s="9"/>
      <c r="V202" s="9"/>
      <c r="W202" s="9"/>
      <c r="X202" s="9"/>
      <c r="Y202" s="9"/>
      <c r="Z202" s="9"/>
    </row>
    <row r="203" ht="21.75" customHeight="1">
      <c r="A203" s="10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6"/>
      <c r="P203" s="29"/>
      <c r="Q203" s="29"/>
      <c r="R203" s="16"/>
      <c r="S203" s="9"/>
      <c r="T203" s="9"/>
      <c r="U203" s="9"/>
      <c r="V203" s="9"/>
      <c r="W203" s="9"/>
      <c r="X203" s="9"/>
      <c r="Y203" s="9"/>
      <c r="Z203" s="9"/>
    </row>
    <row r="204" ht="21.75" customHeight="1">
      <c r="A204" s="10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6"/>
      <c r="P204" s="29"/>
      <c r="Q204" s="29"/>
      <c r="R204" s="16"/>
      <c r="S204" s="9"/>
      <c r="T204" s="9"/>
      <c r="U204" s="9"/>
      <c r="V204" s="9"/>
      <c r="W204" s="9"/>
      <c r="X204" s="9"/>
      <c r="Y204" s="9"/>
      <c r="Z204" s="9"/>
    </row>
    <row r="205" ht="21.75" customHeight="1">
      <c r="A205" s="10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6"/>
      <c r="P205" s="29"/>
      <c r="Q205" s="29"/>
      <c r="R205" s="16"/>
      <c r="S205" s="9"/>
      <c r="T205" s="9"/>
      <c r="U205" s="9"/>
      <c r="V205" s="9"/>
      <c r="W205" s="9"/>
      <c r="X205" s="9"/>
      <c r="Y205" s="9"/>
      <c r="Z205" s="9"/>
    </row>
    <row r="206" ht="21.75" customHeigh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6"/>
      <c r="P206" s="29"/>
      <c r="Q206" s="29"/>
      <c r="R206" s="16"/>
      <c r="S206" s="9"/>
      <c r="T206" s="9"/>
      <c r="U206" s="9"/>
      <c r="V206" s="9"/>
      <c r="W206" s="9"/>
      <c r="X206" s="9"/>
      <c r="Y206" s="9"/>
      <c r="Z206" s="9"/>
    </row>
    <row r="207" ht="21.75" customHeight="1">
      <c r="A207" s="10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6"/>
      <c r="P207" s="29"/>
      <c r="Q207" s="29"/>
      <c r="R207" s="16"/>
      <c r="S207" s="9"/>
      <c r="T207" s="9"/>
      <c r="U207" s="9"/>
      <c r="V207" s="9"/>
      <c r="W207" s="9"/>
      <c r="X207" s="9"/>
      <c r="Y207" s="9"/>
      <c r="Z207" s="9"/>
    </row>
    <row r="208" ht="21.75" customHeight="1">
      <c r="A208" s="10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6"/>
      <c r="P208" s="29"/>
      <c r="Q208" s="29"/>
      <c r="R208" s="16"/>
      <c r="S208" s="9"/>
      <c r="T208" s="9"/>
      <c r="U208" s="9"/>
      <c r="V208" s="9"/>
      <c r="W208" s="9"/>
      <c r="X208" s="9"/>
      <c r="Y208" s="9"/>
      <c r="Z208" s="9"/>
    </row>
    <row r="209" ht="21.75" customHeight="1">
      <c r="A209" s="10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6"/>
      <c r="P209" s="29"/>
      <c r="Q209" s="29"/>
      <c r="R209" s="16"/>
      <c r="S209" s="9"/>
      <c r="T209" s="9"/>
      <c r="U209" s="9"/>
      <c r="V209" s="9"/>
      <c r="W209" s="9"/>
      <c r="X209" s="9"/>
      <c r="Y209" s="9"/>
      <c r="Z209" s="9"/>
    </row>
    <row r="210" ht="21.75" customHeight="1">
      <c r="A210" s="10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6"/>
      <c r="P210" s="29"/>
      <c r="Q210" s="29"/>
      <c r="R210" s="16"/>
      <c r="S210" s="9"/>
      <c r="T210" s="9"/>
      <c r="U210" s="9"/>
      <c r="V210" s="9"/>
      <c r="W210" s="9"/>
      <c r="X210" s="9"/>
      <c r="Y210" s="9"/>
      <c r="Z210" s="9"/>
    </row>
    <row r="211" ht="21.75" customHeight="1">
      <c r="A211" s="10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6"/>
      <c r="P211" s="29"/>
      <c r="Q211" s="29"/>
      <c r="R211" s="16"/>
      <c r="S211" s="9"/>
      <c r="T211" s="9"/>
      <c r="U211" s="9"/>
      <c r="V211" s="9"/>
      <c r="W211" s="9"/>
      <c r="X211" s="9"/>
      <c r="Y211" s="9"/>
      <c r="Z211" s="9"/>
    </row>
    <row r="212" ht="21.75" customHeight="1">
      <c r="A212" s="10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6"/>
      <c r="P212" s="29"/>
      <c r="Q212" s="29"/>
      <c r="R212" s="16"/>
      <c r="S212" s="9"/>
      <c r="T212" s="9"/>
      <c r="U212" s="9"/>
      <c r="V212" s="9"/>
      <c r="W212" s="9"/>
      <c r="X212" s="9"/>
      <c r="Y212" s="9"/>
      <c r="Z212" s="9"/>
    </row>
    <row r="213" ht="21.75" customHeight="1">
      <c r="A213" s="10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6"/>
      <c r="P213" s="29"/>
      <c r="Q213" s="29"/>
      <c r="R213" s="16"/>
      <c r="S213" s="9"/>
      <c r="T213" s="9"/>
      <c r="U213" s="9"/>
      <c r="V213" s="9"/>
      <c r="W213" s="9"/>
      <c r="X213" s="9"/>
      <c r="Y213" s="9"/>
      <c r="Z213" s="9"/>
    </row>
    <row r="214" ht="21.75" customHeight="1">
      <c r="A214" s="10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6"/>
      <c r="P214" s="29"/>
      <c r="Q214" s="29"/>
      <c r="R214" s="16"/>
      <c r="S214" s="9"/>
      <c r="T214" s="9"/>
      <c r="U214" s="9"/>
      <c r="V214" s="9"/>
      <c r="W214" s="9"/>
      <c r="X214" s="9"/>
      <c r="Y214" s="9"/>
      <c r="Z214" s="9"/>
    </row>
    <row r="215" ht="21.75" customHeight="1">
      <c r="A215" s="10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6"/>
      <c r="P215" s="29"/>
      <c r="Q215" s="29"/>
      <c r="R215" s="16"/>
      <c r="S215" s="9"/>
      <c r="T215" s="9"/>
      <c r="U215" s="9"/>
      <c r="V215" s="9"/>
      <c r="W215" s="9"/>
      <c r="X215" s="9"/>
      <c r="Y215" s="9"/>
      <c r="Z215" s="9"/>
    </row>
    <row r="216" ht="21.75" customHeight="1">
      <c r="A216" s="10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6"/>
      <c r="P216" s="29"/>
      <c r="Q216" s="29"/>
      <c r="R216" s="16"/>
      <c r="S216" s="9"/>
      <c r="T216" s="9"/>
      <c r="U216" s="9"/>
      <c r="V216" s="9"/>
      <c r="W216" s="9"/>
      <c r="X216" s="9"/>
      <c r="Y216" s="9"/>
      <c r="Z216" s="9"/>
    </row>
    <row r="217" ht="21.75" customHeight="1">
      <c r="A217" s="10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6"/>
      <c r="P217" s="29"/>
      <c r="Q217" s="29"/>
      <c r="R217" s="16"/>
      <c r="S217" s="9"/>
      <c r="T217" s="9"/>
      <c r="U217" s="9"/>
      <c r="V217" s="9"/>
      <c r="W217" s="9"/>
      <c r="X217" s="9"/>
      <c r="Y217" s="9"/>
      <c r="Z217" s="9"/>
    </row>
    <row r="218" ht="21.75" customHeight="1">
      <c r="A218" s="10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6"/>
      <c r="P218" s="29"/>
      <c r="Q218" s="29"/>
      <c r="R218" s="16"/>
      <c r="S218" s="9"/>
      <c r="T218" s="9"/>
      <c r="U218" s="9"/>
      <c r="V218" s="9"/>
      <c r="W218" s="9"/>
      <c r="X218" s="9"/>
      <c r="Y218" s="9"/>
      <c r="Z218" s="9"/>
    </row>
    <row r="219" ht="21.75" customHeight="1">
      <c r="A219" s="10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6"/>
      <c r="P219" s="29"/>
      <c r="Q219" s="29"/>
      <c r="R219" s="16"/>
      <c r="S219" s="9"/>
      <c r="T219" s="9"/>
      <c r="U219" s="9"/>
      <c r="V219" s="9"/>
      <c r="W219" s="9"/>
      <c r="X219" s="9"/>
      <c r="Y219" s="9"/>
      <c r="Z219" s="9"/>
    </row>
    <row r="220" ht="21.75" customHeight="1">
      <c r="A220" s="10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6"/>
      <c r="P220" s="29"/>
      <c r="Q220" s="29"/>
      <c r="R220" s="16"/>
      <c r="S220" s="9"/>
      <c r="T220" s="9"/>
      <c r="U220" s="9"/>
      <c r="V220" s="9"/>
      <c r="W220" s="9"/>
      <c r="X220" s="9"/>
      <c r="Y220" s="9"/>
      <c r="Z220" s="9"/>
    </row>
    <row r="221" ht="21.75" customHeight="1">
      <c r="A221" s="10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6"/>
      <c r="P221" s="29"/>
      <c r="Q221" s="29"/>
      <c r="R221" s="16"/>
      <c r="S221" s="9"/>
      <c r="T221" s="9"/>
      <c r="U221" s="9"/>
      <c r="V221" s="9"/>
      <c r="W221" s="9"/>
      <c r="X221" s="9"/>
      <c r="Y221" s="9"/>
      <c r="Z221" s="9"/>
    </row>
    <row r="222" ht="21.75" customHeight="1">
      <c r="A222" s="10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6"/>
      <c r="P222" s="29"/>
      <c r="Q222" s="29"/>
      <c r="R222" s="16"/>
      <c r="S222" s="9"/>
      <c r="T222" s="9"/>
      <c r="U222" s="9"/>
      <c r="V222" s="9"/>
      <c r="W222" s="9"/>
      <c r="X222" s="9"/>
      <c r="Y222" s="9"/>
      <c r="Z222" s="9"/>
    </row>
    <row r="223" ht="21.75" customHeight="1">
      <c r="A223" s="10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6"/>
      <c r="P223" s="29"/>
      <c r="Q223" s="29"/>
      <c r="R223" s="16"/>
      <c r="S223" s="9"/>
      <c r="T223" s="9"/>
      <c r="U223" s="9"/>
      <c r="V223" s="9"/>
      <c r="W223" s="9"/>
      <c r="X223" s="9"/>
      <c r="Y223" s="9"/>
      <c r="Z223" s="9"/>
    </row>
    <row r="224" ht="21.75" customHeight="1">
      <c r="A224" s="10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6"/>
      <c r="P224" s="29"/>
      <c r="Q224" s="29"/>
      <c r="R224" s="16"/>
      <c r="S224" s="9"/>
      <c r="T224" s="9"/>
      <c r="U224" s="9"/>
      <c r="V224" s="9"/>
      <c r="W224" s="9"/>
      <c r="X224" s="9"/>
      <c r="Y224" s="9"/>
      <c r="Z224" s="9"/>
    </row>
    <row r="225" ht="21.75" customHeight="1">
      <c r="A225" s="10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6"/>
      <c r="P225" s="29"/>
      <c r="Q225" s="29"/>
      <c r="R225" s="16"/>
      <c r="S225" s="9"/>
      <c r="T225" s="9"/>
      <c r="U225" s="9"/>
      <c r="V225" s="9"/>
      <c r="W225" s="9"/>
      <c r="X225" s="9"/>
      <c r="Y225" s="9"/>
      <c r="Z225" s="9"/>
    </row>
    <row r="226" ht="21.75" customHeight="1">
      <c r="A226" s="10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6"/>
      <c r="P226" s="29"/>
      <c r="Q226" s="29"/>
      <c r="R226" s="16"/>
      <c r="S226" s="9"/>
      <c r="T226" s="9"/>
      <c r="U226" s="9"/>
      <c r="V226" s="9"/>
      <c r="W226" s="9"/>
      <c r="X226" s="9"/>
      <c r="Y226" s="9"/>
      <c r="Z226" s="9"/>
    </row>
    <row r="227" ht="21.75" customHeight="1">
      <c r="A227" s="10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6"/>
      <c r="P227" s="29"/>
      <c r="Q227" s="29"/>
      <c r="R227" s="16"/>
      <c r="S227" s="9"/>
      <c r="T227" s="9"/>
      <c r="U227" s="9"/>
      <c r="V227" s="9"/>
      <c r="W227" s="9"/>
      <c r="X227" s="9"/>
      <c r="Y227" s="9"/>
      <c r="Z227" s="9"/>
    </row>
    <row r="228" ht="21.75" customHeight="1">
      <c r="A228" s="10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6"/>
      <c r="P228" s="29"/>
      <c r="Q228" s="29"/>
      <c r="R228" s="16"/>
      <c r="S228" s="9"/>
      <c r="T228" s="9"/>
      <c r="U228" s="9"/>
      <c r="V228" s="9"/>
      <c r="W228" s="9"/>
      <c r="X228" s="9"/>
      <c r="Y228" s="9"/>
      <c r="Z228" s="9"/>
    </row>
    <row r="229" ht="21.75" customHeight="1">
      <c r="A229" s="10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6"/>
      <c r="P229" s="29"/>
      <c r="Q229" s="29"/>
      <c r="R229" s="16"/>
      <c r="S229" s="9"/>
      <c r="T229" s="9"/>
      <c r="U229" s="9"/>
      <c r="V229" s="9"/>
      <c r="W229" s="9"/>
      <c r="X229" s="9"/>
      <c r="Y229" s="9"/>
      <c r="Z229" s="9"/>
    </row>
    <row r="230" ht="21.75" customHeight="1">
      <c r="A230" s="10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6"/>
      <c r="P230" s="29"/>
      <c r="Q230" s="29"/>
      <c r="R230" s="16"/>
      <c r="S230" s="9"/>
      <c r="T230" s="9"/>
      <c r="U230" s="9"/>
      <c r="V230" s="9"/>
      <c r="W230" s="9"/>
      <c r="X230" s="9"/>
      <c r="Y230" s="9"/>
      <c r="Z230" s="9"/>
    </row>
    <row r="231" ht="21.75" customHeight="1">
      <c r="A231" s="10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6"/>
      <c r="P231" s="29"/>
      <c r="Q231" s="29"/>
      <c r="R231" s="16"/>
      <c r="S231" s="9"/>
      <c r="T231" s="9"/>
      <c r="U231" s="9"/>
      <c r="V231" s="9"/>
      <c r="W231" s="9"/>
      <c r="X231" s="9"/>
      <c r="Y231" s="9"/>
      <c r="Z231" s="9"/>
    </row>
    <row r="232" ht="21.75" customHeight="1">
      <c r="A232" s="10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6"/>
      <c r="P232" s="29"/>
      <c r="Q232" s="29"/>
      <c r="R232" s="16"/>
      <c r="S232" s="9"/>
      <c r="T232" s="9"/>
      <c r="U232" s="9"/>
      <c r="V232" s="9"/>
      <c r="W232" s="9"/>
      <c r="X232" s="9"/>
      <c r="Y232" s="9"/>
      <c r="Z232" s="9"/>
    </row>
    <row r="233" ht="21.75" customHeight="1">
      <c r="A233" s="10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6"/>
      <c r="P233" s="29"/>
      <c r="Q233" s="29"/>
      <c r="R233" s="16"/>
      <c r="S233" s="9"/>
      <c r="T233" s="9"/>
      <c r="U233" s="9"/>
      <c r="V233" s="9"/>
      <c r="W233" s="9"/>
      <c r="X233" s="9"/>
      <c r="Y233" s="9"/>
      <c r="Z233" s="9"/>
    </row>
    <row r="234" ht="21.75" customHeight="1">
      <c r="A234" s="10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"/>
      <c r="P234" s="29"/>
      <c r="Q234" s="29"/>
      <c r="R234" s="16"/>
      <c r="S234" s="9"/>
      <c r="T234" s="9"/>
      <c r="U234" s="9"/>
      <c r="V234" s="9"/>
      <c r="W234" s="9"/>
      <c r="X234" s="9"/>
      <c r="Y234" s="9"/>
      <c r="Z234" s="9"/>
    </row>
    <row r="235" ht="21.75" customHeight="1">
      <c r="A235" s="10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"/>
      <c r="P235" s="29"/>
      <c r="Q235" s="29"/>
      <c r="R235" s="16"/>
      <c r="S235" s="9"/>
      <c r="T235" s="9"/>
      <c r="U235" s="9"/>
      <c r="V235" s="9"/>
      <c r="W235" s="9"/>
      <c r="X235" s="9"/>
      <c r="Y235" s="9"/>
      <c r="Z235" s="9"/>
    </row>
    <row r="236" ht="21.75" customHeight="1">
      <c r="A236" s="10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"/>
      <c r="P236" s="29"/>
      <c r="Q236" s="29"/>
      <c r="R236" s="16"/>
      <c r="S236" s="9"/>
      <c r="T236" s="9"/>
      <c r="U236" s="9"/>
      <c r="V236" s="9"/>
      <c r="W236" s="9"/>
      <c r="X236" s="9"/>
      <c r="Y236" s="9"/>
      <c r="Z236" s="9"/>
    </row>
    <row r="237" ht="21.75" customHeight="1">
      <c r="A237" s="10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"/>
      <c r="P237" s="29"/>
      <c r="Q237" s="29"/>
      <c r="R237" s="16"/>
      <c r="S237" s="9"/>
      <c r="T237" s="9"/>
      <c r="U237" s="9"/>
      <c r="V237" s="9"/>
      <c r="W237" s="9"/>
      <c r="X237" s="9"/>
      <c r="Y237" s="9"/>
      <c r="Z237" s="9"/>
    </row>
    <row r="238" ht="21.75" customHeight="1">
      <c r="A238" s="10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"/>
      <c r="P238" s="29"/>
      <c r="Q238" s="29"/>
      <c r="R238" s="16"/>
      <c r="S238" s="9"/>
      <c r="T238" s="9"/>
      <c r="U238" s="9"/>
      <c r="V238" s="9"/>
      <c r="W238" s="9"/>
      <c r="X238" s="9"/>
      <c r="Y238" s="9"/>
      <c r="Z238" s="9"/>
    </row>
    <row r="239" ht="21.75" customHeight="1">
      <c r="A239" s="10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6"/>
      <c r="P239" s="29"/>
      <c r="Q239" s="29"/>
      <c r="R239" s="16"/>
      <c r="S239" s="9"/>
      <c r="T239" s="9"/>
      <c r="U239" s="9"/>
      <c r="V239" s="9"/>
      <c r="W239" s="9"/>
      <c r="X239" s="9"/>
      <c r="Y239" s="9"/>
      <c r="Z239" s="9"/>
    </row>
    <row r="240" ht="21.75" customHeight="1">
      <c r="A240" s="10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6"/>
      <c r="P240" s="29"/>
      <c r="Q240" s="29"/>
      <c r="R240" s="16"/>
      <c r="S240" s="9"/>
      <c r="T240" s="9"/>
      <c r="U240" s="9"/>
      <c r="V240" s="9"/>
      <c r="W240" s="9"/>
      <c r="X240" s="9"/>
      <c r="Y240" s="9"/>
      <c r="Z240" s="9"/>
    </row>
    <row r="241" ht="21.75" customHeight="1">
      <c r="A241" s="10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6"/>
      <c r="P241" s="29"/>
      <c r="Q241" s="29"/>
      <c r="R241" s="16"/>
      <c r="S241" s="9"/>
      <c r="T241" s="9"/>
      <c r="U241" s="9"/>
      <c r="V241" s="9"/>
      <c r="W241" s="9"/>
      <c r="X241" s="9"/>
      <c r="Y241" s="9"/>
      <c r="Z241" s="9"/>
    </row>
    <row r="242" ht="21.75" customHeight="1">
      <c r="A242" s="10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6"/>
      <c r="P242" s="29"/>
      <c r="Q242" s="29"/>
      <c r="R242" s="16"/>
      <c r="S242" s="9"/>
      <c r="T242" s="9"/>
      <c r="U242" s="9"/>
      <c r="V242" s="9"/>
      <c r="W242" s="9"/>
      <c r="X242" s="9"/>
      <c r="Y242" s="9"/>
      <c r="Z242" s="9"/>
    </row>
    <row r="243" ht="21.75" customHeight="1">
      <c r="A243" s="10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6"/>
      <c r="P243" s="29"/>
      <c r="Q243" s="29"/>
      <c r="R243" s="16"/>
      <c r="S243" s="9"/>
      <c r="T243" s="9"/>
      <c r="U243" s="9"/>
      <c r="V243" s="9"/>
      <c r="W243" s="9"/>
      <c r="X243" s="9"/>
      <c r="Y243" s="9"/>
      <c r="Z243" s="9"/>
    </row>
    <row r="244" ht="21.75" customHeight="1">
      <c r="A244" s="10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6"/>
      <c r="P244" s="29"/>
      <c r="Q244" s="29"/>
      <c r="R244" s="16"/>
      <c r="S244" s="9"/>
      <c r="T244" s="9"/>
      <c r="U244" s="9"/>
      <c r="V244" s="9"/>
      <c r="W244" s="9"/>
      <c r="X244" s="9"/>
      <c r="Y244" s="9"/>
      <c r="Z244" s="9"/>
    </row>
    <row r="245" ht="21.75" customHeight="1">
      <c r="A245" s="10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6"/>
      <c r="P245" s="29"/>
      <c r="Q245" s="29"/>
      <c r="R245" s="16"/>
      <c r="S245" s="9"/>
      <c r="T245" s="9"/>
      <c r="U245" s="9"/>
      <c r="V245" s="9"/>
      <c r="W245" s="9"/>
      <c r="X245" s="9"/>
      <c r="Y245" s="9"/>
      <c r="Z245" s="9"/>
    </row>
    <row r="246" ht="21.75" customHeight="1">
      <c r="A246" s="10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6"/>
      <c r="P246" s="29"/>
      <c r="Q246" s="29"/>
      <c r="R246" s="16"/>
      <c r="S246" s="9"/>
      <c r="T246" s="9"/>
      <c r="U246" s="9"/>
      <c r="V246" s="9"/>
      <c r="W246" s="9"/>
      <c r="X246" s="9"/>
      <c r="Y246" s="9"/>
      <c r="Z246" s="9"/>
    </row>
    <row r="247" ht="21.75" customHeight="1">
      <c r="A247" s="10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6"/>
      <c r="P247" s="29"/>
      <c r="Q247" s="29"/>
      <c r="R247" s="16"/>
      <c r="S247" s="9"/>
      <c r="T247" s="9"/>
      <c r="U247" s="9"/>
      <c r="V247" s="9"/>
      <c r="W247" s="9"/>
      <c r="X247" s="9"/>
      <c r="Y247" s="9"/>
      <c r="Z247" s="9"/>
    </row>
    <row r="248" ht="21.75" customHeight="1">
      <c r="A248" s="10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6"/>
      <c r="P248" s="29"/>
      <c r="Q248" s="29"/>
      <c r="R248" s="16"/>
      <c r="S248" s="9"/>
      <c r="T248" s="9"/>
      <c r="U248" s="9"/>
      <c r="V248" s="9"/>
      <c r="W248" s="9"/>
      <c r="X248" s="9"/>
      <c r="Y248" s="9"/>
      <c r="Z248" s="9"/>
    </row>
    <row r="249" ht="21.75" customHeight="1">
      <c r="A249" s="10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6"/>
      <c r="P249" s="29"/>
      <c r="Q249" s="29"/>
      <c r="R249" s="16"/>
      <c r="S249" s="9"/>
      <c r="T249" s="9"/>
      <c r="U249" s="9"/>
      <c r="V249" s="9"/>
      <c r="W249" s="9"/>
      <c r="X249" s="9"/>
      <c r="Y249" s="9"/>
      <c r="Z249" s="9"/>
    </row>
    <row r="250" ht="21.75" customHeight="1">
      <c r="A250" s="10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6"/>
      <c r="P250" s="29"/>
      <c r="Q250" s="29"/>
      <c r="R250" s="16"/>
      <c r="S250" s="9"/>
      <c r="T250" s="9"/>
      <c r="U250" s="9"/>
      <c r="V250" s="9"/>
      <c r="W250" s="9"/>
      <c r="X250" s="9"/>
      <c r="Y250" s="9"/>
      <c r="Z250" s="9"/>
    </row>
    <row r="251" ht="21.75" customHeight="1">
      <c r="A251" s="10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6"/>
      <c r="P251" s="29"/>
      <c r="Q251" s="29"/>
      <c r="R251" s="16"/>
      <c r="S251" s="9"/>
      <c r="T251" s="9"/>
      <c r="U251" s="9"/>
      <c r="V251" s="9"/>
      <c r="W251" s="9"/>
      <c r="X251" s="9"/>
      <c r="Y251" s="9"/>
      <c r="Z251" s="9"/>
    </row>
    <row r="252" ht="21.75" customHeight="1">
      <c r="A252" s="10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6"/>
      <c r="P252" s="29"/>
      <c r="Q252" s="29"/>
      <c r="R252" s="16"/>
      <c r="S252" s="9"/>
      <c r="T252" s="9"/>
      <c r="U252" s="9"/>
      <c r="V252" s="9"/>
      <c r="W252" s="9"/>
      <c r="X252" s="9"/>
      <c r="Y252" s="9"/>
      <c r="Z252" s="9"/>
    </row>
    <row r="253" ht="21.75" customHeight="1">
      <c r="A253" s="10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6"/>
      <c r="P253" s="29"/>
      <c r="Q253" s="29"/>
      <c r="R253" s="16"/>
      <c r="S253" s="9"/>
      <c r="T253" s="9"/>
      <c r="U253" s="9"/>
      <c r="V253" s="9"/>
      <c r="W253" s="9"/>
      <c r="X253" s="9"/>
      <c r="Y253" s="9"/>
      <c r="Z253" s="9"/>
    </row>
    <row r="254" ht="21.75" customHeight="1">
      <c r="A254" s="10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6"/>
      <c r="P254" s="29"/>
      <c r="Q254" s="29"/>
      <c r="R254" s="16"/>
      <c r="S254" s="9"/>
      <c r="T254" s="9"/>
      <c r="U254" s="9"/>
      <c r="V254" s="9"/>
      <c r="W254" s="9"/>
      <c r="X254" s="9"/>
      <c r="Y254" s="9"/>
      <c r="Z254" s="9"/>
    </row>
    <row r="255" ht="21.75" customHeight="1">
      <c r="A255" s="10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6"/>
      <c r="P255" s="29"/>
      <c r="Q255" s="29"/>
      <c r="R255" s="16"/>
      <c r="S255" s="9"/>
      <c r="T255" s="9"/>
      <c r="U255" s="9"/>
      <c r="V255" s="9"/>
      <c r="W255" s="9"/>
      <c r="X255" s="9"/>
      <c r="Y255" s="9"/>
      <c r="Z255" s="9"/>
    </row>
    <row r="256" ht="21.75" customHeight="1">
      <c r="A256" s="10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6"/>
      <c r="P256" s="29"/>
      <c r="Q256" s="29"/>
      <c r="R256" s="16"/>
      <c r="S256" s="9"/>
      <c r="T256" s="9"/>
      <c r="U256" s="9"/>
      <c r="V256" s="9"/>
      <c r="W256" s="9"/>
      <c r="X256" s="9"/>
      <c r="Y256" s="9"/>
      <c r="Z256" s="9"/>
    </row>
    <row r="257" ht="21.75" customHeight="1">
      <c r="A257" s="10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6"/>
      <c r="P257" s="29"/>
      <c r="Q257" s="29"/>
      <c r="R257" s="16"/>
      <c r="S257" s="9"/>
      <c r="T257" s="9"/>
      <c r="U257" s="9"/>
      <c r="V257" s="9"/>
      <c r="W257" s="9"/>
      <c r="X257" s="9"/>
      <c r="Y257" s="9"/>
      <c r="Z257" s="9"/>
    </row>
    <row r="258" ht="21.75" customHeight="1">
      <c r="A258" s="10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6"/>
      <c r="P258" s="29"/>
      <c r="Q258" s="29"/>
      <c r="R258" s="16"/>
      <c r="S258" s="9"/>
      <c r="T258" s="9"/>
      <c r="U258" s="9"/>
      <c r="V258" s="9"/>
      <c r="W258" s="9"/>
      <c r="X258" s="9"/>
      <c r="Y258" s="9"/>
      <c r="Z258" s="9"/>
    </row>
    <row r="259" ht="21.75" customHeight="1">
      <c r="A259" s="10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6"/>
      <c r="P259" s="29"/>
      <c r="Q259" s="29"/>
      <c r="R259" s="16"/>
      <c r="S259" s="9"/>
      <c r="T259" s="9"/>
      <c r="U259" s="9"/>
      <c r="V259" s="9"/>
      <c r="W259" s="9"/>
      <c r="X259" s="9"/>
      <c r="Y259" s="9"/>
      <c r="Z259" s="9"/>
    </row>
    <row r="260" ht="21.75" customHeight="1">
      <c r="A260" s="10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6"/>
      <c r="P260" s="29"/>
      <c r="Q260" s="29"/>
      <c r="R260" s="16"/>
      <c r="S260" s="9"/>
      <c r="T260" s="9"/>
      <c r="U260" s="9"/>
      <c r="V260" s="9"/>
      <c r="W260" s="9"/>
      <c r="X260" s="9"/>
      <c r="Y260" s="9"/>
      <c r="Z260" s="9"/>
    </row>
    <row r="261" ht="21.75" customHeight="1">
      <c r="A261" s="10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6"/>
      <c r="P261" s="29"/>
      <c r="Q261" s="29"/>
      <c r="R261" s="16"/>
      <c r="S261" s="9"/>
      <c r="T261" s="9"/>
      <c r="U261" s="9"/>
      <c r="V261" s="9"/>
      <c r="W261" s="9"/>
      <c r="X261" s="9"/>
      <c r="Y261" s="9"/>
      <c r="Z261" s="9"/>
    </row>
    <row r="262" ht="21.75" customHeight="1">
      <c r="A262" s="10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6"/>
      <c r="P262" s="29"/>
      <c r="Q262" s="29"/>
      <c r="R262" s="16"/>
      <c r="S262" s="9"/>
      <c r="T262" s="9"/>
      <c r="U262" s="9"/>
      <c r="V262" s="9"/>
      <c r="W262" s="9"/>
      <c r="X262" s="9"/>
      <c r="Y262" s="9"/>
      <c r="Z262" s="9"/>
    </row>
    <row r="263" ht="21.75" customHeight="1">
      <c r="A263" s="10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6"/>
      <c r="P263" s="29"/>
      <c r="Q263" s="29"/>
      <c r="R263" s="16"/>
      <c r="S263" s="9"/>
      <c r="T263" s="9"/>
      <c r="U263" s="9"/>
      <c r="V263" s="9"/>
      <c r="W263" s="9"/>
      <c r="X263" s="9"/>
      <c r="Y263" s="9"/>
      <c r="Z263" s="9"/>
    </row>
    <row r="264" ht="21.75" customHeight="1">
      <c r="A264" s="10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6"/>
      <c r="P264" s="29"/>
      <c r="Q264" s="29"/>
      <c r="R264" s="16"/>
      <c r="S264" s="9"/>
      <c r="T264" s="9"/>
      <c r="U264" s="9"/>
      <c r="V264" s="9"/>
      <c r="W264" s="9"/>
      <c r="X264" s="9"/>
      <c r="Y264" s="9"/>
      <c r="Z264" s="9"/>
    </row>
    <row r="265" ht="21.75" customHeight="1">
      <c r="A265" s="10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6"/>
      <c r="P265" s="29"/>
      <c r="Q265" s="29"/>
      <c r="R265" s="16"/>
      <c r="S265" s="9"/>
      <c r="T265" s="9"/>
      <c r="U265" s="9"/>
      <c r="V265" s="9"/>
      <c r="W265" s="9"/>
      <c r="X265" s="9"/>
      <c r="Y265" s="9"/>
      <c r="Z265" s="9"/>
    </row>
    <row r="266" ht="21.75" customHeight="1">
      <c r="A266" s="10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6"/>
      <c r="P266" s="29"/>
      <c r="Q266" s="29"/>
      <c r="R266" s="16"/>
      <c r="S266" s="9"/>
      <c r="T266" s="9"/>
      <c r="U266" s="9"/>
      <c r="V266" s="9"/>
      <c r="W266" s="9"/>
      <c r="X266" s="9"/>
      <c r="Y266" s="9"/>
      <c r="Z266" s="9"/>
    </row>
    <row r="267" ht="21.75" customHeight="1">
      <c r="A267" s="10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6"/>
      <c r="P267" s="29"/>
      <c r="Q267" s="29"/>
      <c r="R267" s="16"/>
      <c r="S267" s="9"/>
      <c r="T267" s="9"/>
      <c r="U267" s="9"/>
      <c r="V267" s="9"/>
      <c r="W267" s="9"/>
      <c r="X267" s="9"/>
      <c r="Y267" s="9"/>
      <c r="Z267" s="9"/>
    </row>
    <row r="268" ht="21.75" customHeight="1">
      <c r="A268" s="10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6"/>
      <c r="P268" s="29"/>
      <c r="Q268" s="29"/>
      <c r="R268" s="16"/>
      <c r="S268" s="9"/>
      <c r="T268" s="9"/>
      <c r="U268" s="9"/>
      <c r="V268" s="9"/>
      <c r="W268" s="9"/>
      <c r="X268" s="9"/>
      <c r="Y268" s="9"/>
      <c r="Z268" s="9"/>
    </row>
    <row r="269" ht="21.75" customHeight="1">
      <c r="A269" s="10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6"/>
      <c r="P269" s="29"/>
      <c r="Q269" s="29"/>
      <c r="R269" s="16"/>
      <c r="S269" s="9"/>
      <c r="T269" s="9"/>
      <c r="U269" s="9"/>
      <c r="V269" s="9"/>
      <c r="W269" s="9"/>
      <c r="X269" s="9"/>
      <c r="Y269" s="9"/>
      <c r="Z269" s="9"/>
    </row>
    <row r="270" ht="21.75" customHeight="1">
      <c r="A270" s="10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6"/>
      <c r="P270" s="29"/>
      <c r="Q270" s="29"/>
      <c r="R270" s="16"/>
      <c r="S270" s="9"/>
      <c r="T270" s="9"/>
      <c r="U270" s="9"/>
      <c r="V270" s="9"/>
      <c r="W270" s="9"/>
      <c r="X270" s="9"/>
      <c r="Y270" s="9"/>
      <c r="Z270" s="9"/>
    </row>
    <row r="271" ht="21.75" customHeight="1">
      <c r="A271" s="10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6"/>
      <c r="P271" s="29"/>
      <c r="Q271" s="29"/>
      <c r="R271" s="16"/>
      <c r="S271" s="9"/>
      <c r="T271" s="9"/>
      <c r="U271" s="9"/>
      <c r="V271" s="9"/>
      <c r="W271" s="9"/>
      <c r="X271" s="9"/>
      <c r="Y271" s="9"/>
      <c r="Z271" s="9"/>
    </row>
    <row r="272" ht="21.75" customHeight="1">
      <c r="A272" s="10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6"/>
      <c r="P272" s="29"/>
      <c r="Q272" s="29"/>
      <c r="R272" s="16"/>
      <c r="S272" s="9"/>
      <c r="T272" s="9"/>
      <c r="U272" s="9"/>
      <c r="V272" s="9"/>
      <c r="W272" s="9"/>
      <c r="X272" s="9"/>
      <c r="Y272" s="9"/>
      <c r="Z272" s="9"/>
    </row>
    <row r="273" ht="21.75" customHeight="1">
      <c r="A273" s="10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6"/>
      <c r="P273" s="29"/>
      <c r="Q273" s="29"/>
      <c r="R273" s="16"/>
      <c r="S273" s="9"/>
      <c r="T273" s="9"/>
      <c r="U273" s="9"/>
      <c r="V273" s="9"/>
      <c r="W273" s="9"/>
      <c r="X273" s="9"/>
      <c r="Y273" s="9"/>
      <c r="Z273" s="9"/>
    </row>
    <row r="274" ht="21.75" customHeight="1">
      <c r="A274" s="10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6"/>
      <c r="P274" s="29"/>
      <c r="Q274" s="29"/>
      <c r="R274" s="16"/>
      <c r="S274" s="9"/>
      <c r="T274" s="9"/>
      <c r="U274" s="9"/>
      <c r="V274" s="9"/>
      <c r="W274" s="9"/>
      <c r="X274" s="9"/>
      <c r="Y274" s="9"/>
      <c r="Z274" s="9"/>
    </row>
    <row r="275" ht="21.75" customHeight="1">
      <c r="A275" s="10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6"/>
      <c r="P275" s="29"/>
      <c r="Q275" s="29"/>
      <c r="R275" s="16"/>
      <c r="S275" s="9"/>
      <c r="T275" s="9"/>
      <c r="U275" s="9"/>
      <c r="V275" s="9"/>
      <c r="W275" s="9"/>
      <c r="X275" s="9"/>
      <c r="Y275" s="9"/>
      <c r="Z275" s="9"/>
    </row>
    <row r="276" ht="21.75" customHeight="1">
      <c r="A276" s="10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6"/>
      <c r="P276" s="29"/>
      <c r="Q276" s="29"/>
      <c r="R276" s="16"/>
      <c r="S276" s="9"/>
      <c r="T276" s="9"/>
      <c r="U276" s="9"/>
      <c r="V276" s="9"/>
      <c r="W276" s="9"/>
      <c r="X276" s="9"/>
      <c r="Y276" s="9"/>
      <c r="Z276" s="9"/>
    </row>
    <row r="277" ht="21.75" customHeight="1">
      <c r="A277" s="10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6"/>
      <c r="P277" s="29"/>
      <c r="Q277" s="29"/>
      <c r="R277" s="16"/>
      <c r="S277" s="9"/>
      <c r="T277" s="9"/>
      <c r="U277" s="9"/>
      <c r="V277" s="9"/>
      <c r="W277" s="9"/>
      <c r="X277" s="9"/>
      <c r="Y277" s="9"/>
      <c r="Z277" s="9"/>
    </row>
    <row r="278" ht="21.75" customHeight="1">
      <c r="A278" s="10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6"/>
      <c r="P278" s="29"/>
      <c r="Q278" s="29"/>
      <c r="R278" s="16"/>
      <c r="S278" s="9"/>
      <c r="T278" s="9"/>
      <c r="U278" s="9"/>
      <c r="V278" s="9"/>
      <c r="W278" s="9"/>
      <c r="X278" s="9"/>
      <c r="Y278" s="9"/>
      <c r="Z278" s="9"/>
    </row>
    <row r="279" ht="21.75" customHeight="1">
      <c r="A279" s="10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6"/>
      <c r="P279" s="29"/>
      <c r="Q279" s="29"/>
      <c r="R279" s="16"/>
      <c r="S279" s="9"/>
      <c r="T279" s="9"/>
      <c r="U279" s="9"/>
      <c r="V279" s="9"/>
      <c r="W279" s="9"/>
      <c r="X279" s="9"/>
      <c r="Y279" s="9"/>
      <c r="Z279" s="9"/>
    </row>
    <row r="280" ht="21.75" customHeight="1">
      <c r="A280" s="10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6"/>
      <c r="P280" s="29"/>
      <c r="Q280" s="29"/>
      <c r="R280" s="16"/>
      <c r="S280" s="9"/>
      <c r="T280" s="9"/>
      <c r="U280" s="9"/>
      <c r="V280" s="9"/>
      <c r="W280" s="9"/>
      <c r="X280" s="9"/>
      <c r="Y280" s="9"/>
      <c r="Z280" s="9"/>
    </row>
    <row r="281" ht="21.75" customHeight="1">
      <c r="A281" s="10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6"/>
      <c r="P281" s="29"/>
      <c r="Q281" s="29"/>
      <c r="R281" s="16"/>
      <c r="S281" s="9"/>
      <c r="T281" s="9"/>
      <c r="U281" s="9"/>
      <c r="V281" s="9"/>
      <c r="W281" s="9"/>
      <c r="X281" s="9"/>
      <c r="Y281" s="9"/>
      <c r="Z281" s="9"/>
    </row>
    <row r="282" ht="21.75" customHeight="1">
      <c r="A282" s="10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6"/>
      <c r="P282" s="29"/>
      <c r="Q282" s="29"/>
      <c r="R282" s="16"/>
      <c r="S282" s="9"/>
      <c r="T282" s="9"/>
      <c r="U282" s="9"/>
      <c r="V282" s="9"/>
      <c r="W282" s="9"/>
      <c r="X282" s="9"/>
      <c r="Y282" s="9"/>
      <c r="Z282" s="9"/>
    </row>
    <row r="283" ht="21.75" customHeight="1">
      <c r="A283" s="10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6"/>
      <c r="P283" s="29"/>
      <c r="Q283" s="29"/>
      <c r="R283" s="16"/>
      <c r="S283" s="9"/>
      <c r="T283" s="9"/>
      <c r="U283" s="9"/>
      <c r="V283" s="9"/>
      <c r="W283" s="9"/>
      <c r="X283" s="9"/>
      <c r="Y283" s="9"/>
      <c r="Z283" s="9"/>
    </row>
    <row r="284" ht="21.75" customHeight="1">
      <c r="A284" s="10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6"/>
      <c r="P284" s="29"/>
      <c r="Q284" s="29"/>
      <c r="R284" s="16"/>
      <c r="S284" s="9"/>
      <c r="T284" s="9"/>
      <c r="U284" s="9"/>
      <c r="V284" s="9"/>
      <c r="W284" s="9"/>
      <c r="X284" s="9"/>
      <c r="Y284" s="9"/>
      <c r="Z284" s="9"/>
    </row>
    <row r="285" ht="21.75" customHeight="1">
      <c r="A285" s="10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6"/>
      <c r="P285" s="29"/>
      <c r="Q285" s="29"/>
      <c r="R285" s="16"/>
      <c r="S285" s="9"/>
      <c r="T285" s="9"/>
      <c r="U285" s="9"/>
      <c r="V285" s="9"/>
      <c r="W285" s="9"/>
      <c r="X285" s="9"/>
      <c r="Y285" s="9"/>
      <c r="Z285" s="9"/>
    </row>
    <row r="286" ht="21.75" customHeight="1">
      <c r="A286" s="10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6"/>
      <c r="P286" s="29"/>
      <c r="Q286" s="29"/>
      <c r="R286" s="16"/>
      <c r="S286" s="9"/>
      <c r="T286" s="9"/>
      <c r="U286" s="9"/>
      <c r="V286" s="9"/>
      <c r="W286" s="9"/>
      <c r="X286" s="9"/>
      <c r="Y286" s="9"/>
      <c r="Z286" s="9"/>
    </row>
    <row r="287" ht="21.75" customHeight="1">
      <c r="A287" s="10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6"/>
      <c r="P287" s="29"/>
      <c r="Q287" s="29"/>
      <c r="R287" s="16"/>
      <c r="S287" s="9"/>
      <c r="T287" s="9"/>
      <c r="U287" s="9"/>
      <c r="V287" s="9"/>
      <c r="W287" s="9"/>
      <c r="X287" s="9"/>
      <c r="Y287" s="9"/>
      <c r="Z287" s="9"/>
    </row>
    <row r="288" ht="21.75" customHeight="1">
      <c r="A288" s="10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6"/>
      <c r="P288" s="29"/>
      <c r="Q288" s="29"/>
      <c r="R288" s="16"/>
      <c r="S288" s="9"/>
      <c r="T288" s="9"/>
      <c r="U288" s="9"/>
      <c r="V288" s="9"/>
      <c r="W288" s="9"/>
      <c r="X288" s="9"/>
      <c r="Y288" s="9"/>
      <c r="Z288" s="9"/>
    </row>
    <row r="289" ht="21.75" customHeight="1">
      <c r="A289" s="10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6"/>
      <c r="P289" s="29"/>
      <c r="Q289" s="29"/>
      <c r="R289" s="16"/>
      <c r="S289" s="9"/>
      <c r="T289" s="9"/>
      <c r="U289" s="9"/>
      <c r="V289" s="9"/>
      <c r="W289" s="9"/>
      <c r="X289" s="9"/>
      <c r="Y289" s="9"/>
      <c r="Z289" s="9"/>
    </row>
    <row r="290" ht="21.75" customHeight="1">
      <c r="A290" s="10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6"/>
      <c r="P290" s="29"/>
      <c r="Q290" s="29"/>
      <c r="R290" s="16"/>
      <c r="S290" s="9"/>
      <c r="T290" s="9"/>
      <c r="U290" s="9"/>
      <c r="V290" s="9"/>
      <c r="W290" s="9"/>
      <c r="X290" s="9"/>
      <c r="Y290" s="9"/>
      <c r="Z290" s="9"/>
    </row>
    <row r="291" ht="21.75" customHeight="1">
      <c r="A291" s="10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6"/>
      <c r="P291" s="29"/>
      <c r="Q291" s="29"/>
      <c r="R291" s="16"/>
      <c r="S291" s="9"/>
      <c r="T291" s="9"/>
      <c r="U291" s="9"/>
      <c r="V291" s="9"/>
      <c r="W291" s="9"/>
      <c r="X291" s="9"/>
      <c r="Y291" s="9"/>
      <c r="Z291" s="9"/>
    </row>
    <row r="292" ht="21.75" customHeight="1">
      <c r="A292" s="10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6"/>
      <c r="P292" s="29"/>
      <c r="Q292" s="29"/>
      <c r="R292" s="16"/>
      <c r="S292" s="9"/>
      <c r="T292" s="9"/>
      <c r="U292" s="9"/>
      <c r="V292" s="9"/>
      <c r="W292" s="9"/>
      <c r="X292" s="9"/>
      <c r="Y292" s="9"/>
      <c r="Z292" s="9"/>
    </row>
    <row r="293" ht="21.75" customHeight="1">
      <c r="A293" s="10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6"/>
      <c r="P293" s="29"/>
      <c r="Q293" s="29"/>
      <c r="R293" s="16"/>
      <c r="S293" s="9"/>
      <c r="T293" s="9"/>
      <c r="U293" s="9"/>
      <c r="V293" s="9"/>
      <c r="W293" s="9"/>
      <c r="X293" s="9"/>
      <c r="Y293" s="9"/>
      <c r="Z293" s="9"/>
    </row>
    <row r="294" ht="21.75" customHeight="1">
      <c r="A294" s="10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6"/>
      <c r="P294" s="29"/>
      <c r="Q294" s="29"/>
      <c r="R294" s="16"/>
      <c r="S294" s="9"/>
      <c r="T294" s="9"/>
      <c r="U294" s="9"/>
      <c r="V294" s="9"/>
      <c r="W294" s="9"/>
      <c r="X294" s="9"/>
      <c r="Y294" s="9"/>
      <c r="Z294" s="9"/>
    </row>
    <row r="295" ht="21.75" customHeight="1">
      <c r="A295" s="10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6"/>
      <c r="P295" s="29"/>
      <c r="Q295" s="29"/>
      <c r="R295" s="16"/>
      <c r="S295" s="9"/>
      <c r="T295" s="9"/>
      <c r="U295" s="9"/>
      <c r="V295" s="9"/>
      <c r="W295" s="9"/>
      <c r="X295" s="9"/>
      <c r="Y295" s="9"/>
      <c r="Z295" s="9"/>
    </row>
    <row r="296" ht="21.75" customHeight="1">
      <c r="A296" s="10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6"/>
      <c r="P296" s="29"/>
      <c r="Q296" s="29"/>
      <c r="R296" s="16"/>
      <c r="S296" s="9"/>
      <c r="T296" s="9"/>
      <c r="U296" s="9"/>
      <c r="V296" s="9"/>
      <c r="W296" s="9"/>
      <c r="X296" s="9"/>
      <c r="Y296" s="9"/>
      <c r="Z296" s="9"/>
    </row>
    <row r="297" ht="21.75" customHeight="1">
      <c r="A297" s="10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6"/>
      <c r="P297" s="29"/>
      <c r="Q297" s="29"/>
      <c r="R297" s="16"/>
      <c r="S297" s="9"/>
      <c r="T297" s="9"/>
      <c r="U297" s="9"/>
      <c r="V297" s="9"/>
      <c r="W297" s="9"/>
      <c r="X297" s="9"/>
      <c r="Y297" s="9"/>
      <c r="Z297" s="9"/>
    </row>
    <row r="298" ht="21.75" customHeight="1">
      <c r="A298" s="10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6"/>
      <c r="P298" s="29"/>
      <c r="Q298" s="29"/>
      <c r="R298" s="16"/>
      <c r="S298" s="9"/>
      <c r="T298" s="9"/>
      <c r="U298" s="9"/>
      <c r="V298" s="9"/>
      <c r="W298" s="9"/>
      <c r="X298" s="9"/>
      <c r="Y298" s="9"/>
      <c r="Z298" s="9"/>
    </row>
    <row r="299" ht="21.75" customHeigh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6"/>
      <c r="P299" s="29"/>
      <c r="Q299" s="29"/>
      <c r="R299" s="16"/>
      <c r="S299" s="9"/>
      <c r="T299" s="9"/>
      <c r="U299" s="9"/>
      <c r="V299" s="9"/>
      <c r="W299" s="9"/>
      <c r="X299" s="9"/>
      <c r="Y299" s="9"/>
      <c r="Z299" s="9"/>
    </row>
    <row r="300" ht="21.75" customHeight="1">
      <c r="A300" s="10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6"/>
      <c r="P300" s="29"/>
      <c r="Q300" s="29"/>
      <c r="R300" s="16"/>
      <c r="S300" s="9"/>
      <c r="T300" s="9"/>
      <c r="U300" s="9"/>
      <c r="V300" s="9"/>
      <c r="W300" s="9"/>
      <c r="X300" s="9"/>
      <c r="Y300" s="9"/>
      <c r="Z300" s="9"/>
    </row>
    <row r="301" ht="21.75" customHeight="1">
      <c r="A301" s="10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6"/>
      <c r="P301" s="29"/>
      <c r="Q301" s="29"/>
      <c r="R301" s="16"/>
      <c r="S301" s="9"/>
      <c r="T301" s="9"/>
      <c r="U301" s="9"/>
      <c r="V301" s="9"/>
      <c r="W301" s="9"/>
      <c r="X301" s="9"/>
      <c r="Y301" s="9"/>
      <c r="Z301" s="9"/>
    </row>
    <row r="302" ht="21.75" customHeight="1">
      <c r="A302" s="10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6"/>
      <c r="P302" s="29"/>
      <c r="Q302" s="29"/>
      <c r="R302" s="16"/>
      <c r="S302" s="9"/>
      <c r="T302" s="9"/>
      <c r="U302" s="9"/>
      <c r="V302" s="9"/>
      <c r="W302" s="9"/>
      <c r="X302" s="9"/>
      <c r="Y302" s="9"/>
      <c r="Z302" s="9"/>
    </row>
    <row r="303" ht="21.75" customHeight="1">
      <c r="A303" s="10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6"/>
      <c r="P303" s="29"/>
      <c r="Q303" s="29"/>
      <c r="R303" s="16"/>
      <c r="S303" s="9"/>
      <c r="T303" s="9"/>
      <c r="U303" s="9"/>
      <c r="V303" s="9"/>
      <c r="W303" s="9"/>
      <c r="X303" s="9"/>
      <c r="Y303" s="9"/>
      <c r="Z303" s="9"/>
    </row>
    <row r="304" ht="21.75" customHeight="1">
      <c r="A304" s="10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6"/>
      <c r="P304" s="29"/>
      <c r="Q304" s="29"/>
      <c r="R304" s="16"/>
      <c r="S304" s="9"/>
      <c r="T304" s="9"/>
      <c r="U304" s="9"/>
      <c r="V304" s="9"/>
      <c r="W304" s="9"/>
      <c r="X304" s="9"/>
      <c r="Y304" s="9"/>
      <c r="Z304" s="9"/>
    </row>
    <row r="305" ht="21.75" customHeight="1">
      <c r="A305" s="10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6"/>
      <c r="P305" s="29"/>
      <c r="Q305" s="29"/>
      <c r="R305" s="16"/>
      <c r="S305" s="9"/>
      <c r="T305" s="9"/>
      <c r="U305" s="9"/>
      <c r="V305" s="9"/>
      <c r="W305" s="9"/>
      <c r="X305" s="9"/>
      <c r="Y305" s="9"/>
      <c r="Z305" s="9"/>
    </row>
    <row r="306" ht="21.75" customHeight="1">
      <c r="A306" s="10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6"/>
      <c r="P306" s="29"/>
      <c r="Q306" s="29"/>
      <c r="R306" s="16"/>
      <c r="S306" s="9"/>
      <c r="T306" s="9"/>
      <c r="U306" s="9"/>
      <c r="V306" s="9"/>
      <c r="W306" s="9"/>
      <c r="X306" s="9"/>
      <c r="Y306" s="9"/>
      <c r="Z306" s="9"/>
    </row>
    <row r="307" ht="21.75" customHeight="1">
      <c r="A307" s="10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6"/>
      <c r="P307" s="29"/>
      <c r="Q307" s="29"/>
      <c r="R307" s="16"/>
      <c r="S307" s="9"/>
      <c r="T307" s="9"/>
      <c r="U307" s="9"/>
      <c r="V307" s="9"/>
      <c r="W307" s="9"/>
      <c r="X307" s="9"/>
      <c r="Y307" s="9"/>
      <c r="Z307" s="9"/>
    </row>
    <row r="308" ht="21.75" customHeight="1">
      <c r="A308" s="10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6"/>
      <c r="P308" s="29"/>
      <c r="Q308" s="29"/>
      <c r="R308" s="16"/>
      <c r="S308" s="9"/>
      <c r="T308" s="9"/>
      <c r="U308" s="9"/>
      <c r="V308" s="9"/>
      <c r="W308" s="9"/>
      <c r="X308" s="9"/>
      <c r="Y308" s="9"/>
      <c r="Z308" s="9"/>
    </row>
    <row r="309" ht="21.75" customHeight="1">
      <c r="A309" s="10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6"/>
      <c r="P309" s="29"/>
      <c r="Q309" s="29"/>
      <c r="R309" s="16"/>
      <c r="S309" s="9"/>
      <c r="T309" s="9"/>
      <c r="U309" s="9"/>
      <c r="V309" s="9"/>
      <c r="W309" s="9"/>
      <c r="X309" s="9"/>
      <c r="Y309" s="9"/>
      <c r="Z309" s="9"/>
    </row>
    <row r="310" ht="21.75" customHeight="1">
      <c r="A310" s="10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6"/>
      <c r="P310" s="29"/>
      <c r="Q310" s="29"/>
      <c r="R310" s="16"/>
      <c r="S310" s="9"/>
      <c r="T310" s="9"/>
      <c r="U310" s="9"/>
      <c r="V310" s="9"/>
      <c r="W310" s="9"/>
      <c r="X310" s="9"/>
      <c r="Y310" s="9"/>
      <c r="Z310" s="9"/>
    </row>
    <row r="311" ht="21.75" customHeight="1">
      <c r="A311" s="10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6"/>
      <c r="P311" s="29"/>
      <c r="Q311" s="29"/>
      <c r="R311" s="16"/>
      <c r="S311" s="9"/>
      <c r="T311" s="9"/>
      <c r="U311" s="9"/>
      <c r="V311" s="9"/>
      <c r="W311" s="9"/>
      <c r="X311" s="9"/>
      <c r="Y311" s="9"/>
      <c r="Z311" s="9"/>
    </row>
    <row r="312" ht="21.75" customHeight="1">
      <c r="A312" s="10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6"/>
      <c r="P312" s="29"/>
      <c r="Q312" s="29"/>
      <c r="R312" s="16"/>
      <c r="S312" s="9"/>
      <c r="T312" s="9"/>
      <c r="U312" s="9"/>
      <c r="V312" s="9"/>
      <c r="W312" s="9"/>
      <c r="X312" s="9"/>
      <c r="Y312" s="9"/>
      <c r="Z312" s="9"/>
    </row>
    <row r="313" ht="21.75" customHeight="1">
      <c r="A313" s="10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6"/>
      <c r="P313" s="29"/>
      <c r="Q313" s="29"/>
      <c r="R313" s="16"/>
      <c r="S313" s="9"/>
      <c r="T313" s="9"/>
      <c r="U313" s="9"/>
      <c r="V313" s="9"/>
      <c r="W313" s="9"/>
      <c r="X313" s="9"/>
      <c r="Y313" s="9"/>
      <c r="Z313" s="9"/>
    </row>
    <row r="314" ht="21.75" customHeight="1">
      <c r="A314" s="10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6"/>
      <c r="P314" s="29"/>
      <c r="Q314" s="29"/>
      <c r="R314" s="16"/>
      <c r="S314" s="9"/>
      <c r="T314" s="9"/>
      <c r="U314" s="9"/>
      <c r="V314" s="9"/>
      <c r="W314" s="9"/>
      <c r="X314" s="9"/>
      <c r="Y314" s="9"/>
      <c r="Z314" s="9"/>
    </row>
    <row r="315" ht="21.75" customHeight="1">
      <c r="A315" s="10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6"/>
      <c r="P315" s="29"/>
      <c r="Q315" s="29"/>
      <c r="R315" s="16"/>
      <c r="S315" s="9"/>
      <c r="T315" s="9"/>
      <c r="U315" s="9"/>
      <c r="V315" s="9"/>
      <c r="W315" s="9"/>
      <c r="X315" s="9"/>
      <c r="Y315" s="9"/>
      <c r="Z315" s="9"/>
    </row>
    <row r="316" ht="21.75" customHeight="1">
      <c r="A316" s="10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6"/>
      <c r="P316" s="29"/>
      <c r="Q316" s="29"/>
      <c r="R316" s="16"/>
      <c r="S316" s="9"/>
      <c r="T316" s="9"/>
      <c r="U316" s="9"/>
      <c r="V316" s="9"/>
      <c r="W316" s="9"/>
      <c r="X316" s="9"/>
      <c r="Y316" s="9"/>
      <c r="Z316" s="9"/>
    </row>
    <row r="317" ht="21.75" customHeight="1">
      <c r="A317" s="10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6"/>
      <c r="P317" s="29"/>
      <c r="Q317" s="29"/>
      <c r="R317" s="16"/>
      <c r="S317" s="9"/>
      <c r="T317" s="9"/>
      <c r="U317" s="9"/>
      <c r="V317" s="9"/>
      <c r="W317" s="9"/>
      <c r="X317" s="9"/>
      <c r="Y317" s="9"/>
      <c r="Z317" s="9"/>
    </row>
    <row r="318" ht="21.75" customHeight="1">
      <c r="A318" s="10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6"/>
      <c r="P318" s="29"/>
      <c r="Q318" s="29"/>
      <c r="R318" s="16"/>
      <c r="S318" s="9"/>
      <c r="T318" s="9"/>
      <c r="U318" s="9"/>
      <c r="V318" s="9"/>
      <c r="W318" s="9"/>
      <c r="X318" s="9"/>
      <c r="Y318" s="9"/>
      <c r="Z318" s="9"/>
    </row>
    <row r="319" ht="21.75" customHeight="1">
      <c r="A319" s="10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6"/>
      <c r="P319" s="29"/>
      <c r="Q319" s="29"/>
      <c r="R319" s="16"/>
      <c r="S319" s="9"/>
      <c r="T319" s="9"/>
      <c r="U319" s="9"/>
      <c r="V319" s="9"/>
      <c r="W319" s="9"/>
      <c r="X319" s="9"/>
      <c r="Y319" s="9"/>
      <c r="Z319" s="9"/>
    </row>
    <row r="320" ht="21.75" customHeight="1">
      <c r="A320" s="10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6"/>
      <c r="P320" s="29"/>
      <c r="Q320" s="29"/>
      <c r="R320" s="16"/>
      <c r="S320" s="9"/>
      <c r="T320" s="9"/>
      <c r="U320" s="9"/>
      <c r="V320" s="9"/>
      <c r="W320" s="9"/>
      <c r="X320" s="9"/>
      <c r="Y320" s="9"/>
      <c r="Z320" s="9"/>
    </row>
    <row r="321" ht="21.75" customHeight="1">
      <c r="A321" s="10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6"/>
      <c r="P321" s="29"/>
      <c r="Q321" s="29"/>
      <c r="R321" s="16"/>
      <c r="S321" s="9"/>
      <c r="T321" s="9"/>
      <c r="U321" s="9"/>
      <c r="V321" s="9"/>
      <c r="W321" s="9"/>
      <c r="X321" s="9"/>
      <c r="Y321" s="9"/>
      <c r="Z321" s="9"/>
    </row>
    <row r="322" ht="21.75" customHeight="1">
      <c r="A322" s="10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6"/>
      <c r="P322" s="29"/>
      <c r="Q322" s="29"/>
      <c r="R322" s="16"/>
      <c r="S322" s="9"/>
      <c r="T322" s="9"/>
      <c r="U322" s="9"/>
      <c r="V322" s="9"/>
      <c r="W322" s="9"/>
      <c r="X322" s="9"/>
      <c r="Y322" s="9"/>
      <c r="Z322" s="9"/>
    </row>
    <row r="323" ht="21.75" customHeight="1">
      <c r="A323" s="10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6"/>
      <c r="P323" s="29"/>
      <c r="Q323" s="29"/>
      <c r="R323" s="16"/>
      <c r="S323" s="9"/>
      <c r="T323" s="9"/>
      <c r="U323" s="9"/>
      <c r="V323" s="9"/>
      <c r="W323" s="9"/>
      <c r="X323" s="9"/>
      <c r="Y323" s="9"/>
      <c r="Z323" s="9"/>
    </row>
    <row r="324" ht="21.75" customHeight="1">
      <c r="A324" s="10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6"/>
      <c r="P324" s="29"/>
      <c r="Q324" s="29"/>
      <c r="R324" s="16"/>
      <c r="S324" s="9"/>
      <c r="T324" s="9"/>
      <c r="U324" s="9"/>
      <c r="V324" s="9"/>
      <c r="W324" s="9"/>
      <c r="X324" s="9"/>
      <c r="Y324" s="9"/>
      <c r="Z324" s="9"/>
    </row>
    <row r="325" ht="21.75" customHeight="1">
      <c r="A325" s="10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6"/>
      <c r="P325" s="29"/>
      <c r="Q325" s="29"/>
      <c r="R325" s="16"/>
      <c r="S325" s="9"/>
      <c r="T325" s="9"/>
      <c r="U325" s="9"/>
      <c r="V325" s="9"/>
      <c r="W325" s="9"/>
      <c r="X325" s="9"/>
      <c r="Y325" s="9"/>
      <c r="Z325" s="9"/>
    </row>
    <row r="326" ht="21.75" customHeight="1">
      <c r="A326" s="10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6"/>
      <c r="P326" s="29"/>
      <c r="Q326" s="29"/>
      <c r="R326" s="16"/>
      <c r="S326" s="9"/>
      <c r="T326" s="9"/>
      <c r="U326" s="9"/>
      <c r="V326" s="9"/>
      <c r="W326" s="9"/>
      <c r="X326" s="9"/>
      <c r="Y326" s="9"/>
      <c r="Z326" s="9"/>
    </row>
    <row r="327" ht="21.75" customHeight="1">
      <c r="A327" s="10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6"/>
      <c r="P327" s="29"/>
      <c r="Q327" s="29"/>
      <c r="R327" s="16"/>
      <c r="S327" s="9"/>
      <c r="T327" s="9"/>
      <c r="U327" s="9"/>
      <c r="V327" s="9"/>
      <c r="W327" s="9"/>
      <c r="X327" s="9"/>
      <c r="Y327" s="9"/>
      <c r="Z327" s="9"/>
    </row>
    <row r="328" ht="21.75" customHeight="1">
      <c r="A328" s="10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6"/>
      <c r="P328" s="29"/>
      <c r="Q328" s="29"/>
      <c r="R328" s="16"/>
      <c r="S328" s="9"/>
      <c r="T328" s="9"/>
      <c r="U328" s="9"/>
      <c r="V328" s="9"/>
      <c r="W328" s="9"/>
      <c r="X328" s="9"/>
      <c r="Y328" s="9"/>
      <c r="Z328" s="9"/>
    </row>
    <row r="329" ht="21.75" customHeight="1">
      <c r="A329" s="10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6"/>
      <c r="P329" s="29"/>
      <c r="Q329" s="29"/>
      <c r="R329" s="16"/>
      <c r="S329" s="9"/>
      <c r="T329" s="9"/>
      <c r="U329" s="9"/>
      <c r="V329" s="9"/>
      <c r="W329" s="9"/>
      <c r="X329" s="9"/>
      <c r="Y329" s="9"/>
      <c r="Z329" s="9"/>
    </row>
    <row r="330" ht="21.75" customHeight="1">
      <c r="A330" s="10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6"/>
      <c r="P330" s="29"/>
      <c r="Q330" s="29"/>
      <c r="R330" s="16"/>
      <c r="S330" s="9"/>
      <c r="T330" s="9"/>
      <c r="U330" s="9"/>
      <c r="V330" s="9"/>
      <c r="W330" s="9"/>
      <c r="X330" s="9"/>
      <c r="Y330" s="9"/>
      <c r="Z330" s="9"/>
    </row>
    <row r="331" ht="21.75" customHeight="1">
      <c r="A331" s="10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6"/>
      <c r="P331" s="29"/>
      <c r="Q331" s="29"/>
      <c r="R331" s="16"/>
      <c r="S331" s="9"/>
      <c r="T331" s="9"/>
      <c r="U331" s="9"/>
      <c r="V331" s="9"/>
      <c r="W331" s="9"/>
      <c r="X331" s="9"/>
      <c r="Y331" s="9"/>
      <c r="Z331" s="9"/>
    </row>
    <row r="332" ht="21.75" customHeight="1">
      <c r="A332" s="10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6"/>
      <c r="P332" s="29"/>
      <c r="Q332" s="29"/>
      <c r="R332" s="16"/>
      <c r="S332" s="9"/>
      <c r="T332" s="9"/>
      <c r="U332" s="9"/>
      <c r="V332" s="9"/>
      <c r="W332" s="9"/>
      <c r="X332" s="9"/>
      <c r="Y332" s="9"/>
      <c r="Z332" s="9"/>
    </row>
    <row r="333" ht="21.75" customHeight="1">
      <c r="A333" s="10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6"/>
      <c r="P333" s="29"/>
      <c r="Q333" s="29"/>
      <c r="R333" s="16"/>
      <c r="S333" s="9"/>
      <c r="T333" s="9"/>
      <c r="U333" s="9"/>
      <c r="V333" s="9"/>
      <c r="W333" s="9"/>
      <c r="X333" s="9"/>
      <c r="Y333" s="9"/>
      <c r="Z333" s="9"/>
    </row>
    <row r="334" ht="21.75" customHeight="1">
      <c r="A334" s="10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6"/>
      <c r="P334" s="29"/>
      <c r="Q334" s="29"/>
      <c r="R334" s="16"/>
      <c r="S334" s="9"/>
      <c r="T334" s="9"/>
      <c r="U334" s="9"/>
      <c r="V334" s="9"/>
      <c r="W334" s="9"/>
      <c r="X334" s="9"/>
      <c r="Y334" s="9"/>
      <c r="Z334" s="9"/>
    </row>
    <row r="335" ht="21.75" customHeight="1">
      <c r="A335" s="10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6"/>
      <c r="P335" s="29"/>
      <c r="Q335" s="29"/>
      <c r="R335" s="16"/>
      <c r="S335" s="9"/>
      <c r="T335" s="9"/>
      <c r="U335" s="9"/>
      <c r="V335" s="9"/>
      <c r="W335" s="9"/>
      <c r="X335" s="9"/>
      <c r="Y335" s="9"/>
      <c r="Z335" s="9"/>
    </row>
    <row r="336" ht="21.75" customHeight="1">
      <c r="A336" s="10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6"/>
      <c r="P336" s="29"/>
      <c r="Q336" s="29"/>
      <c r="R336" s="16"/>
      <c r="S336" s="9"/>
      <c r="T336" s="9"/>
      <c r="U336" s="9"/>
      <c r="V336" s="9"/>
      <c r="W336" s="9"/>
      <c r="X336" s="9"/>
      <c r="Y336" s="9"/>
      <c r="Z336" s="9"/>
    </row>
    <row r="337" ht="21.75" customHeight="1">
      <c r="A337" s="10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6"/>
      <c r="P337" s="29"/>
      <c r="Q337" s="29"/>
      <c r="R337" s="16"/>
      <c r="S337" s="9"/>
      <c r="T337" s="9"/>
      <c r="U337" s="9"/>
      <c r="V337" s="9"/>
      <c r="W337" s="9"/>
      <c r="X337" s="9"/>
      <c r="Y337" s="9"/>
      <c r="Z337" s="9"/>
    </row>
    <row r="338" ht="21.75" customHeight="1">
      <c r="A338" s="10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6"/>
      <c r="P338" s="29"/>
      <c r="Q338" s="29"/>
      <c r="R338" s="16"/>
      <c r="S338" s="9"/>
      <c r="T338" s="9"/>
      <c r="U338" s="9"/>
      <c r="V338" s="9"/>
      <c r="W338" s="9"/>
      <c r="X338" s="9"/>
      <c r="Y338" s="9"/>
      <c r="Z338" s="9"/>
    </row>
    <row r="339" ht="21.75" customHeight="1">
      <c r="A339" s="10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6"/>
      <c r="P339" s="29"/>
      <c r="Q339" s="29"/>
      <c r="R339" s="16"/>
      <c r="S339" s="9"/>
      <c r="T339" s="9"/>
      <c r="U339" s="9"/>
      <c r="V339" s="9"/>
      <c r="W339" s="9"/>
      <c r="X339" s="9"/>
      <c r="Y339" s="9"/>
      <c r="Z339" s="9"/>
    </row>
    <row r="340" ht="21.75" customHeight="1">
      <c r="A340" s="10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6"/>
      <c r="P340" s="29"/>
      <c r="Q340" s="29"/>
      <c r="R340" s="16"/>
      <c r="S340" s="9"/>
      <c r="T340" s="9"/>
      <c r="U340" s="9"/>
      <c r="V340" s="9"/>
      <c r="W340" s="9"/>
      <c r="X340" s="9"/>
      <c r="Y340" s="9"/>
      <c r="Z340" s="9"/>
    </row>
    <row r="341" ht="21.75" customHeight="1">
      <c r="A341" s="10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6"/>
      <c r="P341" s="29"/>
      <c r="Q341" s="29"/>
      <c r="R341" s="16"/>
      <c r="S341" s="9"/>
      <c r="T341" s="9"/>
      <c r="U341" s="9"/>
      <c r="V341" s="9"/>
      <c r="W341" s="9"/>
      <c r="X341" s="9"/>
      <c r="Y341" s="9"/>
      <c r="Z341" s="9"/>
    </row>
    <row r="342" ht="21.75" customHeight="1">
      <c r="A342" s="10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6"/>
      <c r="P342" s="29"/>
      <c r="Q342" s="29"/>
      <c r="R342" s="16"/>
      <c r="S342" s="9"/>
      <c r="T342" s="9"/>
      <c r="U342" s="9"/>
      <c r="V342" s="9"/>
      <c r="W342" s="9"/>
      <c r="X342" s="9"/>
      <c r="Y342" s="9"/>
      <c r="Z342" s="9"/>
    </row>
    <row r="343" ht="21.75" customHeight="1">
      <c r="A343" s="10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6"/>
      <c r="P343" s="29"/>
      <c r="Q343" s="29"/>
      <c r="R343" s="16"/>
      <c r="S343" s="9"/>
      <c r="T343" s="9"/>
      <c r="U343" s="9"/>
      <c r="V343" s="9"/>
      <c r="W343" s="9"/>
      <c r="X343" s="9"/>
      <c r="Y343" s="9"/>
      <c r="Z343" s="9"/>
    </row>
    <row r="344" ht="21.75" customHeight="1">
      <c r="A344" s="10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6"/>
      <c r="P344" s="29"/>
      <c r="Q344" s="29"/>
      <c r="R344" s="16"/>
      <c r="S344" s="9"/>
      <c r="T344" s="9"/>
      <c r="U344" s="9"/>
      <c r="V344" s="9"/>
      <c r="W344" s="9"/>
      <c r="X344" s="9"/>
      <c r="Y344" s="9"/>
      <c r="Z344" s="9"/>
    </row>
    <row r="345" ht="21.75" customHeight="1">
      <c r="A345" s="10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6"/>
      <c r="P345" s="29"/>
      <c r="Q345" s="29"/>
      <c r="R345" s="16"/>
      <c r="S345" s="9"/>
      <c r="T345" s="9"/>
      <c r="U345" s="9"/>
      <c r="V345" s="9"/>
      <c r="W345" s="9"/>
      <c r="X345" s="9"/>
      <c r="Y345" s="9"/>
      <c r="Z345" s="9"/>
    </row>
    <row r="346" ht="21.75" customHeight="1">
      <c r="A346" s="10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6"/>
      <c r="P346" s="29"/>
      <c r="Q346" s="29"/>
      <c r="R346" s="16"/>
      <c r="S346" s="9"/>
      <c r="T346" s="9"/>
      <c r="U346" s="9"/>
      <c r="V346" s="9"/>
      <c r="W346" s="9"/>
      <c r="X346" s="9"/>
      <c r="Y346" s="9"/>
      <c r="Z346" s="9"/>
    </row>
    <row r="347" ht="21.75" customHeight="1">
      <c r="A347" s="10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6"/>
      <c r="P347" s="29"/>
      <c r="Q347" s="29"/>
      <c r="R347" s="16"/>
      <c r="S347" s="9"/>
      <c r="T347" s="9"/>
      <c r="U347" s="9"/>
      <c r="V347" s="9"/>
      <c r="W347" s="9"/>
      <c r="X347" s="9"/>
      <c r="Y347" s="9"/>
      <c r="Z347" s="9"/>
    </row>
    <row r="348" ht="21.75" customHeight="1">
      <c r="A348" s="10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6"/>
      <c r="P348" s="29"/>
      <c r="Q348" s="29"/>
      <c r="R348" s="16"/>
      <c r="S348" s="9"/>
      <c r="T348" s="9"/>
      <c r="U348" s="9"/>
      <c r="V348" s="9"/>
      <c r="W348" s="9"/>
      <c r="X348" s="9"/>
      <c r="Y348" s="9"/>
      <c r="Z348" s="9"/>
    </row>
    <row r="349" ht="21.75" customHeight="1">
      <c r="A349" s="10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6"/>
      <c r="P349" s="29"/>
      <c r="Q349" s="29"/>
      <c r="R349" s="16"/>
      <c r="S349" s="9"/>
      <c r="T349" s="9"/>
      <c r="U349" s="9"/>
      <c r="V349" s="9"/>
      <c r="W349" s="9"/>
      <c r="X349" s="9"/>
      <c r="Y349" s="9"/>
      <c r="Z349" s="9"/>
    </row>
    <row r="350" ht="21.75" customHeight="1">
      <c r="A350" s="10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6"/>
      <c r="P350" s="29"/>
      <c r="Q350" s="29"/>
      <c r="R350" s="16"/>
      <c r="S350" s="9"/>
      <c r="T350" s="9"/>
      <c r="U350" s="9"/>
      <c r="V350" s="9"/>
      <c r="W350" s="9"/>
      <c r="X350" s="9"/>
      <c r="Y350" s="9"/>
      <c r="Z350" s="9"/>
    </row>
    <row r="351" ht="21.75" customHeight="1">
      <c r="A351" s="10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6"/>
      <c r="P351" s="29"/>
      <c r="Q351" s="29"/>
      <c r="R351" s="16"/>
      <c r="S351" s="9"/>
      <c r="T351" s="9"/>
      <c r="U351" s="9"/>
      <c r="V351" s="9"/>
      <c r="W351" s="9"/>
      <c r="X351" s="9"/>
      <c r="Y351" s="9"/>
      <c r="Z351" s="9"/>
    </row>
    <row r="352" ht="21.75" customHeight="1">
      <c r="A352" s="10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6"/>
      <c r="P352" s="29"/>
      <c r="Q352" s="29"/>
      <c r="R352" s="16"/>
      <c r="S352" s="9"/>
      <c r="T352" s="9"/>
      <c r="U352" s="9"/>
      <c r="V352" s="9"/>
      <c r="W352" s="9"/>
      <c r="X352" s="9"/>
      <c r="Y352" s="9"/>
      <c r="Z352" s="9"/>
    </row>
    <row r="353" ht="21.75" customHeight="1">
      <c r="A353" s="10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"/>
      <c r="P353" s="29"/>
      <c r="Q353" s="29"/>
      <c r="R353" s="16"/>
      <c r="S353" s="9"/>
      <c r="T353" s="9"/>
      <c r="U353" s="9"/>
      <c r="V353" s="9"/>
      <c r="W353" s="9"/>
      <c r="X353" s="9"/>
      <c r="Y353" s="9"/>
      <c r="Z353" s="9"/>
    </row>
    <row r="354" ht="21.75" customHeight="1">
      <c r="A354" s="10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6"/>
      <c r="P354" s="29"/>
      <c r="Q354" s="29"/>
      <c r="R354" s="16"/>
      <c r="S354" s="9"/>
      <c r="T354" s="9"/>
      <c r="U354" s="9"/>
      <c r="V354" s="9"/>
      <c r="W354" s="9"/>
      <c r="X354" s="9"/>
      <c r="Y354" s="9"/>
      <c r="Z354" s="9"/>
    </row>
    <row r="355" ht="21.75" customHeight="1">
      <c r="A355" s="10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6"/>
      <c r="P355" s="29"/>
      <c r="Q355" s="29"/>
      <c r="R355" s="16"/>
      <c r="S355" s="9"/>
      <c r="T355" s="9"/>
      <c r="U355" s="9"/>
      <c r="V355" s="9"/>
      <c r="W355" s="9"/>
      <c r="X355" s="9"/>
      <c r="Y355" s="9"/>
      <c r="Z355" s="9"/>
    </row>
    <row r="356" ht="21.75" customHeight="1">
      <c r="A356" s="10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6"/>
      <c r="P356" s="29"/>
      <c r="Q356" s="29"/>
      <c r="R356" s="16"/>
      <c r="S356" s="9"/>
      <c r="T356" s="9"/>
      <c r="U356" s="9"/>
      <c r="V356" s="9"/>
      <c r="W356" s="9"/>
      <c r="X356" s="9"/>
      <c r="Y356" s="9"/>
      <c r="Z356" s="9"/>
    </row>
    <row r="357" ht="21.75" customHeight="1">
      <c r="A357" s="10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6"/>
      <c r="P357" s="29"/>
      <c r="Q357" s="29"/>
      <c r="R357" s="16"/>
      <c r="S357" s="9"/>
      <c r="T357" s="9"/>
      <c r="U357" s="9"/>
      <c r="V357" s="9"/>
      <c r="W357" s="9"/>
      <c r="X357" s="9"/>
      <c r="Y357" s="9"/>
      <c r="Z357" s="9"/>
    </row>
    <row r="358" ht="21.75" customHeight="1">
      <c r="A358" s="10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6"/>
      <c r="P358" s="29"/>
      <c r="Q358" s="29"/>
      <c r="R358" s="16"/>
      <c r="S358" s="9"/>
      <c r="T358" s="9"/>
      <c r="U358" s="9"/>
      <c r="V358" s="9"/>
      <c r="W358" s="9"/>
      <c r="X358" s="9"/>
      <c r="Y358" s="9"/>
      <c r="Z358" s="9"/>
    </row>
    <row r="359" ht="21.75" customHeight="1">
      <c r="A359" s="10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6"/>
      <c r="P359" s="29"/>
      <c r="Q359" s="29"/>
      <c r="R359" s="16"/>
      <c r="S359" s="9"/>
      <c r="T359" s="9"/>
      <c r="U359" s="9"/>
      <c r="V359" s="9"/>
      <c r="W359" s="9"/>
      <c r="X359" s="9"/>
      <c r="Y359" s="9"/>
      <c r="Z359" s="9"/>
    </row>
    <row r="360" ht="21.75" customHeight="1">
      <c r="A360" s="10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6"/>
      <c r="P360" s="29"/>
      <c r="Q360" s="29"/>
      <c r="R360" s="16"/>
      <c r="S360" s="9"/>
      <c r="T360" s="9"/>
      <c r="U360" s="9"/>
      <c r="V360" s="9"/>
      <c r="W360" s="9"/>
      <c r="X360" s="9"/>
      <c r="Y360" s="9"/>
      <c r="Z360" s="9"/>
    </row>
    <row r="361" ht="21.75" customHeight="1">
      <c r="A361" s="10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6"/>
      <c r="P361" s="29"/>
      <c r="Q361" s="29"/>
      <c r="R361" s="16"/>
      <c r="S361" s="9"/>
      <c r="T361" s="9"/>
      <c r="U361" s="9"/>
      <c r="V361" s="9"/>
      <c r="W361" s="9"/>
      <c r="X361" s="9"/>
      <c r="Y361" s="9"/>
      <c r="Z361" s="9"/>
    </row>
    <row r="362" ht="21.75" customHeight="1">
      <c r="A362" s="10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6"/>
      <c r="P362" s="29"/>
      <c r="Q362" s="29"/>
      <c r="R362" s="16"/>
      <c r="S362" s="9"/>
      <c r="T362" s="9"/>
      <c r="U362" s="9"/>
      <c r="V362" s="9"/>
      <c r="W362" s="9"/>
      <c r="X362" s="9"/>
      <c r="Y362" s="9"/>
      <c r="Z362" s="9"/>
    </row>
    <row r="363" ht="21.75" customHeight="1">
      <c r="A363" s="10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6"/>
      <c r="P363" s="29"/>
      <c r="Q363" s="29"/>
      <c r="R363" s="16"/>
      <c r="S363" s="9"/>
      <c r="T363" s="9"/>
      <c r="U363" s="9"/>
      <c r="V363" s="9"/>
      <c r="W363" s="9"/>
      <c r="X363" s="9"/>
      <c r="Y363" s="9"/>
      <c r="Z363" s="9"/>
    </row>
    <row r="364" ht="21.75" customHeight="1">
      <c r="A364" s="10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6"/>
      <c r="P364" s="29"/>
      <c r="Q364" s="29"/>
      <c r="R364" s="16"/>
      <c r="S364" s="9"/>
      <c r="T364" s="9"/>
      <c r="U364" s="9"/>
      <c r="V364" s="9"/>
      <c r="W364" s="9"/>
      <c r="X364" s="9"/>
      <c r="Y364" s="9"/>
      <c r="Z364" s="9"/>
    </row>
    <row r="365" ht="21.75" customHeight="1">
      <c r="A365" s="10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6"/>
      <c r="P365" s="29"/>
      <c r="Q365" s="29"/>
      <c r="R365" s="16"/>
      <c r="S365" s="9"/>
      <c r="T365" s="9"/>
      <c r="U365" s="9"/>
      <c r="V365" s="9"/>
      <c r="W365" s="9"/>
      <c r="X365" s="9"/>
      <c r="Y365" s="9"/>
      <c r="Z365" s="9"/>
    </row>
    <row r="366" ht="21.75" customHeight="1">
      <c r="A366" s="10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6"/>
      <c r="P366" s="29"/>
      <c r="Q366" s="29"/>
      <c r="R366" s="16"/>
      <c r="S366" s="9"/>
      <c r="T366" s="9"/>
      <c r="U366" s="9"/>
      <c r="V366" s="9"/>
      <c r="W366" s="9"/>
      <c r="X366" s="9"/>
      <c r="Y366" s="9"/>
      <c r="Z366" s="9"/>
    </row>
    <row r="367" ht="21.75" customHeight="1">
      <c r="A367" s="10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6"/>
      <c r="P367" s="29"/>
      <c r="Q367" s="29"/>
      <c r="R367" s="16"/>
      <c r="S367" s="9"/>
      <c r="T367" s="9"/>
      <c r="U367" s="9"/>
      <c r="V367" s="9"/>
      <c r="W367" s="9"/>
      <c r="X367" s="9"/>
      <c r="Y367" s="9"/>
      <c r="Z367" s="9"/>
    </row>
    <row r="368" ht="21.75" customHeight="1">
      <c r="A368" s="10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6"/>
      <c r="P368" s="29"/>
      <c r="Q368" s="29"/>
      <c r="R368" s="16"/>
      <c r="S368" s="9"/>
      <c r="T368" s="9"/>
      <c r="U368" s="9"/>
      <c r="V368" s="9"/>
      <c r="W368" s="9"/>
      <c r="X368" s="9"/>
      <c r="Y368" s="9"/>
      <c r="Z368" s="9"/>
    </row>
    <row r="369" ht="21.75" customHeigh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6"/>
      <c r="P369" s="29"/>
      <c r="Q369" s="29"/>
      <c r="R369" s="16"/>
      <c r="S369" s="9"/>
      <c r="T369" s="9"/>
      <c r="U369" s="9"/>
      <c r="V369" s="9"/>
      <c r="W369" s="9"/>
      <c r="X369" s="9"/>
      <c r="Y369" s="9"/>
      <c r="Z369" s="9"/>
    </row>
    <row r="370" ht="21.75" customHeight="1">
      <c r="A370" s="10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6"/>
      <c r="P370" s="29"/>
      <c r="Q370" s="29"/>
      <c r="R370" s="16"/>
      <c r="S370" s="9"/>
      <c r="T370" s="9"/>
      <c r="U370" s="9"/>
      <c r="V370" s="9"/>
      <c r="W370" s="9"/>
      <c r="X370" s="9"/>
      <c r="Y370" s="9"/>
      <c r="Z370" s="9"/>
    </row>
    <row r="371" ht="21.75" customHeight="1">
      <c r="A371" s="10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6"/>
      <c r="P371" s="29"/>
      <c r="Q371" s="29"/>
      <c r="R371" s="16"/>
      <c r="S371" s="9"/>
      <c r="T371" s="9"/>
      <c r="U371" s="9"/>
      <c r="V371" s="9"/>
      <c r="W371" s="9"/>
      <c r="X371" s="9"/>
      <c r="Y371" s="9"/>
      <c r="Z371" s="9"/>
    </row>
    <row r="372" ht="21.75" customHeight="1">
      <c r="A372" s="10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6"/>
      <c r="P372" s="29"/>
      <c r="Q372" s="29"/>
      <c r="R372" s="16"/>
      <c r="S372" s="9"/>
      <c r="T372" s="9"/>
      <c r="U372" s="9"/>
      <c r="V372" s="9"/>
      <c r="W372" s="9"/>
      <c r="X372" s="9"/>
      <c r="Y372" s="9"/>
      <c r="Z372" s="9"/>
    </row>
    <row r="373" ht="21.75" customHeight="1">
      <c r="A373" s="10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6"/>
      <c r="P373" s="29"/>
      <c r="Q373" s="29"/>
      <c r="R373" s="16"/>
      <c r="S373" s="9"/>
      <c r="T373" s="9"/>
      <c r="U373" s="9"/>
      <c r="V373" s="9"/>
      <c r="W373" s="9"/>
      <c r="X373" s="9"/>
      <c r="Y373" s="9"/>
      <c r="Z373" s="9"/>
    </row>
    <row r="374" ht="21.75" customHeight="1">
      <c r="A374" s="10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6"/>
      <c r="P374" s="29"/>
      <c r="Q374" s="29"/>
      <c r="R374" s="16"/>
      <c r="S374" s="9"/>
      <c r="T374" s="9"/>
      <c r="U374" s="9"/>
      <c r="V374" s="9"/>
      <c r="W374" s="9"/>
      <c r="X374" s="9"/>
      <c r="Y374" s="9"/>
      <c r="Z374" s="9"/>
    </row>
    <row r="375" ht="21.75" customHeight="1">
      <c r="A375" s="10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6"/>
      <c r="P375" s="29"/>
      <c r="Q375" s="29"/>
      <c r="R375" s="16"/>
      <c r="S375" s="9"/>
      <c r="T375" s="9"/>
      <c r="U375" s="9"/>
      <c r="V375" s="9"/>
      <c r="W375" s="9"/>
      <c r="X375" s="9"/>
      <c r="Y375" s="9"/>
      <c r="Z375" s="9"/>
    </row>
    <row r="376" ht="21.75" customHeight="1">
      <c r="A376" s="10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6"/>
      <c r="P376" s="29"/>
      <c r="Q376" s="29"/>
      <c r="R376" s="16"/>
      <c r="S376" s="9"/>
      <c r="T376" s="9"/>
      <c r="U376" s="9"/>
      <c r="V376" s="9"/>
      <c r="W376" s="9"/>
      <c r="X376" s="9"/>
      <c r="Y376" s="9"/>
      <c r="Z376" s="9"/>
    </row>
    <row r="377" ht="21.75" customHeight="1">
      <c r="A377" s="10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6"/>
      <c r="P377" s="29"/>
      <c r="Q377" s="29"/>
      <c r="R377" s="16"/>
      <c r="S377" s="9"/>
      <c r="T377" s="9"/>
      <c r="U377" s="9"/>
      <c r="V377" s="9"/>
      <c r="W377" s="9"/>
      <c r="X377" s="9"/>
      <c r="Y377" s="9"/>
      <c r="Z377" s="9"/>
    </row>
    <row r="378" ht="21.75" customHeight="1">
      <c r="A378" s="10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6"/>
      <c r="P378" s="29"/>
      <c r="Q378" s="29"/>
      <c r="R378" s="16"/>
      <c r="S378" s="9"/>
      <c r="T378" s="9"/>
      <c r="U378" s="9"/>
      <c r="V378" s="9"/>
      <c r="W378" s="9"/>
      <c r="X378" s="9"/>
      <c r="Y378" s="9"/>
      <c r="Z378" s="9"/>
    </row>
    <row r="379" ht="21.75" customHeight="1">
      <c r="A379" s="10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6"/>
      <c r="P379" s="29"/>
      <c r="Q379" s="29"/>
      <c r="R379" s="16"/>
      <c r="S379" s="9"/>
      <c r="T379" s="9"/>
      <c r="U379" s="9"/>
      <c r="V379" s="9"/>
      <c r="W379" s="9"/>
      <c r="X379" s="9"/>
      <c r="Y379" s="9"/>
      <c r="Z379" s="9"/>
    </row>
    <row r="380" ht="21.75" customHeight="1">
      <c r="A380" s="10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6"/>
      <c r="P380" s="29"/>
      <c r="Q380" s="29"/>
      <c r="R380" s="16"/>
      <c r="S380" s="9"/>
      <c r="T380" s="9"/>
      <c r="U380" s="9"/>
      <c r="V380" s="9"/>
      <c r="W380" s="9"/>
      <c r="X380" s="9"/>
      <c r="Y380" s="9"/>
      <c r="Z380" s="9"/>
    </row>
    <row r="381" ht="21.75" customHeight="1">
      <c r="A381" s="100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6"/>
      <c r="P381" s="29"/>
      <c r="Q381" s="29"/>
      <c r="R381" s="16"/>
      <c r="S381" s="9"/>
      <c r="T381" s="9"/>
      <c r="U381" s="9"/>
      <c r="V381" s="9"/>
      <c r="W381" s="9"/>
      <c r="X381" s="9"/>
      <c r="Y381" s="9"/>
      <c r="Z381" s="9"/>
    </row>
    <row r="382" ht="21.75" customHeight="1">
      <c r="A382" s="10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6"/>
      <c r="P382" s="29"/>
      <c r="Q382" s="29"/>
      <c r="R382" s="16"/>
      <c r="S382" s="9"/>
      <c r="T382" s="9"/>
      <c r="U382" s="9"/>
      <c r="V382" s="9"/>
      <c r="W382" s="9"/>
      <c r="X382" s="9"/>
      <c r="Y382" s="9"/>
      <c r="Z382" s="9"/>
    </row>
    <row r="383" ht="21.75" customHeight="1">
      <c r="A383" s="100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6"/>
      <c r="P383" s="29"/>
      <c r="Q383" s="29"/>
      <c r="R383" s="16"/>
      <c r="S383" s="9"/>
      <c r="T383" s="9"/>
      <c r="U383" s="9"/>
      <c r="V383" s="9"/>
      <c r="W383" s="9"/>
      <c r="X383" s="9"/>
      <c r="Y383" s="9"/>
      <c r="Z383" s="9"/>
    </row>
    <row r="384" ht="21.75" customHeight="1">
      <c r="A384" s="100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6"/>
      <c r="P384" s="29"/>
      <c r="Q384" s="29"/>
      <c r="R384" s="16"/>
      <c r="S384" s="9"/>
      <c r="T384" s="9"/>
      <c r="U384" s="9"/>
      <c r="V384" s="9"/>
      <c r="W384" s="9"/>
      <c r="X384" s="9"/>
      <c r="Y384" s="9"/>
      <c r="Z384" s="9"/>
    </row>
    <row r="385" ht="21.75" customHeight="1">
      <c r="A385" s="100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6"/>
      <c r="P385" s="29"/>
      <c r="Q385" s="29"/>
      <c r="R385" s="16"/>
      <c r="S385" s="9"/>
      <c r="T385" s="9"/>
      <c r="U385" s="9"/>
      <c r="V385" s="9"/>
      <c r="W385" s="9"/>
      <c r="X385" s="9"/>
      <c r="Y385" s="9"/>
      <c r="Z385" s="9"/>
    </row>
    <row r="386" ht="21.75" customHeight="1">
      <c r="A386" s="10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6"/>
      <c r="P386" s="29"/>
      <c r="Q386" s="29"/>
      <c r="R386" s="16"/>
      <c r="S386" s="9"/>
      <c r="T386" s="9"/>
      <c r="U386" s="9"/>
      <c r="V386" s="9"/>
      <c r="W386" s="9"/>
      <c r="X386" s="9"/>
      <c r="Y386" s="9"/>
      <c r="Z386" s="9"/>
    </row>
    <row r="387" ht="21.75" customHeight="1">
      <c r="A387" s="10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6"/>
      <c r="P387" s="29"/>
      <c r="Q387" s="29"/>
      <c r="R387" s="16"/>
      <c r="S387" s="9"/>
      <c r="T387" s="9"/>
      <c r="U387" s="9"/>
      <c r="V387" s="9"/>
      <c r="W387" s="9"/>
      <c r="X387" s="9"/>
      <c r="Y387" s="9"/>
      <c r="Z387" s="9"/>
    </row>
    <row r="388" ht="21.75" customHeight="1">
      <c r="A388" s="100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6"/>
      <c r="P388" s="29"/>
      <c r="Q388" s="29"/>
      <c r="R388" s="16"/>
      <c r="S388" s="9"/>
      <c r="T388" s="9"/>
      <c r="U388" s="9"/>
      <c r="V388" s="9"/>
      <c r="W388" s="9"/>
      <c r="X388" s="9"/>
      <c r="Y388" s="9"/>
      <c r="Z388" s="9"/>
    </row>
    <row r="389" ht="21.75" customHeight="1">
      <c r="A389" s="100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6"/>
      <c r="P389" s="29"/>
      <c r="Q389" s="29"/>
      <c r="R389" s="16"/>
      <c r="S389" s="9"/>
      <c r="T389" s="9"/>
      <c r="U389" s="9"/>
      <c r="V389" s="9"/>
      <c r="W389" s="9"/>
      <c r="X389" s="9"/>
      <c r="Y389" s="9"/>
      <c r="Z389" s="9"/>
    </row>
    <row r="390" ht="21.75" customHeight="1">
      <c r="A390" s="100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6"/>
      <c r="P390" s="29"/>
      <c r="Q390" s="29"/>
      <c r="R390" s="16"/>
      <c r="S390" s="9"/>
      <c r="T390" s="9"/>
      <c r="U390" s="9"/>
      <c r="V390" s="9"/>
      <c r="W390" s="9"/>
      <c r="X390" s="9"/>
      <c r="Y390" s="9"/>
      <c r="Z390" s="9"/>
    </row>
    <row r="391" ht="21.75" customHeight="1">
      <c r="A391" s="100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6"/>
      <c r="P391" s="29"/>
      <c r="Q391" s="29"/>
      <c r="R391" s="16"/>
      <c r="S391" s="9"/>
      <c r="T391" s="9"/>
      <c r="U391" s="9"/>
      <c r="V391" s="9"/>
      <c r="W391" s="9"/>
      <c r="X391" s="9"/>
      <c r="Y391" s="9"/>
      <c r="Z391" s="9"/>
    </row>
    <row r="392" ht="21.75" customHeight="1">
      <c r="A392" s="100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6"/>
      <c r="P392" s="29"/>
      <c r="Q392" s="29"/>
      <c r="R392" s="16"/>
      <c r="S392" s="9"/>
      <c r="T392" s="9"/>
      <c r="U392" s="9"/>
      <c r="V392" s="9"/>
      <c r="W392" s="9"/>
      <c r="X392" s="9"/>
      <c r="Y392" s="9"/>
      <c r="Z392" s="9"/>
    </row>
    <row r="393" ht="21.75" customHeight="1">
      <c r="A393" s="100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6"/>
      <c r="P393" s="29"/>
      <c r="Q393" s="29"/>
      <c r="R393" s="16"/>
      <c r="S393" s="9"/>
      <c r="T393" s="9"/>
      <c r="U393" s="9"/>
      <c r="V393" s="9"/>
      <c r="W393" s="9"/>
      <c r="X393" s="9"/>
      <c r="Y393" s="9"/>
      <c r="Z393" s="9"/>
    </row>
    <row r="394" ht="21.75" customHeight="1">
      <c r="A394" s="100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6"/>
      <c r="P394" s="29"/>
      <c r="Q394" s="29"/>
      <c r="R394" s="16"/>
      <c r="S394" s="9"/>
      <c r="T394" s="9"/>
      <c r="U394" s="9"/>
      <c r="V394" s="9"/>
      <c r="W394" s="9"/>
      <c r="X394" s="9"/>
      <c r="Y394" s="9"/>
      <c r="Z394" s="9"/>
    </row>
    <row r="395" ht="21.75" customHeight="1">
      <c r="A395" s="100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6"/>
      <c r="P395" s="29"/>
      <c r="Q395" s="29"/>
      <c r="R395" s="16"/>
      <c r="S395" s="9"/>
      <c r="T395" s="9"/>
      <c r="U395" s="9"/>
      <c r="V395" s="9"/>
      <c r="W395" s="9"/>
      <c r="X395" s="9"/>
      <c r="Y395" s="9"/>
      <c r="Z395" s="9"/>
    </row>
    <row r="396" ht="21.75" customHeight="1">
      <c r="A396" s="100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6"/>
      <c r="P396" s="29"/>
      <c r="Q396" s="29"/>
      <c r="R396" s="16"/>
      <c r="S396" s="9"/>
      <c r="T396" s="9"/>
      <c r="U396" s="9"/>
      <c r="V396" s="9"/>
      <c r="W396" s="9"/>
      <c r="X396" s="9"/>
      <c r="Y396" s="9"/>
      <c r="Z396" s="9"/>
    </row>
    <row r="397" ht="21.75" customHeight="1">
      <c r="A397" s="100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6"/>
      <c r="P397" s="29"/>
      <c r="Q397" s="29"/>
      <c r="R397" s="16"/>
      <c r="S397" s="9"/>
      <c r="T397" s="9"/>
      <c r="U397" s="9"/>
      <c r="V397" s="9"/>
      <c r="W397" s="9"/>
      <c r="X397" s="9"/>
      <c r="Y397" s="9"/>
      <c r="Z397" s="9"/>
    </row>
    <row r="398" ht="21.75" customHeight="1">
      <c r="A398" s="100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6"/>
      <c r="P398" s="29"/>
      <c r="Q398" s="29"/>
      <c r="R398" s="16"/>
      <c r="S398" s="9"/>
      <c r="T398" s="9"/>
      <c r="U398" s="9"/>
      <c r="V398" s="9"/>
      <c r="W398" s="9"/>
      <c r="X398" s="9"/>
      <c r="Y398" s="9"/>
      <c r="Z398" s="9"/>
    </row>
    <row r="399" ht="21.75" customHeight="1">
      <c r="A399" s="100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6"/>
      <c r="P399" s="29"/>
      <c r="Q399" s="29"/>
      <c r="R399" s="16"/>
      <c r="S399" s="9"/>
      <c r="T399" s="9"/>
      <c r="U399" s="9"/>
      <c r="V399" s="9"/>
      <c r="W399" s="9"/>
      <c r="X399" s="9"/>
      <c r="Y399" s="9"/>
      <c r="Z399" s="9"/>
    </row>
    <row r="400" ht="21.75" customHeight="1">
      <c r="A400" s="100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6"/>
      <c r="P400" s="29"/>
      <c r="Q400" s="29"/>
      <c r="R400" s="16"/>
      <c r="S400" s="9"/>
      <c r="T400" s="9"/>
      <c r="U400" s="9"/>
      <c r="V400" s="9"/>
      <c r="W400" s="9"/>
      <c r="X400" s="9"/>
      <c r="Y400" s="9"/>
      <c r="Z400" s="9"/>
    </row>
    <row r="401" ht="21.75" customHeight="1">
      <c r="A401" s="100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6"/>
      <c r="P401" s="29"/>
      <c r="Q401" s="29"/>
      <c r="R401" s="16"/>
      <c r="S401" s="9"/>
      <c r="T401" s="9"/>
      <c r="U401" s="9"/>
      <c r="V401" s="9"/>
      <c r="W401" s="9"/>
      <c r="X401" s="9"/>
      <c r="Y401" s="9"/>
      <c r="Z401" s="9"/>
    </row>
    <row r="402" ht="21.75" customHeight="1">
      <c r="A402" s="100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6"/>
      <c r="P402" s="29"/>
      <c r="Q402" s="29"/>
      <c r="R402" s="16"/>
      <c r="S402" s="9"/>
      <c r="T402" s="9"/>
      <c r="U402" s="9"/>
      <c r="V402" s="9"/>
      <c r="W402" s="9"/>
      <c r="X402" s="9"/>
      <c r="Y402" s="9"/>
      <c r="Z402" s="9"/>
    </row>
    <row r="403" ht="21.75" customHeight="1">
      <c r="A403" s="100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6"/>
      <c r="P403" s="29"/>
      <c r="Q403" s="29"/>
      <c r="R403" s="16"/>
      <c r="S403" s="9"/>
      <c r="T403" s="9"/>
      <c r="U403" s="9"/>
      <c r="V403" s="9"/>
      <c r="W403" s="9"/>
      <c r="X403" s="9"/>
      <c r="Y403" s="9"/>
      <c r="Z403" s="9"/>
    </row>
    <row r="404" ht="21.75" customHeight="1">
      <c r="A404" s="100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6"/>
      <c r="P404" s="29"/>
      <c r="Q404" s="29"/>
      <c r="R404" s="16"/>
      <c r="S404" s="9"/>
      <c r="T404" s="9"/>
      <c r="U404" s="9"/>
      <c r="V404" s="9"/>
      <c r="W404" s="9"/>
      <c r="X404" s="9"/>
      <c r="Y404" s="9"/>
      <c r="Z404" s="9"/>
    </row>
    <row r="405" ht="21.75" customHeight="1">
      <c r="A405" s="100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6"/>
      <c r="P405" s="29"/>
      <c r="Q405" s="29"/>
      <c r="R405" s="16"/>
      <c r="S405" s="9"/>
      <c r="T405" s="9"/>
      <c r="U405" s="9"/>
      <c r="V405" s="9"/>
      <c r="W405" s="9"/>
      <c r="X405" s="9"/>
      <c r="Y405" s="9"/>
      <c r="Z405" s="9"/>
    </row>
    <row r="406" ht="21.75" customHeight="1">
      <c r="A406" s="100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6"/>
      <c r="P406" s="29"/>
      <c r="Q406" s="29"/>
      <c r="R406" s="16"/>
      <c r="S406" s="9"/>
      <c r="T406" s="9"/>
      <c r="U406" s="9"/>
      <c r="V406" s="9"/>
      <c r="W406" s="9"/>
      <c r="X406" s="9"/>
      <c r="Y406" s="9"/>
      <c r="Z406" s="9"/>
    </row>
    <row r="407" ht="21.75" customHeight="1">
      <c r="A407" s="100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6"/>
      <c r="P407" s="29"/>
      <c r="Q407" s="29"/>
      <c r="R407" s="16"/>
      <c r="S407" s="9"/>
      <c r="T407" s="9"/>
      <c r="U407" s="9"/>
      <c r="V407" s="9"/>
      <c r="W407" s="9"/>
      <c r="X407" s="9"/>
      <c r="Y407" s="9"/>
      <c r="Z407" s="9"/>
    </row>
    <row r="408" ht="21.75" customHeight="1">
      <c r="A408" s="100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6"/>
      <c r="P408" s="29"/>
      <c r="Q408" s="29"/>
      <c r="R408" s="16"/>
      <c r="S408" s="9"/>
      <c r="T408" s="9"/>
      <c r="U408" s="9"/>
      <c r="V408" s="9"/>
      <c r="W408" s="9"/>
      <c r="X408" s="9"/>
      <c r="Y408" s="9"/>
      <c r="Z408" s="9"/>
    </row>
    <row r="409" ht="21.75" customHeight="1">
      <c r="A409" s="100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6"/>
      <c r="P409" s="29"/>
      <c r="Q409" s="29"/>
      <c r="R409" s="16"/>
      <c r="S409" s="9"/>
      <c r="T409" s="9"/>
      <c r="U409" s="9"/>
      <c r="V409" s="9"/>
      <c r="W409" s="9"/>
      <c r="X409" s="9"/>
      <c r="Y409" s="9"/>
      <c r="Z409" s="9"/>
    </row>
    <row r="410" ht="21.75" customHeight="1">
      <c r="A410" s="100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6"/>
      <c r="P410" s="29"/>
      <c r="Q410" s="29"/>
      <c r="R410" s="16"/>
      <c r="S410" s="9"/>
      <c r="T410" s="9"/>
      <c r="U410" s="9"/>
      <c r="V410" s="9"/>
      <c r="W410" s="9"/>
      <c r="X410" s="9"/>
      <c r="Y410" s="9"/>
      <c r="Z410" s="9"/>
    </row>
    <row r="411" ht="21.75" customHeight="1">
      <c r="A411" s="100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6"/>
      <c r="P411" s="29"/>
      <c r="Q411" s="29"/>
      <c r="R411" s="16"/>
      <c r="S411" s="9"/>
      <c r="T411" s="9"/>
      <c r="U411" s="9"/>
      <c r="V411" s="9"/>
      <c r="W411" s="9"/>
      <c r="X411" s="9"/>
      <c r="Y411" s="9"/>
      <c r="Z411" s="9"/>
    </row>
    <row r="412" ht="21.75" customHeight="1">
      <c r="A412" s="100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6"/>
      <c r="P412" s="29"/>
      <c r="Q412" s="29"/>
      <c r="R412" s="16"/>
      <c r="S412" s="9"/>
      <c r="T412" s="9"/>
      <c r="U412" s="9"/>
      <c r="V412" s="9"/>
      <c r="W412" s="9"/>
      <c r="X412" s="9"/>
      <c r="Y412" s="9"/>
      <c r="Z412" s="9"/>
    </row>
    <row r="413" ht="21.75" customHeight="1">
      <c r="A413" s="100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6"/>
      <c r="P413" s="29"/>
      <c r="Q413" s="29"/>
      <c r="R413" s="16"/>
      <c r="S413" s="9"/>
      <c r="T413" s="9"/>
      <c r="U413" s="9"/>
      <c r="V413" s="9"/>
      <c r="W413" s="9"/>
      <c r="X413" s="9"/>
      <c r="Y413" s="9"/>
      <c r="Z413" s="9"/>
    </row>
    <row r="414" ht="21.75" customHeight="1">
      <c r="A414" s="100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6"/>
      <c r="P414" s="29"/>
      <c r="Q414" s="29"/>
      <c r="R414" s="16"/>
      <c r="S414" s="9"/>
      <c r="T414" s="9"/>
      <c r="U414" s="9"/>
      <c r="V414" s="9"/>
      <c r="W414" s="9"/>
      <c r="X414" s="9"/>
      <c r="Y414" s="9"/>
      <c r="Z414" s="9"/>
    </row>
    <row r="415" ht="21.75" customHeight="1">
      <c r="A415" s="100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6"/>
      <c r="P415" s="29"/>
      <c r="Q415" s="29"/>
      <c r="R415" s="16"/>
      <c r="S415" s="9"/>
      <c r="T415" s="9"/>
      <c r="U415" s="9"/>
      <c r="V415" s="9"/>
      <c r="W415" s="9"/>
      <c r="X415" s="9"/>
      <c r="Y415" s="9"/>
      <c r="Z415" s="9"/>
    </row>
    <row r="416" ht="21.75" customHeight="1">
      <c r="A416" s="100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6"/>
      <c r="P416" s="29"/>
      <c r="Q416" s="29"/>
      <c r="R416" s="16"/>
      <c r="S416" s="9"/>
      <c r="T416" s="9"/>
      <c r="U416" s="9"/>
      <c r="V416" s="9"/>
      <c r="W416" s="9"/>
      <c r="X416" s="9"/>
      <c r="Y416" s="9"/>
      <c r="Z416" s="9"/>
    </row>
    <row r="417" ht="21.75" customHeight="1">
      <c r="A417" s="100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6"/>
      <c r="P417" s="29"/>
      <c r="Q417" s="29"/>
      <c r="R417" s="16"/>
      <c r="S417" s="9"/>
      <c r="T417" s="9"/>
      <c r="U417" s="9"/>
      <c r="V417" s="9"/>
      <c r="W417" s="9"/>
      <c r="X417" s="9"/>
      <c r="Y417" s="9"/>
      <c r="Z417" s="9"/>
    </row>
    <row r="418" ht="21.75" customHeight="1">
      <c r="A418" s="100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6"/>
      <c r="P418" s="29"/>
      <c r="Q418" s="29"/>
      <c r="R418" s="16"/>
      <c r="S418" s="9"/>
      <c r="T418" s="9"/>
      <c r="U418" s="9"/>
      <c r="V418" s="9"/>
      <c r="W418" s="9"/>
      <c r="X418" s="9"/>
      <c r="Y418" s="9"/>
      <c r="Z418" s="9"/>
    </row>
    <row r="419" ht="21.75" customHeight="1">
      <c r="A419" s="100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6"/>
      <c r="P419" s="29"/>
      <c r="Q419" s="29"/>
      <c r="R419" s="16"/>
      <c r="S419" s="9"/>
      <c r="T419" s="9"/>
      <c r="U419" s="9"/>
      <c r="V419" s="9"/>
      <c r="W419" s="9"/>
      <c r="X419" s="9"/>
      <c r="Y419" s="9"/>
      <c r="Z419" s="9"/>
    </row>
    <row r="420" ht="21.75" customHeight="1">
      <c r="A420" s="100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6"/>
      <c r="P420" s="29"/>
      <c r="Q420" s="29"/>
      <c r="R420" s="16"/>
      <c r="S420" s="9"/>
      <c r="T420" s="9"/>
      <c r="U420" s="9"/>
      <c r="V420" s="9"/>
      <c r="W420" s="9"/>
      <c r="X420" s="9"/>
      <c r="Y420" s="9"/>
      <c r="Z420" s="9"/>
    </row>
    <row r="421" ht="21.75" customHeight="1">
      <c r="A421" s="100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6"/>
      <c r="P421" s="29"/>
      <c r="Q421" s="29"/>
      <c r="R421" s="16"/>
      <c r="S421" s="9"/>
      <c r="T421" s="9"/>
      <c r="U421" s="9"/>
      <c r="V421" s="9"/>
      <c r="W421" s="9"/>
      <c r="X421" s="9"/>
      <c r="Y421" s="9"/>
      <c r="Z421" s="9"/>
    </row>
    <row r="422" ht="21.75" customHeight="1">
      <c r="A422" s="100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6"/>
      <c r="P422" s="29"/>
      <c r="Q422" s="29"/>
      <c r="R422" s="16"/>
      <c r="S422" s="9"/>
      <c r="T422" s="9"/>
      <c r="U422" s="9"/>
      <c r="V422" s="9"/>
      <c r="W422" s="9"/>
      <c r="X422" s="9"/>
      <c r="Y422" s="9"/>
      <c r="Z422" s="9"/>
    </row>
    <row r="423" ht="21.75" customHeight="1">
      <c r="A423" s="100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6"/>
      <c r="P423" s="29"/>
      <c r="Q423" s="29"/>
      <c r="R423" s="16"/>
      <c r="S423" s="9"/>
      <c r="T423" s="9"/>
      <c r="U423" s="9"/>
      <c r="V423" s="9"/>
      <c r="W423" s="9"/>
      <c r="X423" s="9"/>
      <c r="Y423" s="9"/>
      <c r="Z423" s="9"/>
    </row>
    <row r="424" ht="21.75" customHeight="1">
      <c r="A424" s="100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6"/>
      <c r="P424" s="29"/>
      <c r="Q424" s="29"/>
      <c r="R424" s="16"/>
      <c r="S424" s="9"/>
      <c r="T424" s="9"/>
      <c r="U424" s="9"/>
      <c r="V424" s="9"/>
      <c r="W424" s="9"/>
      <c r="X424" s="9"/>
      <c r="Y424" s="9"/>
      <c r="Z424" s="9"/>
    </row>
    <row r="425" ht="21.75" customHeight="1">
      <c r="A425" s="100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6"/>
      <c r="P425" s="29"/>
      <c r="Q425" s="29"/>
      <c r="R425" s="16"/>
      <c r="S425" s="9"/>
      <c r="T425" s="9"/>
      <c r="U425" s="9"/>
      <c r="V425" s="9"/>
      <c r="W425" s="9"/>
      <c r="X425" s="9"/>
      <c r="Y425" s="9"/>
      <c r="Z425" s="9"/>
    </row>
    <row r="426" ht="21.75" customHeight="1">
      <c r="A426" s="100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6"/>
      <c r="P426" s="29"/>
      <c r="Q426" s="29"/>
      <c r="R426" s="16"/>
      <c r="S426" s="9"/>
      <c r="T426" s="9"/>
      <c r="U426" s="9"/>
      <c r="V426" s="9"/>
      <c r="W426" s="9"/>
      <c r="X426" s="9"/>
      <c r="Y426" s="9"/>
      <c r="Z426" s="9"/>
    </row>
    <row r="427" ht="21.75" customHeight="1">
      <c r="A427" s="100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6"/>
      <c r="P427" s="29"/>
      <c r="Q427" s="29"/>
      <c r="R427" s="16"/>
      <c r="S427" s="9"/>
      <c r="T427" s="9"/>
      <c r="U427" s="9"/>
      <c r="V427" s="9"/>
      <c r="W427" s="9"/>
      <c r="X427" s="9"/>
      <c r="Y427" s="9"/>
      <c r="Z427" s="9"/>
    </row>
    <row r="428" ht="21.75" customHeight="1">
      <c r="A428" s="100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6"/>
      <c r="P428" s="29"/>
      <c r="Q428" s="29"/>
      <c r="R428" s="16"/>
      <c r="S428" s="9"/>
      <c r="T428" s="9"/>
      <c r="U428" s="9"/>
      <c r="V428" s="9"/>
      <c r="W428" s="9"/>
      <c r="X428" s="9"/>
      <c r="Y428" s="9"/>
      <c r="Z428" s="9"/>
    </row>
    <row r="429" ht="21.75" customHeight="1">
      <c r="A429" s="100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6"/>
      <c r="P429" s="29"/>
      <c r="Q429" s="29"/>
      <c r="R429" s="16"/>
      <c r="S429" s="9"/>
      <c r="T429" s="9"/>
      <c r="U429" s="9"/>
      <c r="V429" s="9"/>
      <c r="W429" s="9"/>
      <c r="X429" s="9"/>
      <c r="Y429" s="9"/>
      <c r="Z429" s="9"/>
    </row>
    <row r="430" ht="21.75" customHeight="1">
      <c r="A430" s="100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6"/>
      <c r="P430" s="29"/>
      <c r="Q430" s="29"/>
      <c r="R430" s="16"/>
      <c r="S430" s="9"/>
      <c r="T430" s="9"/>
      <c r="U430" s="9"/>
      <c r="V430" s="9"/>
      <c r="W430" s="9"/>
      <c r="X430" s="9"/>
      <c r="Y430" s="9"/>
      <c r="Z430" s="9"/>
    </row>
    <row r="431" ht="21.75" customHeight="1">
      <c r="A431" s="100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6"/>
      <c r="P431" s="29"/>
      <c r="Q431" s="29"/>
      <c r="R431" s="16"/>
      <c r="S431" s="9"/>
      <c r="T431" s="9"/>
      <c r="U431" s="9"/>
      <c r="V431" s="9"/>
      <c r="W431" s="9"/>
      <c r="X431" s="9"/>
      <c r="Y431" s="9"/>
      <c r="Z431" s="9"/>
    </row>
    <row r="432" ht="21.75" customHeight="1">
      <c r="A432" s="100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6"/>
      <c r="P432" s="29"/>
      <c r="Q432" s="29"/>
      <c r="R432" s="16"/>
      <c r="S432" s="9"/>
      <c r="T432" s="9"/>
      <c r="U432" s="9"/>
      <c r="V432" s="9"/>
      <c r="W432" s="9"/>
      <c r="X432" s="9"/>
      <c r="Y432" s="9"/>
      <c r="Z432" s="9"/>
    </row>
    <row r="433" ht="21.75" customHeight="1">
      <c r="A433" s="100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6"/>
      <c r="P433" s="29"/>
      <c r="Q433" s="29"/>
      <c r="R433" s="16"/>
      <c r="S433" s="9"/>
      <c r="T433" s="9"/>
      <c r="U433" s="9"/>
      <c r="V433" s="9"/>
      <c r="W433" s="9"/>
      <c r="X433" s="9"/>
      <c r="Y433" s="9"/>
      <c r="Z433" s="9"/>
    </row>
    <row r="434" ht="21.75" customHeight="1">
      <c r="A434" s="100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6"/>
      <c r="P434" s="29"/>
      <c r="Q434" s="29"/>
      <c r="R434" s="16"/>
      <c r="S434" s="9"/>
      <c r="T434" s="9"/>
      <c r="U434" s="9"/>
      <c r="V434" s="9"/>
      <c r="W434" s="9"/>
      <c r="X434" s="9"/>
      <c r="Y434" s="9"/>
      <c r="Z434" s="9"/>
    </row>
    <row r="435" ht="21.75" customHeight="1">
      <c r="A435" s="100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6"/>
      <c r="P435" s="29"/>
      <c r="Q435" s="29"/>
      <c r="R435" s="16"/>
      <c r="S435" s="9"/>
      <c r="T435" s="9"/>
      <c r="U435" s="9"/>
      <c r="V435" s="9"/>
      <c r="W435" s="9"/>
      <c r="X435" s="9"/>
      <c r="Y435" s="9"/>
      <c r="Z435" s="9"/>
    </row>
    <row r="436" ht="21.75" customHeight="1">
      <c r="A436" s="100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6"/>
      <c r="P436" s="29"/>
      <c r="Q436" s="29"/>
      <c r="R436" s="16"/>
      <c r="S436" s="9"/>
      <c r="T436" s="9"/>
      <c r="U436" s="9"/>
      <c r="V436" s="9"/>
      <c r="W436" s="9"/>
      <c r="X436" s="9"/>
      <c r="Y436" s="9"/>
      <c r="Z436" s="9"/>
    </row>
    <row r="437" ht="21.75" customHeight="1">
      <c r="A437" s="100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6"/>
      <c r="P437" s="29"/>
      <c r="Q437" s="29"/>
      <c r="R437" s="16"/>
      <c r="S437" s="9"/>
      <c r="T437" s="9"/>
      <c r="U437" s="9"/>
      <c r="V437" s="9"/>
      <c r="W437" s="9"/>
      <c r="X437" s="9"/>
      <c r="Y437" s="9"/>
      <c r="Z437" s="9"/>
    </row>
    <row r="438" ht="21.75" customHeight="1">
      <c r="A438" s="10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6"/>
      <c r="P438" s="29"/>
      <c r="Q438" s="29"/>
      <c r="R438" s="16"/>
      <c r="S438" s="9"/>
      <c r="T438" s="9"/>
      <c r="U438" s="9"/>
      <c r="V438" s="9"/>
      <c r="W438" s="9"/>
      <c r="X438" s="9"/>
      <c r="Y438" s="9"/>
      <c r="Z438" s="9"/>
    </row>
    <row r="439" ht="21.75" customHeigh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6"/>
      <c r="P439" s="29"/>
      <c r="Q439" s="29"/>
      <c r="R439" s="16"/>
      <c r="S439" s="9"/>
      <c r="T439" s="9"/>
      <c r="U439" s="9"/>
      <c r="V439" s="9"/>
      <c r="W439" s="9"/>
      <c r="X439" s="9"/>
      <c r="Y439" s="9"/>
      <c r="Z439" s="9"/>
    </row>
    <row r="440" ht="21.75" customHeight="1">
      <c r="A440" s="100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6"/>
      <c r="P440" s="29"/>
      <c r="Q440" s="29"/>
      <c r="R440" s="16"/>
      <c r="S440" s="9"/>
      <c r="T440" s="9"/>
      <c r="U440" s="9"/>
      <c r="V440" s="9"/>
      <c r="W440" s="9"/>
      <c r="X440" s="9"/>
      <c r="Y440" s="9"/>
      <c r="Z440" s="9"/>
    </row>
    <row r="441" ht="21.75" customHeight="1">
      <c r="A441" s="100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6"/>
      <c r="P441" s="29"/>
      <c r="Q441" s="29"/>
      <c r="R441" s="16"/>
      <c r="S441" s="9"/>
      <c r="T441" s="9"/>
      <c r="U441" s="9"/>
      <c r="V441" s="9"/>
      <c r="W441" s="9"/>
      <c r="X441" s="9"/>
      <c r="Y441" s="9"/>
      <c r="Z441" s="9"/>
    </row>
    <row r="442" ht="21.75" customHeight="1">
      <c r="A442" s="100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6"/>
      <c r="P442" s="29"/>
      <c r="Q442" s="29"/>
      <c r="R442" s="16"/>
      <c r="S442" s="9"/>
      <c r="T442" s="9"/>
      <c r="U442" s="9"/>
      <c r="V442" s="9"/>
      <c r="W442" s="9"/>
      <c r="X442" s="9"/>
      <c r="Y442" s="9"/>
      <c r="Z442" s="9"/>
    </row>
    <row r="443" ht="21.75" customHeight="1">
      <c r="A443" s="100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6"/>
      <c r="P443" s="29"/>
      <c r="Q443" s="29"/>
      <c r="R443" s="16"/>
      <c r="S443" s="9"/>
      <c r="T443" s="9"/>
      <c r="U443" s="9"/>
      <c r="V443" s="9"/>
      <c r="W443" s="9"/>
      <c r="X443" s="9"/>
      <c r="Y443" s="9"/>
      <c r="Z443" s="9"/>
    </row>
    <row r="444" ht="21.75" customHeight="1">
      <c r="A444" s="100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6"/>
      <c r="P444" s="29"/>
      <c r="Q444" s="29"/>
      <c r="R444" s="16"/>
      <c r="S444" s="9"/>
      <c r="T444" s="9"/>
      <c r="U444" s="9"/>
      <c r="V444" s="9"/>
      <c r="W444" s="9"/>
      <c r="X444" s="9"/>
      <c r="Y444" s="9"/>
      <c r="Z444" s="9"/>
    </row>
    <row r="445" ht="21.75" customHeight="1">
      <c r="A445" s="100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6"/>
      <c r="P445" s="29"/>
      <c r="Q445" s="29"/>
      <c r="R445" s="16"/>
      <c r="S445" s="9"/>
      <c r="T445" s="9"/>
      <c r="U445" s="9"/>
      <c r="V445" s="9"/>
      <c r="W445" s="9"/>
      <c r="X445" s="9"/>
      <c r="Y445" s="9"/>
      <c r="Z445" s="9"/>
    </row>
    <row r="446" ht="21.75" customHeight="1">
      <c r="A446" s="100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6"/>
      <c r="P446" s="29"/>
      <c r="Q446" s="29"/>
      <c r="R446" s="16"/>
      <c r="S446" s="9"/>
      <c r="T446" s="9"/>
      <c r="U446" s="9"/>
      <c r="V446" s="9"/>
      <c r="W446" s="9"/>
      <c r="X446" s="9"/>
      <c r="Y446" s="9"/>
      <c r="Z446" s="9"/>
    </row>
    <row r="447" ht="21.75" customHeight="1">
      <c r="A447" s="100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6"/>
      <c r="P447" s="29"/>
      <c r="Q447" s="29"/>
      <c r="R447" s="16"/>
      <c r="S447" s="9"/>
      <c r="T447" s="9"/>
      <c r="U447" s="9"/>
      <c r="V447" s="9"/>
      <c r="W447" s="9"/>
      <c r="X447" s="9"/>
      <c r="Y447" s="9"/>
      <c r="Z447" s="9"/>
    </row>
    <row r="448" ht="21.75" customHeight="1">
      <c r="A448" s="100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6"/>
      <c r="P448" s="29"/>
      <c r="Q448" s="29"/>
      <c r="R448" s="16"/>
      <c r="S448" s="9"/>
      <c r="T448" s="9"/>
      <c r="U448" s="9"/>
      <c r="V448" s="9"/>
      <c r="W448" s="9"/>
      <c r="X448" s="9"/>
      <c r="Y448" s="9"/>
      <c r="Z448" s="9"/>
    </row>
    <row r="449" ht="21.75" customHeight="1">
      <c r="A449" s="100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6"/>
      <c r="P449" s="29"/>
      <c r="Q449" s="29"/>
      <c r="R449" s="16"/>
      <c r="S449" s="9"/>
      <c r="T449" s="9"/>
      <c r="U449" s="9"/>
      <c r="V449" s="9"/>
      <c r="W449" s="9"/>
      <c r="X449" s="9"/>
      <c r="Y449" s="9"/>
      <c r="Z449" s="9"/>
    </row>
    <row r="450" ht="21.75" customHeight="1">
      <c r="A450" s="100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6"/>
      <c r="P450" s="29"/>
      <c r="Q450" s="29"/>
      <c r="R450" s="16"/>
      <c r="S450" s="9"/>
      <c r="T450" s="9"/>
      <c r="U450" s="9"/>
      <c r="V450" s="9"/>
      <c r="W450" s="9"/>
      <c r="X450" s="9"/>
      <c r="Y450" s="9"/>
      <c r="Z450" s="9"/>
    </row>
    <row r="451" ht="21.75" customHeight="1">
      <c r="A451" s="100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6"/>
      <c r="P451" s="29"/>
      <c r="Q451" s="29"/>
      <c r="R451" s="16"/>
      <c r="S451" s="9"/>
      <c r="T451" s="9"/>
      <c r="U451" s="9"/>
      <c r="V451" s="9"/>
      <c r="W451" s="9"/>
      <c r="X451" s="9"/>
      <c r="Y451" s="9"/>
      <c r="Z451" s="9"/>
    </row>
    <row r="452" ht="21.75" customHeight="1">
      <c r="A452" s="100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6"/>
      <c r="P452" s="29"/>
      <c r="Q452" s="29"/>
      <c r="R452" s="16"/>
      <c r="S452" s="9"/>
      <c r="T452" s="9"/>
      <c r="U452" s="9"/>
      <c r="V452" s="9"/>
      <c r="W452" s="9"/>
      <c r="X452" s="9"/>
      <c r="Y452" s="9"/>
      <c r="Z452" s="9"/>
    </row>
    <row r="453" ht="21.75" customHeight="1">
      <c r="A453" s="100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6"/>
      <c r="P453" s="29"/>
      <c r="Q453" s="29"/>
      <c r="R453" s="16"/>
      <c r="S453" s="9"/>
      <c r="T453" s="9"/>
      <c r="U453" s="9"/>
      <c r="V453" s="9"/>
      <c r="W453" s="9"/>
      <c r="X453" s="9"/>
      <c r="Y453" s="9"/>
      <c r="Z453" s="9"/>
    </row>
    <row r="454" ht="21.75" customHeight="1">
      <c r="A454" s="100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6"/>
      <c r="P454" s="29"/>
      <c r="Q454" s="29"/>
      <c r="R454" s="16"/>
      <c r="S454" s="9"/>
      <c r="T454" s="9"/>
      <c r="U454" s="9"/>
      <c r="V454" s="9"/>
      <c r="W454" s="9"/>
      <c r="X454" s="9"/>
      <c r="Y454" s="9"/>
      <c r="Z454" s="9"/>
    </row>
    <row r="455" ht="21.75" customHeight="1">
      <c r="A455" s="100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6"/>
      <c r="P455" s="29"/>
      <c r="Q455" s="29"/>
      <c r="R455" s="16"/>
      <c r="S455" s="9"/>
      <c r="T455" s="9"/>
      <c r="U455" s="9"/>
      <c r="V455" s="9"/>
      <c r="W455" s="9"/>
      <c r="X455" s="9"/>
      <c r="Y455" s="9"/>
      <c r="Z455" s="9"/>
    </row>
    <row r="456" ht="21.75" customHeight="1">
      <c r="A456" s="100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6"/>
      <c r="P456" s="29"/>
      <c r="Q456" s="29"/>
      <c r="R456" s="16"/>
      <c r="S456" s="9"/>
      <c r="T456" s="9"/>
      <c r="U456" s="9"/>
      <c r="V456" s="9"/>
      <c r="W456" s="9"/>
      <c r="X456" s="9"/>
      <c r="Y456" s="9"/>
      <c r="Z456" s="9"/>
    </row>
    <row r="457" ht="21.75" customHeight="1">
      <c r="A457" s="100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6"/>
      <c r="P457" s="29"/>
      <c r="Q457" s="29"/>
      <c r="R457" s="16"/>
      <c r="S457" s="9"/>
      <c r="T457" s="9"/>
      <c r="U457" s="9"/>
      <c r="V457" s="9"/>
      <c r="W457" s="9"/>
      <c r="X457" s="9"/>
      <c r="Y457" s="9"/>
      <c r="Z457" s="9"/>
    </row>
    <row r="458" ht="21.75" customHeight="1">
      <c r="A458" s="100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6"/>
      <c r="P458" s="29"/>
      <c r="Q458" s="29"/>
      <c r="R458" s="16"/>
      <c r="S458" s="9"/>
      <c r="T458" s="9"/>
      <c r="U458" s="9"/>
      <c r="V458" s="9"/>
      <c r="W458" s="9"/>
      <c r="X458" s="9"/>
      <c r="Y458" s="9"/>
      <c r="Z458" s="9"/>
    </row>
    <row r="459" ht="21.75" customHeight="1">
      <c r="A459" s="100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6"/>
      <c r="P459" s="29"/>
      <c r="Q459" s="29"/>
      <c r="R459" s="16"/>
      <c r="S459" s="9"/>
      <c r="T459" s="9"/>
      <c r="U459" s="9"/>
      <c r="V459" s="9"/>
      <c r="W459" s="9"/>
      <c r="X459" s="9"/>
      <c r="Y459" s="9"/>
      <c r="Z459" s="9"/>
    </row>
    <row r="460" ht="21.75" customHeight="1">
      <c r="A460" s="100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6"/>
      <c r="P460" s="29"/>
      <c r="Q460" s="29"/>
      <c r="R460" s="16"/>
      <c r="S460" s="9"/>
      <c r="T460" s="9"/>
      <c r="U460" s="9"/>
      <c r="V460" s="9"/>
      <c r="W460" s="9"/>
      <c r="X460" s="9"/>
      <c r="Y460" s="9"/>
      <c r="Z460" s="9"/>
    </row>
    <row r="461" ht="21.75" customHeight="1">
      <c r="A461" s="100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6"/>
      <c r="P461" s="29"/>
      <c r="Q461" s="29"/>
      <c r="R461" s="16"/>
      <c r="S461" s="9"/>
      <c r="T461" s="9"/>
      <c r="U461" s="9"/>
      <c r="V461" s="9"/>
      <c r="W461" s="9"/>
      <c r="X461" s="9"/>
      <c r="Y461" s="9"/>
      <c r="Z461" s="9"/>
    </row>
    <row r="462" ht="21.75" customHeight="1">
      <c r="A462" s="100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6"/>
      <c r="P462" s="29"/>
      <c r="Q462" s="29"/>
      <c r="R462" s="16"/>
      <c r="S462" s="9"/>
      <c r="T462" s="9"/>
      <c r="U462" s="9"/>
      <c r="V462" s="9"/>
      <c r="W462" s="9"/>
      <c r="X462" s="9"/>
      <c r="Y462" s="9"/>
      <c r="Z462" s="9"/>
    </row>
    <row r="463" ht="21.75" customHeight="1">
      <c r="A463" s="100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6"/>
      <c r="P463" s="29"/>
      <c r="Q463" s="29"/>
      <c r="R463" s="16"/>
      <c r="S463" s="9"/>
      <c r="T463" s="9"/>
      <c r="U463" s="9"/>
      <c r="V463" s="9"/>
      <c r="W463" s="9"/>
      <c r="X463" s="9"/>
      <c r="Y463" s="9"/>
      <c r="Z463" s="9"/>
    </row>
    <row r="464" ht="21.75" customHeight="1">
      <c r="A464" s="100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6"/>
      <c r="P464" s="29"/>
      <c r="Q464" s="29"/>
      <c r="R464" s="16"/>
      <c r="S464" s="9"/>
      <c r="T464" s="9"/>
      <c r="U464" s="9"/>
      <c r="V464" s="9"/>
      <c r="W464" s="9"/>
      <c r="X464" s="9"/>
      <c r="Y464" s="9"/>
      <c r="Z464" s="9"/>
    </row>
    <row r="465" ht="21.75" customHeight="1">
      <c r="A465" s="100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6"/>
      <c r="P465" s="29"/>
      <c r="Q465" s="29"/>
      <c r="R465" s="16"/>
      <c r="S465" s="9"/>
      <c r="T465" s="9"/>
      <c r="U465" s="9"/>
      <c r="V465" s="9"/>
      <c r="W465" s="9"/>
      <c r="X465" s="9"/>
      <c r="Y465" s="9"/>
      <c r="Z465" s="9"/>
    </row>
    <row r="466" ht="21.75" customHeight="1">
      <c r="A466" s="100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6"/>
      <c r="P466" s="29"/>
      <c r="Q466" s="29"/>
      <c r="R466" s="16"/>
      <c r="S466" s="9"/>
      <c r="T466" s="9"/>
      <c r="U466" s="9"/>
      <c r="V466" s="9"/>
      <c r="W466" s="9"/>
      <c r="X466" s="9"/>
      <c r="Y466" s="9"/>
      <c r="Z466" s="9"/>
    </row>
    <row r="467" ht="21.75" customHeight="1">
      <c r="A467" s="100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6"/>
      <c r="P467" s="29"/>
      <c r="Q467" s="29"/>
      <c r="R467" s="16"/>
      <c r="S467" s="9"/>
      <c r="T467" s="9"/>
      <c r="U467" s="9"/>
      <c r="V467" s="9"/>
      <c r="W467" s="9"/>
      <c r="X467" s="9"/>
      <c r="Y467" s="9"/>
      <c r="Z467" s="9"/>
    </row>
    <row r="468" ht="21.75" customHeight="1">
      <c r="A468" s="100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6"/>
      <c r="P468" s="29"/>
      <c r="Q468" s="29"/>
      <c r="R468" s="16"/>
      <c r="S468" s="9"/>
      <c r="T468" s="9"/>
      <c r="U468" s="9"/>
      <c r="V468" s="9"/>
      <c r="W468" s="9"/>
      <c r="X468" s="9"/>
      <c r="Y468" s="9"/>
      <c r="Z468" s="9"/>
    </row>
    <row r="469" ht="21.75" customHeight="1">
      <c r="A469" s="100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6"/>
      <c r="P469" s="29"/>
      <c r="Q469" s="29"/>
      <c r="R469" s="16"/>
      <c r="S469" s="9"/>
      <c r="T469" s="9"/>
      <c r="U469" s="9"/>
      <c r="V469" s="9"/>
      <c r="W469" s="9"/>
      <c r="X469" s="9"/>
      <c r="Y469" s="9"/>
      <c r="Z469" s="9"/>
    </row>
    <row r="470" ht="21.75" customHeight="1">
      <c r="A470" s="100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6"/>
      <c r="P470" s="29"/>
      <c r="Q470" s="29"/>
      <c r="R470" s="16"/>
      <c r="S470" s="9"/>
      <c r="T470" s="9"/>
      <c r="U470" s="9"/>
      <c r="V470" s="9"/>
      <c r="W470" s="9"/>
      <c r="X470" s="9"/>
      <c r="Y470" s="9"/>
      <c r="Z470" s="9"/>
    </row>
    <row r="471" ht="21.75" customHeight="1">
      <c r="A471" s="100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6"/>
      <c r="P471" s="29"/>
      <c r="Q471" s="29"/>
      <c r="R471" s="16"/>
      <c r="S471" s="9"/>
      <c r="T471" s="9"/>
      <c r="U471" s="9"/>
      <c r="V471" s="9"/>
      <c r="W471" s="9"/>
      <c r="X471" s="9"/>
      <c r="Y471" s="9"/>
      <c r="Z471" s="9"/>
    </row>
    <row r="472" ht="21.75" customHeight="1">
      <c r="A472" s="100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6"/>
      <c r="P472" s="29"/>
      <c r="Q472" s="29"/>
      <c r="R472" s="16"/>
      <c r="S472" s="9"/>
      <c r="T472" s="9"/>
      <c r="U472" s="9"/>
      <c r="V472" s="9"/>
      <c r="W472" s="9"/>
      <c r="X472" s="9"/>
      <c r="Y472" s="9"/>
      <c r="Z472" s="9"/>
    </row>
    <row r="473" ht="21.75" customHeight="1">
      <c r="A473" s="10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6"/>
      <c r="P473" s="29"/>
      <c r="Q473" s="29"/>
      <c r="R473" s="16"/>
      <c r="S473" s="9"/>
      <c r="T473" s="9"/>
      <c r="U473" s="9"/>
      <c r="V473" s="9"/>
      <c r="W473" s="9"/>
      <c r="X473" s="9"/>
      <c r="Y473" s="9"/>
      <c r="Z473" s="9"/>
    </row>
    <row r="474" ht="21.75" customHeight="1">
      <c r="A474" s="100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6"/>
      <c r="P474" s="29"/>
      <c r="Q474" s="29"/>
      <c r="R474" s="16"/>
      <c r="S474" s="9"/>
      <c r="T474" s="9"/>
      <c r="U474" s="9"/>
      <c r="V474" s="9"/>
      <c r="W474" s="9"/>
      <c r="X474" s="9"/>
      <c r="Y474" s="9"/>
      <c r="Z474" s="9"/>
    </row>
    <row r="475" ht="21.75" customHeight="1">
      <c r="A475" s="100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6"/>
      <c r="P475" s="29"/>
      <c r="Q475" s="29"/>
      <c r="R475" s="16"/>
      <c r="S475" s="9"/>
      <c r="T475" s="9"/>
      <c r="U475" s="9"/>
      <c r="V475" s="9"/>
      <c r="W475" s="9"/>
      <c r="X475" s="9"/>
      <c r="Y475" s="9"/>
      <c r="Z475" s="9"/>
    </row>
    <row r="476" ht="21.75" customHeight="1">
      <c r="A476" s="100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6"/>
      <c r="P476" s="29"/>
      <c r="Q476" s="29"/>
      <c r="R476" s="16"/>
      <c r="S476" s="9"/>
      <c r="T476" s="9"/>
      <c r="U476" s="9"/>
      <c r="V476" s="9"/>
      <c r="W476" s="9"/>
      <c r="X476" s="9"/>
      <c r="Y476" s="9"/>
      <c r="Z476" s="9"/>
    </row>
    <row r="477" ht="21.75" customHeight="1">
      <c r="A477" s="100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6"/>
      <c r="P477" s="29"/>
      <c r="Q477" s="29"/>
      <c r="R477" s="16"/>
      <c r="S477" s="9"/>
      <c r="T477" s="9"/>
      <c r="U477" s="9"/>
      <c r="V477" s="9"/>
      <c r="W477" s="9"/>
      <c r="X477" s="9"/>
      <c r="Y477" s="9"/>
      <c r="Z477" s="9"/>
    </row>
    <row r="478" ht="21.75" customHeight="1">
      <c r="A478" s="100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6"/>
      <c r="P478" s="29"/>
      <c r="Q478" s="29"/>
      <c r="R478" s="16"/>
      <c r="S478" s="9"/>
      <c r="T478" s="9"/>
      <c r="U478" s="9"/>
      <c r="V478" s="9"/>
      <c r="W478" s="9"/>
      <c r="X478" s="9"/>
      <c r="Y478" s="9"/>
      <c r="Z478" s="9"/>
    </row>
    <row r="479" ht="21.75" customHeight="1">
      <c r="A479" s="100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6"/>
      <c r="P479" s="29"/>
      <c r="Q479" s="29"/>
      <c r="R479" s="16"/>
      <c r="S479" s="9"/>
      <c r="T479" s="9"/>
      <c r="U479" s="9"/>
      <c r="V479" s="9"/>
      <c r="W479" s="9"/>
      <c r="X479" s="9"/>
      <c r="Y479" s="9"/>
      <c r="Z479" s="9"/>
    </row>
    <row r="480" ht="21.75" customHeight="1">
      <c r="A480" s="100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6"/>
      <c r="P480" s="29"/>
      <c r="Q480" s="29"/>
      <c r="R480" s="16"/>
      <c r="S480" s="9"/>
      <c r="T480" s="9"/>
      <c r="U480" s="9"/>
      <c r="V480" s="9"/>
      <c r="W480" s="9"/>
      <c r="X480" s="9"/>
      <c r="Y480" s="9"/>
      <c r="Z480" s="9"/>
    </row>
    <row r="481" ht="21.75" customHeight="1">
      <c r="A481" s="100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6"/>
      <c r="P481" s="29"/>
      <c r="Q481" s="29"/>
      <c r="R481" s="16"/>
      <c r="S481" s="9"/>
      <c r="T481" s="9"/>
      <c r="U481" s="9"/>
      <c r="V481" s="9"/>
      <c r="W481" s="9"/>
      <c r="X481" s="9"/>
      <c r="Y481" s="9"/>
      <c r="Z481" s="9"/>
    </row>
    <row r="482" ht="21.75" customHeight="1">
      <c r="A482" s="100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6"/>
      <c r="P482" s="29"/>
      <c r="Q482" s="29"/>
      <c r="R482" s="16"/>
      <c r="S482" s="9"/>
      <c r="T482" s="9"/>
      <c r="U482" s="9"/>
      <c r="V482" s="9"/>
      <c r="W482" s="9"/>
      <c r="X482" s="9"/>
      <c r="Y482" s="9"/>
      <c r="Z482" s="9"/>
    </row>
    <row r="483" ht="21.75" customHeight="1">
      <c r="A483" s="100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6"/>
      <c r="P483" s="29"/>
      <c r="Q483" s="29"/>
      <c r="R483" s="16"/>
      <c r="S483" s="9"/>
      <c r="T483" s="9"/>
      <c r="U483" s="9"/>
      <c r="V483" s="9"/>
      <c r="W483" s="9"/>
      <c r="X483" s="9"/>
      <c r="Y483" s="9"/>
      <c r="Z483" s="9"/>
    </row>
    <row r="484" ht="21.75" customHeight="1">
      <c r="A484" s="100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6"/>
      <c r="P484" s="29"/>
      <c r="Q484" s="29"/>
      <c r="R484" s="16"/>
      <c r="S484" s="9"/>
      <c r="T484" s="9"/>
      <c r="U484" s="9"/>
      <c r="V484" s="9"/>
      <c r="W484" s="9"/>
      <c r="X484" s="9"/>
      <c r="Y484" s="9"/>
      <c r="Z484" s="9"/>
    </row>
    <row r="485" ht="21.75" customHeight="1">
      <c r="A485" s="100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6"/>
      <c r="P485" s="29"/>
      <c r="Q485" s="29"/>
      <c r="R485" s="16"/>
      <c r="S485" s="9"/>
      <c r="T485" s="9"/>
      <c r="U485" s="9"/>
      <c r="V485" s="9"/>
      <c r="W485" s="9"/>
      <c r="X485" s="9"/>
      <c r="Y485" s="9"/>
      <c r="Z485" s="9"/>
    </row>
    <row r="486" ht="21.75" customHeight="1">
      <c r="A486" s="100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6"/>
      <c r="P486" s="29"/>
      <c r="Q486" s="29"/>
      <c r="R486" s="16"/>
      <c r="S486" s="9"/>
      <c r="T486" s="9"/>
      <c r="U486" s="9"/>
      <c r="V486" s="9"/>
      <c r="W486" s="9"/>
      <c r="X486" s="9"/>
      <c r="Y486" s="9"/>
      <c r="Z486" s="9"/>
    </row>
    <row r="487" ht="21.75" customHeight="1">
      <c r="A487" s="100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6"/>
      <c r="P487" s="29"/>
      <c r="Q487" s="29"/>
      <c r="R487" s="16"/>
      <c r="S487" s="9"/>
      <c r="T487" s="9"/>
      <c r="U487" s="9"/>
      <c r="V487" s="9"/>
      <c r="W487" s="9"/>
      <c r="X487" s="9"/>
      <c r="Y487" s="9"/>
      <c r="Z487" s="9"/>
    </row>
    <row r="488" ht="21.75" customHeight="1">
      <c r="A488" s="100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6"/>
      <c r="P488" s="29"/>
      <c r="Q488" s="29"/>
      <c r="R488" s="16"/>
      <c r="S488" s="9"/>
      <c r="T488" s="9"/>
      <c r="U488" s="9"/>
      <c r="V488" s="9"/>
      <c r="W488" s="9"/>
      <c r="X488" s="9"/>
      <c r="Y488" s="9"/>
      <c r="Z488" s="9"/>
    </row>
    <row r="489" ht="21.75" customHeight="1">
      <c r="A489" s="100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6"/>
      <c r="P489" s="29"/>
      <c r="Q489" s="29"/>
      <c r="R489" s="16"/>
      <c r="S489" s="9"/>
      <c r="T489" s="9"/>
      <c r="U489" s="9"/>
      <c r="V489" s="9"/>
      <c r="W489" s="9"/>
      <c r="X489" s="9"/>
      <c r="Y489" s="9"/>
      <c r="Z489" s="9"/>
    </row>
    <row r="490" ht="21.75" customHeight="1">
      <c r="A490" s="100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6"/>
      <c r="P490" s="29"/>
      <c r="Q490" s="29"/>
      <c r="R490" s="16"/>
      <c r="S490" s="9"/>
      <c r="T490" s="9"/>
      <c r="U490" s="9"/>
      <c r="V490" s="9"/>
      <c r="W490" s="9"/>
      <c r="X490" s="9"/>
      <c r="Y490" s="9"/>
      <c r="Z490" s="9"/>
    </row>
    <row r="491" ht="21.75" customHeight="1">
      <c r="A491" s="100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6"/>
      <c r="P491" s="29"/>
      <c r="Q491" s="29"/>
      <c r="R491" s="16"/>
      <c r="S491" s="9"/>
      <c r="T491" s="9"/>
      <c r="U491" s="9"/>
      <c r="V491" s="9"/>
      <c r="W491" s="9"/>
      <c r="X491" s="9"/>
      <c r="Y491" s="9"/>
      <c r="Z491" s="9"/>
    </row>
    <row r="492" ht="21.75" customHeight="1">
      <c r="A492" s="100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6"/>
      <c r="P492" s="29"/>
      <c r="Q492" s="29"/>
      <c r="R492" s="16"/>
      <c r="S492" s="9"/>
      <c r="T492" s="9"/>
      <c r="U492" s="9"/>
      <c r="V492" s="9"/>
      <c r="W492" s="9"/>
      <c r="X492" s="9"/>
      <c r="Y492" s="9"/>
      <c r="Z492" s="9"/>
    </row>
    <row r="493" ht="21.75" customHeight="1">
      <c r="A493" s="100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6"/>
      <c r="P493" s="29"/>
      <c r="Q493" s="29"/>
      <c r="R493" s="16"/>
      <c r="S493" s="9"/>
      <c r="T493" s="9"/>
      <c r="U493" s="9"/>
      <c r="V493" s="9"/>
      <c r="W493" s="9"/>
      <c r="X493" s="9"/>
      <c r="Y493" s="9"/>
      <c r="Z493" s="9"/>
    </row>
    <row r="494" ht="21.75" customHeight="1">
      <c r="A494" s="100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6"/>
      <c r="P494" s="29"/>
      <c r="Q494" s="29"/>
      <c r="R494" s="16"/>
      <c r="S494" s="9"/>
      <c r="T494" s="9"/>
      <c r="U494" s="9"/>
      <c r="V494" s="9"/>
      <c r="W494" s="9"/>
      <c r="X494" s="9"/>
      <c r="Y494" s="9"/>
      <c r="Z494" s="9"/>
    </row>
    <row r="495" ht="21.75" customHeight="1">
      <c r="A495" s="100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6"/>
      <c r="P495" s="29"/>
      <c r="Q495" s="29"/>
      <c r="R495" s="16"/>
      <c r="S495" s="9"/>
      <c r="T495" s="9"/>
      <c r="U495" s="9"/>
      <c r="V495" s="9"/>
      <c r="W495" s="9"/>
      <c r="X495" s="9"/>
      <c r="Y495" s="9"/>
      <c r="Z495" s="9"/>
    </row>
    <row r="496" ht="21.75" customHeight="1">
      <c r="A496" s="100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6"/>
      <c r="P496" s="29"/>
      <c r="Q496" s="29"/>
      <c r="R496" s="16"/>
      <c r="S496" s="9"/>
      <c r="T496" s="9"/>
      <c r="U496" s="9"/>
      <c r="V496" s="9"/>
      <c r="W496" s="9"/>
      <c r="X496" s="9"/>
      <c r="Y496" s="9"/>
      <c r="Z496" s="9"/>
    </row>
    <row r="497" ht="21.75" customHeight="1">
      <c r="A497" s="100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6"/>
      <c r="P497" s="29"/>
      <c r="Q497" s="29"/>
      <c r="R497" s="16"/>
      <c r="S497" s="9"/>
      <c r="T497" s="9"/>
      <c r="U497" s="9"/>
      <c r="V497" s="9"/>
      <c r="W497" s="9"/>
      <c r="X497" s="9"/>
      <c r="Y497" s="9"/>
      <c r="Z497" s="9"/>
    </row>
    <row r="498" ht="21.75" customHeight="1">
      <c r="A498" s="100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6"/>
      <c r="P498" s="29"/>
      <c r="Q498" s="29"/>
      <c r="R498" s="16"/>
      <c r="S498" s="9"/>
      <c r="T498" s="9"/>
      <c r="U498" s="9"/>
      <c r="V498" s="9"/>
      <c r="W498" s="9"/>
      <c r="X498" s="9"/>
      <c r="Y498" s="9"/>
      <c r="Z498" s="9"/>
    </row>
    <row r="499" ht="21.75" customHeight="1">
      <c r="A499" s="100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6"/>
      <c r="P499" s="29"/>
      <c r="Q499" s="29"/>
      <c r="R499" s="16"/>
      <c r="S499" s="9"/>
      <c r="T499" s="9"/>
      <c r="U499" s="9"/>
      <c r="V499" s="9"/>
      <c r="W499" s="9"/>
      <c r="X499" s="9"/>
      <c r="Y499" s="9"/>
      <c r="Z499" s="9"/>
    </row>
    <row r="500" ht="21.75" customHeight="1">
      <c r="A500" s="100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6"/>
      <c r="P500" s="29"/>
      <c r="Q500" s="29"/>
      <c r="R500" s="16"/>
      <c r="S500" s="9"/>
      <c r="T500" s="9"/>
      <c r="U500" s="9"/>
      <c r="V500" s="9"/>
      <c r="W500" s="9"/>
      <c r="X500" s="9"/>
      <c r="Y500" s="9"/>
      <c r="Z500" s="9"/>
    </row>
    <row r="501" ht="21.75" customHeight="1">
      <c r="A501" s="100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6"/>
      <c r="P501" s="29"/>
      <c r="Q501" s="29"/>
      <c r="R501" s="16"/>
      <c r="S501" s="9"/>
      <c r="T501" s="9"/>
      <c r="U501" s="9"/>
      <c r="V501" s="9"/>
      <c r="W501" s="9"/>
      <c r="X501" s="9"/>
      <c r="Y501" s="9"/>
      <c r="Z501" s="9"/>
    </row>
    <row r="502" ht="21.75" customHeight="1">
      <c r="A502" s="100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6"/>
      <c r="P502" s="29"/>
      <c r="Q502" s="29"/>
      <c r="R502" s="16"/>
      <c r="S502" s="9"/>
      <c r="T502" s="9"/>
      <c r="U502" s="9"/>
      <c r="V502" s="9"/>
      <c r="W502" s="9"/>
      <c r="X502" s="9"/>
      <c r="Y502" s="9"/>
      <c r="Z502" s="9"/>
    </row>
    <row r="503" ht="21.75" customHeight="1">
      <c r="A503" s="100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6"/>
      <c r="P503" s="29"/>
      <c r="Q503" s="29"/>
      <c r="R503" s="16"/>
      <c r="S503" s="9"/>
      <c r="T503" s="9"/>
      <c r="U503" s="9"/>
      <c r="V503" s="9"/>
      <c r="W503" s="9"/>
      <c r="X503" s="9"/>
      <c r="Y503" s="9"/>
      <c r="Z503" s="9"/>
    </row>
    <row r="504" ht="21.75" customHeight="1">
      <c r="A504" s="100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6"/>
      <c r="P504" s="29"/>
      <c r="Q504" s="29"/>
      <c r="R504" s="16"/>
      <c r="S504" s="9"/>
      <c r="T504" s="9"/>
      <c r="U504" s="9"/>
      <c r="V504" s="9"/>
      <c r="W504" s="9"/>
      <c r="X504" s="9"/>
      <c r="Y504" s="9"/>
      <c r="Z504" s="9"/>
    </row>
    <row r="505" ht="21.75" customHeight="1">
      <c r="A505" s="100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6"/>
      <c r="P505" s="29"/>
      <c r="Q505" s="29"/>
      <c r="R505" s="16"/>
      <c r="S505" s="9"/>
      <c r="T505" s="9"/>
      <c r="U505" s="9"/>
      <c r="V505" s="9"/>
      <c r="W505" s="9"/>
      <c r="X505" s="9"/>
      <c r="Y505" s="9"/>
      <c r="Z505" s="9"/>
    </row>
    <row r="506" ht="21.75" customHeight="1">
      <c r="A506" s="100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6"/>
      <c r="P506" s="29"/>
      <c r="Q506" s="29"/>
      <c r="R506" s="16"/>
      <c r="S506" s="9"/>
      <c r="T506" s="9"/>
      <c r="U506" s="9"/>
      <c r="V506" s="9"/>
      <c r="W506" s="9"/>
      <c r="X506" s="9"/>
      <c r="Y506" s="9"/>
      <c r="Z506" s="9"/>
    </row>
    <row r="507" ht="21.75" customHeight="1">
      <c r="A507" s="100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6"/>
      <c r="P507" s="29"/>
      <c r="Q507" s="29"/>
      <c r="R507" s="16"/>
      <c r="S507" s="9"/>
      <c r="T507" s="9"/>
      <c r="U507" s="9"/>
      <c r="V507" s="9"/>
      <c r="W507" s="9"/>
      <c r="X507" s="9"/>
      <c r="Y507" s="9"/>
      <c r="Z507" s="9"/>
    </row>
    <row r="508" ht="21.75" customHeight="1">
      <c r="A508" s="10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6"/>
      <c r="P508" s="29"/>
      <c r="Q508" s="29"/>
      <c r="R508" s="16"/>
      <c r="S508" s="9"/>
      <c r="T508" s="9"/>
      <c r="U508" s="9"/>
      <c r="V508" s="9"/>
      <c r="W508" s="9"/>
      <c r="X508" s="9"/>
      <c r="Y508" s="9"/>
      <c r="Z508" s="9"/>
    </row>
    <row r="509" ht="21.75" customHeigh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6"/>
      <c r="P509" s="29"/>
      <c r="Q509" s="29"/>
      <c r="R509" s="16"/>
      <c r="S509" s="9"/>
      <c r="T509" s="9"/>
      <c r="U509" s="9"/>
      <c r="V509" s="9"/>
      <c r="W509" s="9"/>
      <c r="X509" s="9"/>
      <c r="Y509" s="9"/>
      <c r="Z509" s="9"/>
    </row>
    <row r="510" ht="21.75" customHeight="1">
      <c r="A510" s="100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6"/>
      <c r="P510" s="29"/>
      <c r="Q510" s="29"/>
      <c r="R510" s="16"/>
      <c r="S510" s="9"/>
      <c r="T510" s="9"/>
      <c r="U510" s="9"/>
      <c r="V510" s="9"/>
      <c r="W510" s="9"/>
      <c r="X510" s="9"/>
      <c r="Y510" s="9"/>
      <c r="Z510" s="9"/>
    </row>
    <row r="511" ht="21.75" customHeight="1">
      <c r="A511" s="100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6"/>
      <c r="P511" s="29"/>
      <c r="Q511" s="29"/>
      <c r="R511" s="16"/>
      <c r="S511" s="9"/>
      <c r="T511" s="9"/>
      <c r="U511" s="9"/>
      <c r="V511" s="9"/>
      <c r="W511" s="9"/>
      <c r="X511" s="9"/>
      <c r="Y511" s="9"/>
      <c r="Z511" s="9"/>
    </row>
    <row r="512" ht="21.75" customHeight="1">
      <c r="A512" s="100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6"/>
      <c r="P512" s="29"/>
      <c r="Q512" s="29"/>
      <c r="R512" s="16"/>
      <c r="S512" s="9"/>
      <c r="T512" s="9"/>
      <c r="U512" s="9"/>
      <c r="V512" s="9"/>
      <c r="W512" s="9"/>
      <c r="X512" s="9"/>
      <c r="Y512" s="9"/>
      <c r="Z512" s="9"/>
    </row>
    <row r="513" ht="21.75" customHeight="1">
      <c r="A513" s="100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6"/>
      <c r="P513" s="29"/>
      <c r="Q513" s="29"/>
      <c r="R513" s="16"/>
      <c r="S513" s="9"/>
      <c r="T513" s="9"/>
      <c r="U513" s="9"/>
      <c r="V513" s="9"/>
      <c r="W513" s="9"/>
      <c r="X513" s="9"/>
      <c r="Y513" s="9"/>
      <c r="Z513" s="9"/>
    </row>
    <row r="514" ht="21.75" customHeight="1">
      <c r="A514" s="100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6"/>
      <c r="P514" s="29"/>
      <c r="Q514" s="29"/>
      <c r="R514" s="16"/>
      <c r="S514" s="9"/>
      <c r="T514" s="9"/>
      <c r="U514" s="9"/>
      <c r="V514" s="9"/>
      <c r="W514" s="9"/>
      <c r="X514" s="9"/>
      <c r="Y514" s="9"/>
      <c r="Z514" s="9"/>
    </row>
    <row r="515" ht="21.75" customHeight="1">
      <c r="A515" s="100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6"/>
      <c r="P515" s="29"/>
      <c r="Q515" s="29"/>
      <c r="R515" s="16"/>
      <c r="S515" s="9"/>
      <c r="T515" s="9"/>
      <c r="U515" s="9"/>
      <c r="V515" s="9"/>
      <c r="W515" s="9"/>
      <c r="X515" s="9"/>
      <c r="Y515" s="9"/>
      <c r="Z515" s="9"/>
    </row>
    <row r="516" ht="21.75" customHeight="1">
      <c r="A516" s="100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6"/>
      <c r="P516" s="29"/>
      <c r="Q516" s="29"/>
      <c r="R516" s="16"/>
      <c r="S516" s="9"/>
      <c r="T516" s="9"/>
      <c r="U516" s="9"/>
      <c r="V516" s="9"/>
      <c r="W516" s="9"/>
      <c r="X516" s="9"/>
      <c r="Y516" s="9"/>
      <c r="Z516" s="9"/>
    </row>
    <row r="517" ht="21.75" customHeight="1">
      <c r="A517" s="100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6"/>
      <c r="P517" s="29"/>
      <c r="Q517" s="29"/>
      <c r="R517" s="16"/>
      <c r="S517" s="9"/>
      <c r="T517" s="9"/>
      <c r="U517" s="9"/>
      <c r="V517" s="9"/>
      <c r="W517" s="9"/>
      <c r="X517" s="9"/>
      <c r="Y517" s="9"/>
      <c r="Z517" s="9"/>
    </row>
    <row r="518" ht="21.75" customHeight="1">
      <c r="A518" s="100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6"/>
      <c r="P518" s="29"/>
      <c r="Q518" s="29"/>
      <c r="R518" s="16"/>
      <c r="S518" s="9"/>
      <c r="T518" s="9"/>
      <c r="U518" s="9"/>
      <c r="V518" s="9"/>
      <c r="W518" s="9"/>
      <c r="X518" s="9"/>
      <c r="Y518" s="9"/>
      <c r="Z518" s="9"/>
    </row>
    <row r="519" ht="21.75" customHeight="1">
      <c r="A519" s="100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6"/>
      <c r="P519" s="29"/>
      <c r="Q519" s="29"/>
      <c r="R519" s="16"/>
      <c r="S519" s="9"/>
      <c r="T519" s="9"/>
      <c r="U519" s="9"/>
      <c r="V519" s="9"/>
      <c r="W519" s="9"/>
      <c r="X519" s="9"/>
      <c r="Y519" s="9"/>
      <c r="Z519" s="9"/>
    </row>
    <row r="520" ht="21.75" customHeight="1">
      <c r="A520" s="100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6"/>
      <c r="P520" s="29"/>
      <c r="Q520" s="29"/>
      <c r="R520" s="16"/>
      <c r="S520" s="9"/>
      <c r="T520" s="9"/>
      <c r="U520" s="9"/>
      <c r="V520" s="9"/>
      <c r="W520" s="9"/>
      <c r="X520" s="9"/>
      <c r="Y520" s="9"/>
      <c r="Z520" s="9"/>
    </row>
    <row r="521" ht="21.75" customHeight="1">
      <c r="A521" s="100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6"/>
      <c r="P521" s="29"/>
      <c r="Q521" s="29"/>
      <c r="R521" s="16"/>
      <c r="S521" s="9"/>
      <c r="T521" s="9"/>
      <c r="U521" s="9"/>
      <c r="V521" s="9"/>
      <c r="W521" s="9"/>
      <c r="X521" s="9"/>
      <c r="Y521" s="9"/>
      <c r="Z521" s="9"/>
    </row>
    <row r="522" ht="21.75" customHeight="1">
      <c r="A522" s="100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6"/>
      <c r="P522" s="29"/>
      <c r="Q522" s="29"/>
      <c r="R522" s="16"/>
      <c r="S522" s="9"/>
      <c r="T522" s="9"/>
      <c r="U522" s="9"/>
      <c r="V522" s="9"/>
      <c r="W522" s="9"/>
      <c r="X522" s="9"/>
      <c r="Y522" s="9"/>
      <c r="Z522" s="9"/>
    </row>
    <row r="523" ht="21.75" customHeight="1">
      <c r="A523" s="100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6"/>
      <c r="P523" s="29"/>
      <c r="Q523" s="29"/>
      <c r="R523" s="16"/>
      <c r="S523" s="9"/>
      <c r="T523" s="9"/>
      <c r="U523" s="9"/>
      <c r="V523" s="9"/>
      <c r="W523" s="9"/>
      <c r="X523" s="9"/>
      <c r="Y523" s="9"/>
      <c r="Z523" s="9"/>
    </row>
    <row r="524" ht="21.75" customHeight="1">
      <c r="A524" s="100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6"/>
      <c r="P524" s="29"/>
      <c r="Q524" s="29"/>
      <c r="R524" s="16"/>
      <c r="S524" s="9"/>
      <c r="T524" s="9"/>
      <c r="U524" s="9"/>
      <c r="V524" s="9"/>
      <c r="W524" s="9"/>
      <c r="X524" s="9"/>
      <c r="Y524" s="9"/>
      <c r="Z524" s="9"/>
    </row>
    <row r="525" ht="21.75" customHeight="1">
      <c r="A525" s="100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6"/>
      <c r="P525" s="29"/>
      <c r="Q525" s="29"/>
      <c r="R525" s="16"/>
      <c r="S525" s="9"/>
      <c r="T525" s="9"/>
      <c r="U525" s="9"/>
      <c r="V525" s="9"/>
      <c r="W525" s="9"/>
      <c r="X525" s="9"/>
      <c r="Y525" s="9"/>
      <c r="Z525" s="9"/>
    </row>
    <row r="526" ht="21.75" customHeight="1">
      <c r="A526" s="100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6"/>
      <c r="P526" s="29"/>
      <c r="Q526" s="29"/>
      <c r="R526" s="16"/>
      <c r="S526" s="9"/>
      <c r="T526" s="9"/>
      <c r="U526" s="9"/>
      <c r="V526" s="9"/>
      <c r="W526" s="9"/>
      <c r="X526" s="9"/>
      <c r="Y526" s="9"/>
      <c r="Z526" s="9"/>
    </row>
    <row r="527" ht="21.75" customHeight="1">
      <c r="A527" s="100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6"/>
      <c r="P527" s="29"/>
      <c r="Q527" s="29"/>
      <c r="R527" s="16"/>
      <c r="S527" s="9"/>
      <c r="T527" s="9"/>
      <c r="U527" s="9"/>
      <c r="V527" s="9"/>
      <c r="W527" s="9"/>
      <c r="X527" s="9"/>
      <c r="Y527" s="9"/>
      <c r="Z527" s="9"/>
    </row>
    <row r="528" ht="21.75" customHeight="1">
      <c r="A528" s="100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6"/>
      <c r="P528" s="29"/>
      <c r="Q528" s="29"/>
      <c r="R528" s="16"/>
      <c r="S528" s="9"/>
      <c r="T528" s="9"/>
      <c r="U528" s="9"/>
      <c r="V528" s="9"/>
      <c r="W528" s="9"/>
      <c r="X528" s="9"/>
      <c r="Y528" s="9"/>
      <c r="Z528" s="9"/>
    </row>
    <row r="529" ht="21.75" customHeight="1">
      <c r="A529" s="100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6"/>
      <c r="P529" s="29"/>
      <c r="Q529" s="29"/>
      <c r="R529" s="16"/>
      <c r="S529" s="9"/>
      <c r="T529" s="9"/>
      <c r="U529" s="9"/>
      <c r="V529" s="9"/>
      <c r="W529" s="9"/>
      <c r="X529" s="9"/>
      <c r="Y529" s="9"/>
      <c r="Z529" s="9"/>
    </row>
    <row r="530" ht="21.75" customHeight="1">
      <c r="A530" s="100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6"/>
      <c r="P530" s="29"/>
      <c r="Q530" s="29"/>
      <c r="R530" s="16"/>
      <c r="S530" s="9"/>
      <c r="T530" s="9"/>
      <c r="U530" s="9"/>
      <c r="V530" s="9"/>
      <c r="W530" s="9"/>
      <c r="X530" s="9"/>
      <c r="Y530" s="9"/>
      <c r="Z530" s="9"/>
    </row>
    <row r="531" ht="21.75" customHeight="1">
      <c r="A531" s="100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6"/>
      <c r="P531" s="29"/>
      <c r="Q531" s="29"/>
      <c r="R531" s="16"/>
      <c r="S531" s="9"/>
      <c r="T531" s="9"/>
      <c r="U531" s="9"/>
      <c r="V531" s="9"/>
      <c r="W531" s="9"/>
      <c r="X531" s="9"/>
      <c r="Y531" s="9"/>
      <c r="Z531" s="9"/>
    </row>
    <row r="532" ht="21.75" customHeight="1">
      <c r="A532" s="100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6"/>
      <c r="P532" s="29"/>
      <c r="Q532" s="29"/>
      <c r="R532" s="16"/>
      <c r="S532" s="9"/>
      <c r="T532" s="9"/>
      <c r="U532" s="9"/>
      <c r="V532" s="9"/>
      <c r="W532" s="9"/>
      <c r="X532" s="9"/>
      <c r="Y532" s="9"/>
      <c r="Z532" s="9"/>
    </row>
    <row r="533" ht="21.75" customHeight="1">
      <c r="A533" s="100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6"/>
      <c r="P533" s="29"/>
      <c r="Q533" s="29"/>
      <c r="R533" s="16"/>
      <c r="S533" s="9"/>
      <c r="T533" s="9"/>
      <c r="U533" s="9"/>
      <c r="V533" s="9"/>
      <c r="W533" s="9"/>
      <c r="X533" s="9"/>
      <c r="Y533" s="9"/>
      <c r="Z533" s="9"/>
    </row>
    <row r="534" ht="21.75" customHeight="1">
      <c r="A534" s="100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6"/>
      <c r="P534" s="29"/>
      <c r="Q534" s="29"/>
      <c r="R534" s="16"/>
      <c r="S534" s="9"/>
      <c r="T534" s="9"/>
      <c r="U534" s="9"/>
      <c r="V534" s="9"/>
      <c r="W534" s="9"/>
      <c r="X534" s="9"/>
      <c r="Y534" s="9"/>
      <c r="Z534" s="9"/>
    </row>
    <row r="535" ht="21.75" customHeight="1">
      <c r="A535" s="100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6"/>
      <c r="P535" s="29"/>
      <c r="Q535" s="29"/>
      <c r="R535" s="16"/>
      <c r="S535" s="9"/>
      <c r="T535" s="9"/>
      <c r="U535" s="9"/>
      <c r="V535" s="9"/>
      <c r="W535" s="9"/>
      <c r="X535" s="9"/>
      <c r="Y535" s="9"/>
      <c r="Z535" s="9"/>
    </row>
    <row r="536" ht="21.75" customHeight="1">
      <c r="A536" s="100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6"/>
      <c r="P536" s="29"/>
      <c r="Q536" s="29"/>
      <c r="R536" s="16"/>
      <c r="S536" s="9"/>
      <c r="T536" s="9"/>
      <c r="U536" s="9"/>
      <c r="V536" s="9"/>
      <c r="W536" s="9"/>
      <c r="X536" s="9"/>
      <c r="Y536" s="9"/>
      <c r="Z536" s="9"/>
    </row>
    <row r="537" ht="21.75" customHeight="1">
      <c r="A537" s="100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6"/>
      <c r="P537" s="29"/>
      <c r="Q537" s="29"/>
      <c r="R537" s="16"/>
      <c r="S537" s="9"/>
      <c r="T537" s="9"/>
      <c r="U537" s="9"/>
      <c r="V537" s="9"/>
      <c r="W537" s="9"/>
      <c r="X537" s="9"/>
      <c r="Y537" s="9"/>
      <c r="Z537" s="9"/>
    </row>
    <row r="538" ht="21.75" customHeight="1">
      <c r="A538" s="100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6"/>
      <c r="P538" s="29"/>
      <c r="Q538" s="29"/>
      <c r="R538" s="16"/>
      <c r="S538" s="9"/>
      <c r="T538" s="9"/>
      <c r="U538" s="9"/>
      <c r="V538" s="9"/>
      <c r="W538" s="9"/>
      <c r="X538" s="9"/>
      <c r="Y538" s="9"/>
      <c r="Z538" s="9"/>
    </row>
    <row r="539" ht="21.75" customHeight="1">
      <c r="A539" s="100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6"/>
      <c r="P539" s="29"/>
      <c r="Q539" s="29"/>
      <c r="R539" s="16"/>
      <c r="S539" s="9"/>
      <c r="T539" s="9"/>
      <c r="U539" s="9"/>
      <c r="V539" s="9"/>
      <c r="W539" s="9"/>
      <c r="X539" s="9"/>
      <c r="Y539" s="9"/>
      <c r="Z539" s="9"/>
    </row>
    <row r="540" ht="21.75" customHeight="1">
      <c r="A540" s="100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6"/>
      <c r="P540" s="29"/>
      <c r="Q540" s="29"/>
      <c r="R540" s="16"/>
      <c r="S540" s="9"/>
      <c r="T540" s="9"/>
      <c r="U540" s="9"/>
      <c r="V540" s="9"/>
      <c r="W540" s="9"/>
      <c r="X540" s="9"/>
      <c r="Y540" s="9"/>
      <c r="Z540" s="9"/>
    </row>
    <row r="541" ht="21.75" customHeight="1">
      <c r="A541" s="100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6"/>
      <c r="P541" s="29"/>
      <c r="Q541" s="29"/>
      <c r="R541" s="16"/>
      <c r="S541" s="9"/>
      <c r="T541" s="9"/>
      <c r="U541" s="9"/>
      <c r="V541" s="9"/>
      <c r="W541" s="9"/>
      <c r="X541" s="9"/>
      <c r="Y541" s="9"/>
      <c r="Z541" s="9"/>
    </row>
    <row r="542" ht="21.75" customHeight="1">
      <c r="A542" s="100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6"/>
      <c r="P542" s="29"/>
      <c r="Q542" s="29"/>
      <c r="R542" s="16"/>
      <c r="S542" s="9"/>
      <c r="T542" s="9"/>
      <c r="U542" s="9"/>
      <c r="V542" s="9"/>
      <c r="W542" s="9"/>
      <c r="X542" s="9"/>
      <c r="Y542" s="9"/>
      <c r="Z542" s="9"/>
    </row>
    <row r="543" ht="21.75" customHeight="1">
      <c r="A543" s="100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6"/>
      <c r="P543" s="29"/>
      <c r="Q543" s="29"/>
      <c r="R543" s="16"/>
      <c r="S543" s="9"/>
      <c r="T543" s="9"/>
      <c r="U543" s="9"/>
      <c r="V543" s="9"/>
      <c r="W543" s="9"/>
      <c r="X543" s="9"/>
      <c r="Y543" s="9"/>
      <c r="Z543" s="9"/>
    </row>
    <row r="544" ht="21.75" customHeight="1">
      <c r="A544" s="100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6"/>
      <c r="P544" s="29"/>
      <c r="Q544" s="29"/>
      <c r="R544" s="16"/>
      <c r="S544" s="9"/>
      <c r="T544" s="9"/>
      <c r="U544" s="9"/>
      <c r="V544" s="9"/>
      <c r="W544" s="9"/>
      <c r="X544" s="9"/>
      <c r="Y544" s="9"/>
      <c r="Z544" s="9"/>
    </row>
    <row r="545" ht="21.75" customHeight="1">
      <c r="A545" s="100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6"/>
      <c r="P545" s="29"/>
      <c r="Q545" s="29"/>
      <c r="R545" s="16"/>
      <c r="S545" s="9"/>
      <c r="T545" s="9"/>
      <c r="U545" s="9"/>
      <c r="V545" s="9"/>
      <c r="W545" s="9"/>
      <c r="X545" s="9"/>
      <c r="Y545" s="9"/>
      <c r="Z545" s="9"/>
    </row>
    <row r="546" ht="21.75" customHeight="1">
      <c r="A546" s="100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6"/>
      <c r="P546" s="29"/>
      <c r="Q546" s="29"/>
      <c r="R546" s="16"/>
      <c r="S546" s="9"/>
      <c r="T546" s="9"/>
      <c r="U546" s="9"/>
      <c r="V546" s="9"/>
      <c r="W546" s="9"/>
      <c r="X546" s="9"/>
      <c r="Y546" s="9"/>
      <c r="Z546" s="9"/>
    </row>
    <row r="547" ht="21.75" customHeight="1">
      <c r="A547" s="100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6"/>
      <c r="P547" s="29"/>
      <c r="Q547" s="29"/>
      <c r="R547" s="16"/>
      <c r="S547" s="9"/>
      <c r="T547" s="9"/>
      <c r="U547" s="9"/>
      <c r="V547" s="9"/>
      <c r="W547" s="9"/>
      <c r="X547" s="9"/>
      <c r="Y547" s="9"/>
      <c r="Z547" s="9"/>
    </row>
    <row r="548" ht="21.75" customHeight="1">
      <c r="A548" s="100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6"/>
      <c r="P548" s="29"/>
      <c r="Q548" s="29"/>
      <c r="R548" s="16"/>
      <c r="S548" s="9"/>
      <c r="T548" s="9"/>
      <c r="U548" s="9"/>
      <c r="V548" s="9"/>
      <c r="W548" s="9"/>
      <c r="X548" s="9"/>
      <c r="Y548" s="9"/>
      <c r="Z548" s="9"/>
    </row>
    <row r="549" ht="21.75" customHeight="1">
      <c r="A549" s="100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6"/>
      <c r="P549" s="29"/>
      <c r="Q549" s="29"/>
      <c r="R549" s="16"/>
      <c r="S549" s="9"/>
      <c r="T549" s="9"/>
      <c r="U549" s="9"/>
      <c r="V549" s="9"/>
      <c r="W549" s="9"/>
      <c r="X549" s="9"/>
      <c r="Y549" s="9"/>
      <c r="Z549" s="9"/>
    </row>
    <row r="550" ht="21.75" customHeight="1">
      <c r="A550" s="100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6"/>
      <c r="P550" s="29"/>
      <c r="Q550" s="29"/>
      <c r="R550" s="16"/>
      <c r="S550" s="9"/>
      <c r="T550" s="9"/>
      <c r="U550" s="9"/>
      <c r="V550" s="9"/>
      <c r="W550" s="9"/>
      <c r="X550" s="9"/>
      <c r="Y550" s="9"/>
      <c r="Z550" s="9"/>
    </row>
    <row r="551" ht="21.75" customHeight="1">
      <c r="A551" s="100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6"/>
      <c r="P551" s="29"/>
      <c r="Q551" s="29"/>
      <c r="R551" s="16"/>
      <c r="S551" s="9"/>
      <c r="T551" s="9"/>
      <c r="U551" s="9"/>
      <c r="V551" s="9"/>
      <c r="W551" s="9"/>
      <c r="X551" s="9"/>
      <c r="Y551" s="9"/>
      <c r="Z551" s="9"/>
    </row>
    <row r="552" ht="21.75" customHeight="1">
      <c r="A552" s="100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6"/>
      <c r="P552" s="29"/>
      <c r="Q552" s="29"/>
      <c r="R552" s="16"/>
      <c r="S552" s="9"/>
      <c r="T552" s="9"/>
      <c r="U552" s="9"/>
      <c r="V552" s="9"/>
      <c r="W552" s="9"/>
      <c r="X552" s="9"/>
      <c r="Y552" s="9"/>
      <c r="Z552" s="9"/>
    </row>
    <row r="553" ht="21.75" customHeight="1">
      <c r="A553" s="100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6"/>
      <c r="P553" s="29"/>
      <c r="Q553" s="29"/>
      <c r="R553" s="16"/>
      <c r="S553" s="9"/>
      <c r="T553" s="9"/>
      <c r="U553" s="9"/>
      <c r="V553" s="9"/>
      <c r="W553" s="9"/>
      <c r="X553" s="9"/>
      <c r="Y553" s="9"/>
      <c r="Z553" s="9"/>
    </row>
    <row r="554" ht="21.75" customHeight="1">
      <c r="A554" s="100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6"/>
      <c r="P554" s="29"/>
      <c r="Q554" s="29"/>
      <c r="R554" s="16"/>
      <c r="S554" s="9"/>
      <c r="T554" s="9"/>
      <c r="U554" s="9"/>
      <c r="V554" s="9"/>
      <c r="W554" s="9"/>
      <c r="X554" s="9"/>
      <c r="Y554" s="9"/>
      <c r="Z554" s="9"/>
    </row>
    <row r="555" ht="21.75" customHeight="1">
      <c r="A555" s="100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6"/>
      <c r="P555" s="29"/>
      <c r="Q555" s="29"/>
      <c r="R555" s="16"/>
      <c r="S555" s="9"/>
      <c r="T555" s="9"/>
      <c r="U555" s="9"/>
      <c r="V555" s="9"/>
      <c r="W555" s="9"/>
      <c r="X555" s="9"/>
      <c r="Y555" s="9"/>
      <c r="Z555" s="9"/>
    </row>
    <row r="556" ht="21.75" customHeight="1">
      <c r="A556" s="100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6"/>
      <c r="P556" s="29"/>
      <c r="Q556" s="29"/>
      <c r="R556" s="16"/>
      <c r="S556" s="9"/>
      <c r="T556" s="9"/>
      <c r="U556" s="9"/>
      <c r="V556" s="9"/>
      <c r="W556" s="9"/>
      <c r="X556" s="9"/>
      <c r="Y556" s="9"/>
      <c r="Z556" s="9"/>
    </row>
    <row r="557" ht="21.75" customHeight="1">
      <c r="A557" s="100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6"/>
      <c r="P557" s="29"/>
      <c r="Q557" s="29"/>
      <c r="R557" s="16"/>
      <c r="S557" s="9"/>
      <c r="T557" s="9"/>
      <c r="U557" s="9"/>
      <c r="V557" s="9"/>
      <c r="W557" s="9"/>
      <c r="X557" s="9"/>
      <c r="Y557" s="9"/>
      <c r="Z557" s="9"/>
    </row>
    <row r="558" ht="21.75" customHeight="1">
      <c r="A558" s="100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6"/>
      <c r="P558" s="29"/>
      <c r="Q558" s="29"/>
      <c r="R558" s="16"/>
      <c r="S558" s="9"/>
      <c r="T558" s="9"/>
      <c r="U558" s="9"/>
      <c r="V558" s="9"/>
      <c r="W558" s="9"/>
      <c r="X558" s="9"/>
      <c r="Y558" s="9"/>
      <c r="Z558" s="9"/>
    </row>
    <row r="559" ht="21.75" customHeight="1">
      <c r="A559" s="100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6"/>
      <c r="P559" s="29"/>
      <c r="Q559" s="29"/>
      <c r="R559" s="16"/>
      <c r="S559" s="9"/>
      <c r="T559" s="9"/>
      <c r="U559" s="9"/>
      <c r="V559" s="9"/>
      <c r="W559" s="9"/>
      <c r="X559" s="9"/>
      <c r="Y559" s="9"/>
      <c r="Z559" s="9"/>
    </row>
    <row r="560" ht="21.75" customHeight="1">
      <c r="A560" s="100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6"/>
      <c r="P560" s="29"/>
      <c r="Q560" s="29"/>
      <c r="R560" s="16"/>
      <c r="S560" s="9"/>
      <c r="T560" s="9"/>
      <c r="U560" s="9"/>
      <c r="V560" s="9"/>
      <c r="W560" s="9"/>
      <c r="X560" s="9"/>
      <c r="Y560" s="9"/>
      <c r="Z560" s="9"/>
    </row>
    <row r="561" ht="21.75" customHeight="1">
      <c r="A561" s="100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6"/>
      <c r="P561" s="29"/>
      <c r="Q561" s="29"/>
      <c r="R561" s="16"/>
      <c r="S561" s="9"/>
      <c r="T561" s="9"/>
      <c r="U561" s="9"/>
      <c r="V561" s="9"/>
      <c r="W561" s="9"/>
      <c r="X561" s="9"/>
      <c r="Y561" s="9"/>
      <c r="Z561" s="9"/>
    </row>
    <row r="562" ht="21.75" customHeight="1">
      <c r="A562" s="100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6"/>
      <c r="P562" s="29"/>
      <c r="Q562" s="29"/>
      <c r="R562" s="16"/>
      <c r="S562" s="9"/>
      <c r="T562" s="9"/>
      <c r="U562" s="9"/>
      <c r="V562" s="9"/>
      <c r="W562" s="9"/>
      <c r="X562" s="9"/>
      <c r="Y562" s="9"/>
      <c r="Z562" s="9"/>
    </row>
    <row r="563" ht="21.75" customHeight="1">
      <c r="A563" s="100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6"/>
      <c r="P563" s="29"/>
      <c r="Q563" s="29"/>
      <c r="R563" s="16"/>
      <c r="S563" s="9"/>
      <c r="T563" s="9"/>
      <c r="U563" s="9"/>
      <c r="V563" s="9"/>
      <c r="W563" s="9"/>
      <c r="X563" s="9"/>
      <c r="Y563" s="9"/>
      <c r="Z563" s="9"/>
    </row>
    <row r="564" ht="21.75" customHeight="1">
      <c r="A564" s="100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6"/>
      <c r="P564" s="29"/>
      <c r="Q564" s="29"/>
      <c r="R564" s="16"/>
      <c r="S564" s="9"/>
      <c r="T564" s="9"/>
      <c r="U564" s="9"/>
      <c r="V564" s="9"/>
      <c r="W564" s="9"/>
      <c r="X564" s="9"/>
      <c r="Y564" s="9"/>
      <c r="Z564" s="9"/>
    </row>
    <row r="565" ht="21.75" customHeight="1">
      <c r="A565" s="100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6"/>
      <c r="P565" s="29"/>
      <c r="Q565" s="29"/>
      <c r="R565" s="16"/>
      <c r="S565" s="9"/>
      <c r="T565" s="9"/>
      <c r="U565" s="9"/>
      <c r="V565" s="9"/>
      <c r="W565" s="9"/>
      <c r="X565" s="9"/>
      <c r="Y565" s="9"/>
      <c r="Z565" s="9"/>
    </row>
    <row r="566" ht="21.75" customHeight="1">
      <c r="A566" s="100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6"/>
      <c r="P566" s="29"/>
      <c r="Q566" s="29"/>
      <c r="R566" s="16"/>
      <c r="S566" s="9"/>
      <c r="T566" s="9"/>
      <c r="U566" s="9"/>
      <c r="V566" s="9"/>
      <c r="W566" s="9"/>
      <c r="X566" s="9"/>
      <c r="Y566" s="9"/>
      <c r="Z566" s="9"/>
    </row>
    <row r="567" ht="21.75" customHeight="1">
      <c r="A567" s="100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6"/>
      <c r="P567" s="29"/>
      <c r="Q567" s="29"/>
      <c r="R567" s="16"/>
      <c r="S567" s="9"/>
      <c r="T567" s="9"/>
      <c r="U567" s="9"/>
      <c r="V567" s="9"/>
      <c r="W567" s="9"/>
      <c r="X567" s="9"/>
      <c r="Y567" s="9"/>
      <c r="Z567" s="9"/>
    </row>
    <row r="568" ht="21.75" customHeight="1">
      <c r="A568" s="100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6"/>
      <c r="P568" s="29"/>
      <c r="Q568" s="29"/>
      <c r="R568" s="16"/>
      <c r="S568" s="9"/>
      <c r="T568" s="9"/>
      <c r="U568" s="9"/>
      <c r="V568" s="9"/>
      <c r="W568" s="9"/>
      <c r="X568" s="9"/>
      <c r="Y568" s="9"/>
      <c r="Z568" s="9"/>
    </row>
    <row r="569" ht="21.75" customHeight="1">
      <c r="A569" s="100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6"/>
      <c r="P569" s="29"/>
      <c r="Q569" s="29"/>
      <c r="R569" s="16"/>
      <c r="S569" s="9"/>
      <c r="T569" s="9"/>
      <c r="U569" s="9"/>
      <c r="V569" s="9"/>
      <c r="W569" s="9"/>
      <c r="X569" s="9"/>
      <c r="Y569" s="9"/>
      <c r="Z569" s="9"/>
    </row>
    <row r="570" ht="21.75" customHeight="1">
      <c r="A570" s="100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6"/>
      <c r="P570" s="29"/>
      <c r="Q570" s="29"/>
      <c r="R570" s="16"/>
      <c r="S570" s="9"/>
      <c r="T570" s="9"/>
      <c r="U570" s="9"/>
      <c r="V570" s="9"/>
      <c r="W570" s="9"/>
      <c r="X570" s="9"/>
      <c r="Y570" s="9"/>
      <c r="Z570" s="9"/>
    </row>
    <row r="571" ht="21.75" customHeight="1">
      <c r="A571" s="100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6"/>
      <c r="P571" s="29"/>
      <c r="Q571" s="29"/>
      <c r="R571" s="16"/>
      <c r="S571" s="9"/>
      <c r="T571" s="9"/>
      <c r="U571" s="9"/>
      <c r="V571" s="9"/>
      <c r="W571" s="9"/>
      <c r="X571" s="9"/>
      <c r="Y571" s="9"/>
      <c r="Z571" s="9"/>
    </row>
    <row r="572" ht="21.75" customHeight="1">
      <c r="A572" s="100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6"/>
      <c r="P572" s="29"/>
      <c r="Q572" s="29"/>
      <c r="R572" s="16"/>
      <c r="S572" s="9"/>
      <c r="T572" s="9"/>
      <c r="U572" s="9"/>
      <c r="V572" s="9"/>
      <c r="W572" s="9"/>
      <c r="X572" s="9"/>
      <c r="Y572" s="9"/>
      <c r="Z572" s="9"/>
    </row>
    <row r="573" ht="21.75" customHeight="1">
      <c r="A573" s="100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6"/>
      <c r="P573" s="29"/>
      <c r="Q573" s="29"/>
      <c r="R573" s="16"/>
      <c r="S573" s="9"/>
      <c r="T573" s="9"/>
      <c r="U573" s="9"/>
      <c r="V573" s="9"/>
      <c r="W573" s="9"/>
      <c r="X573" s="9"/>
      <c r="Y573" s="9"/>
      <c r="Z573" s="9"/>
    </row>
    <row r="574" ht="21.75" customHeight="1">
      <c r="A574" s="100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6"/>
      <c r="P574" s="29"/>
      <c r="Q574" s="29"/>
      <c r="R574" s="16"/>
      <c r="S574" s="9"/>
      <c r="T574" s="9"/>
      <c r="U574" s="9"/>
      <c r="V574" s="9"/>
      <c r="W574" s="9"/>
      <c r="X574" s="9"/>
      <c r="Y574" s="9"/>
      <c r="Z574" s="9"/>
    </row>
    <row r="575" ht="21.75" customHeight="1">
      <c r="A575" s="100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6"/>
      <c r="P575" s="29"/>
      <c r="Q575" s="29"/>
      <c r="R575" s="16"/>
      <c r="S575" s="9"/>
      <c r="T575" s="9"/>
      <c r="U575" s="9"/>
      <c r="V575" s="9"/>
      <c r="W575" s="9"/>
      <c r="X575" s="9"/>
      <c r="Y575" s="9"/>
      <c r="Z575" s="9"/>
    </row>
    <row r="576" ht="21.75" customHeight="1">
      <c r="A576" s="100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6"/>
      <c r="P576" s="29"/>
      <c r="Q576" s="29"/>
      <c r="R576" s="16"/>
      <c r="S576" s="9"/>
      <c r="T576" s="9"/>
      <c r="U576" s="9"/>
      <c r="V576" s="9"/>
      <c r="W576" s="9"/>
      <c r="X576" s="9"/>
      <c r="Y576" s="9"/>
      <c r="Z576" s="9"/>
    </row>
    <row r="577" ht="21.75" customHeight="1">
      <c r="A577" s="100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6"/>
      <c r="P577" s="29"/>
      <c r="Q577" s="29"/>
      <c r="R577" s="16"/>
      <c r="S577" s="9"/>
      <c r="T577" s="9"/>
      <c r="U577" s="9"/>
      <c r="V577" s="9"/>
      <c r="W577" s="9"/>
      <c r="X577" s="9"/>
      <c r="Y577" s="9"/>
      <c r="Z577" s="9"/>
    </row>
    <row r="578" ht="21.75" customHeight="1">
      <c r="A578" s="10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6"/>
      <c r="P578" s="29"/>
      <c r="Q578" s="29"/>
      <c r="R578" s="16"/>
      <c r="S578" s="9"/>
      <c r="T578" s="9"/>
      <c r="U578" s="9"/>
      <c r="V578" s="9"/>
      <c r="W578" s="9"/>
      <c r="X578" s="9"/>
      <c r="Y578" s="9"/>
      <c r="Z578" s="9"/>
    </row>
    <row r="579" ht="21.75" customHeigh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6"/>
      <c r="P579" s="29"/>
      <c r="Q579" s="29"/>
      <c r="R579" s="16"/>
      <c r="S579" s="9"/>
      <c r="T579" s="9"/>
      <c r="U579" s="9"/>
      <c r="V579" s="9"/>
      <c r="W579" s="9"/>
      <c r="X579" s="9"/>
      <c r="Y579" s="9"/>
      <c r="Z579" s="9"/>
    </row>
    <row r="580" ht="21.75" customHeight="1">
      <c r="A580" s="100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6"/>
      <c r="P580" s="29"/>
      <c r="Q580" s="29"/>
      <c r="R580" s="16"/>
      <c r="S580" s="9"/>
      <c r="T580" s="9"/>
      <c r="U580" s="9"/>
      <c r="V580" s="9"/>
      <c r="W580" s="9"/>
      <c r="X580" s="9"/>
      <c r="Y580" s="9"/>
      <c r="Z580" s="9"/>
    </row>
    <row r="581" ht="21.75" customHeight="1">
      <c r="A581" s="100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6"/>
      <c r="P581" s="29"/>
      <c r="Q581" s="29"/>
      <c r="R581" s="16"/>
      <c r="S581" s="9"/>
      <c r="T581" s="9"/>
      <c r="U581" s="9"/>
      <c r="V581" s="9"/>
      <c r="W581" s="9"/>
      <c r="X581" s="9"/>
      <c r="Y581" s="9"/>
      <c r="Z581" s="9"/>
    </row>
    <row r="582" ht="21.75" customHeight="1">
      <c r="A582" s="100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6"/>
      <c r="P582" s="29"/>
      <c r="Q582" s="29"/>
      <c r="R582" s="16"/>
      <c r="S582" s="9"/>
      <c r="T582" s="9"/>
      <c r="U582" s="9"/>
      <c r="V582" s="9"/>
      <c r="W582" s="9"/>
      <c r="X582" s="9"/>
      <c r="Y582" s="9"/>
      <c r="Z582" s="9"/>
    </row>
    <row r="583" ht="21.75" customHeight="1">
      <c r="A583" s="100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6"/>
      <c r="P583" s="29"/>
      <c r="Q583" s="29"/>
      <c r="R583" s="16"/>
      <c r="S583" s="9"/>
      <c r="T583" s="9"/>
      <c r="U583" s="9"/>
      <c r="V583" s="9"/>
      <c r="W583" s="9"/>
      <c r="X583" s="9"/>
      <c r="Y583" s="9"/>
      <c r="Z583" s="9"/>
    </row>
    <row r="584" ht="21.75" customHeight="1">
      <c r="A584" s="100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6"/>
      <c r="P584" s="29"/>
      <c r="Q584" s="29"/>
      <c r="R584" s="16"/>
      <c r="S584" s="9"/>
      <c r="T584" s="9"/>
      <c r="U584" s="9"/>
      <c r="V584" s="9"/>
      <c r="W584" s="9"/>
      <c r="X584" s="9"/>
      <c r="Y584" s="9"/>
      <c r="Z584" s="9"/>
    </row>
    <row r="585" ht="21.75" customHeight="1">
      <c r="A585" s="100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6"/>
      <c r="P585" s="29"/>
      <c r="Q585" s="29"/>
      <c r="R585" s="16"/>
      <c r="S585" s="9"/>
      <c r="T585" s="9"/>
      <c r="U585" s="9"/>
      <c r="V585" s="9"/>
      <c r="W585" s="9"/>
      <c r="X585" s="9"/>
      <c r="Y585" s="9"/>
      <c r="Z585" s="9"/>
    </row>
    <row r="586" ht="21.75" customHeight="1">
      <c r="A586" s="100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6"/>
      <c r="P586" s="29"/>
      <c r="Q586" s="29"/>
      <c r="R586" s="16"/>
      <c r="S586" s="9"/>
      <c r="T586" s="9"/>
      <c r="U586" s="9"/>
      <c r="V586" s="9"/>
      <c r="W586" s="9"/>
      <c r="X586" s="9"/>
      <c r="Y586" s="9"/>
      <c r="Z586" s="9"/>
    </row>
    <row r="587" ht="21.75" customHeight="1">
      <c r="A587" s="100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6"/>
      <c r="P587" s="29"/>
      <c r="Q587" s="29"/>
      <c r="R587" s="16"/>
      <c r="S587" s="9"/>
      <c r="T587" s="9"/>
      <c r="U587" s="9"/>
      <c r="V587" s="9"/>
      <c r="W587" s="9"/>
      <c r="X587" s="9"/>
      <c r="Y587" s="9"/>
      <c r="Z587" s="9"/>
    </row>
    <row r="588" ht="21.75" customHeight="1">
      <c r="A588" s="100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6"/>
      <c r="P588" s="29"/>
      <c r="Q588" s="29"/>
      <c r="R588" s="16"/>
      <c r="S588" s="9"/>
      <c r="T588" s="9"/>
      <c r="U588" s="9"/>
      <c r="V588" s="9"/>
      <c r="W588" s="9"/>
      <c r="X588" s="9"/>
      <c r="Y588" s="9"/>
      <c r="Z588" s="9"/>
    </row>
    <row r="589" ht="21.75" customHeight="1">
      <c r="A589" s="100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6"/>
      <c r="P589" s="29"/>
      <c r="Q589" s="29"/>
      <c r="R589" s="16"/>
      <c r="S589" s="9"/>
      <c r="T589" s="9"/>
      <c r="U589" s="9"/>
      <c r="V589" s="9"/>
      <c r="W589" s="9"/>
      <c r="X589" s="9"/>
      <c r="Y589" s="9"/>
      <c r="Z589" s="9"/>
    </row>
    <row r="590" ht="21.75" customHeight="1">
      <c r="A590" s="100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6"/>
      <c r="P590" s="29"/>
      <c r="Q590" s="29"/>
      <c r="R590" s="16"/>
      <c r="S590" s="9"/>
      <c r="T590" s="9"/>
      <c r="U590" s="9"/>
      <c r="V590" s="9"/>
      <c r="W590" s="9"/>
      <c r="X590" s="9"/>
      <c r="Y590" s="9"/>
      <c r="Z590" s="9"/>
    </row>
    <row r="591" ht="21.75" customHeight="1">
      <c r="A591" s="100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6"/>
      <c r="P591" s="29"/>
      <c r="Q591" s="29"/>
      <c r="R591" s="16"/>
      <c r="S591" s="9"/>
      <c r="T591" s="9"/>
      <c r="U591" s="9"/>
      <c r="V591" s="9"/>
      <c r="W591" s="9"/>
      <c r="X591" s="9"/>
      <c r="Y591" s="9"/>
      <c r="Z591" s="9"/>
    </row>
    <row r="592" ht="21.75" customHeight="1">
      <c r="A592" s="100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6"/>
      <c r="P592" s="29"/>
      <c r="Q592" s="29"/>
      <c r="R592" s="16"/>
      <c r="S592" s="9"/>
      <c r="T592" s="9"/>
      <c r="U592" s="9"/>
      <c r="V592" s="9"/>
      <c r="W592" s="9"/>
      <c r="X592" s="9"/>
      <c r="Y592" s="9"/>
      <c r="Z592" s="9"/>
    </row>
    <row r="593" ht="21.75" customHeight="1">
      <c r="A593" s="100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6"/>
      <c r="P593" s="29"/>
      <c r="Q593" s="29"/>
      <c r="R593" s="16"/>
      <c r="S593" s="9"/>
      <c r="T593" s="9"/>
      <c r="U593" s="9"/>
      <c r="V593" s="9"/>
      <c r="W593" s="9"/>
      <c r="X593" s="9"/>
      <c r="Y593" s="9"/>
      <c r="Z593" s="9"/>
    </row>
    <row r="594" ht="21.75" customHeight="1">
      <c r="A594" s="100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6"/>
      <c r="P594" s="29"/>
      <c r="Q594" s="29"/>
      <c r="R594" s="16"/>
      <c r="S594" s="9"/>
      <c r="T594" s="9"/>
      <c r="U594" s="9"/>
      <c r="V594" s="9"/>
      <c r="W594" s="9"/>
      <c r="X594" s="9"/>
      <c r="Y594" s="9"/>
      <c r="Z594" s="9"/>
    </row>
    <row r="595" ht="21.75" customHeight="1">
      <c r="A595" s="100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6"/>
      <c r="P595" s="29"/>
      <c r="Q595" s="29"/>
      <c r="R595" s="16"/>
      <c r="S595" s="9"/>
      <c r="T595" s="9"/>
      <c r="U595" s="9"/>
      <c r="V595" s="9"/>
      <c r="W595" s="9"/>
      <c r="X595" s="9"/>
      <c r="Y595" s="9"/>
      <c r="Z595" s="9"/>
    </row>
    <row r="596" ht="21.75" customHeight="1">
      <c r="A596" s="100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6"/>
      <c r="P596" s="29"/>
      <c r="Q596" s="29"/>
      <c r="R596" s="16"/>
      <c r="S596" s="9"/>
      <c r="T596" s="9"/>
      <c r="U596" s="9"/>
      <c r="V596" s="9"/>
      <c r="W596" s="9"/>
      <c r="X596" s="9"/>
      <c r="Y596" s="9"/>
      <c r="Z596" s="9"/>
    </row>
    <row r="597" ht="21.75" customHeight="1">
      <c r="A597" s="100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6"/>
      <c r="P597" s="29"/>
      <c r="Q597" s="29"/>
      <c r="R597" s="16"/>
      <c r="S597" s="9"/>
      <c r="T597" s="9"/>
      <c r="U597" s="9"/>
      <c r="V597" s="9"/>
      <c r="W597" s="9"/>
      <c r="X597" s="9"/>
      <c r="Y597" s="9"/>
      <c r="Z597" s="9"/>
    </row>
    <row r="598" ht="21.75" customHeight="1">
      <c r="A598" s="100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6"/>
      <c r="P598" s="29"/>
      <c r="Q598" s="29"/>
      <c r="R598" s="16"/>
      <c r="S598" s="9"/>
      <c r="T598" s="9"/>
      <c r="U598" s="9"/>
      <c r="V598" s="9"/>
      <c r="W598" s="9"/>
      <c r="X598" s="9"/>
      <c r="Y598" s="9"/>
      <c r="Z598" s="9"/>
    </row>
    <row r="599" ht="21.75" customHeight="1">
      <c r="A599" s="100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6"/>
      <c r="P599" s="29"/>
      <c r="Q599" s="29"/>
      <c r="R599" s="16"/>
      <c r="S599" s="9"/>
      <c r="T599" s="9"/>
      <c r="U599" s="9"/>
      <c r="V599" s="9"/>
      <c r="W599" s="9"/>
      <c r="X599" s="9"/>
      <c r="Y599" s="9"/>
      <c r="Z599" s="9"/>
    </row>
    <row r="600" ht="21.75" customHeight="1">
      <c r="A600" s="100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6"/>
      <c r="P600" s="29"/>
      <c r="Q600" s="29"/>
      <c r="R600" s="16"/>
      <c r="S600" s="9"/>
      <c r="T600" s="9"/>
      <c r="U600" s="9"/>
      <c r="V600" s="9"/>
      <c r="W600" s="9"/>
      <c r="X600" s="9"/>
      <c r="Y600" s="9"/>
      <c r="Z600" s="9"/>
    </row>
    <row r="601" ht="21.75" customHeight="1">
      <c r="A601" s="100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6"/>
      <c r="P601" s="29"/>
      <c r="Q601" s="29"/>
      <c r="R601" s="16"/>
      <c r="S601" s="9"/>
      <c r="T601" s="9"/>
      <c r="U601" s="9"/>
      <c r="V601" s="9"/>
      <c r="W601" s="9"/>
      <c r="X601" s="9"/>
      <c r="Y601" s="9"/>
      <c r="Z601" s="9"/>
    </row>
    <row r="602" ht="21.75" customHeight="1">
      <c r="A602" s="100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6"/>
      <c r="P602" s="29"/>
      <c r="Q602" s="29"/>
      <c r="R602" s="16"/>
      <c r="S602" s="9"/>
      <c r="T602" s="9"/>
      <c r="U602" s="9"/>
      <c r="V602" s="9"/>
      <c r="W602" s="9"/>
      <c r="X602" s="9"/>
      <c r="Y602" s="9"/>
      <c r="Z602" s="9"/>
    </row>
    <row r="603" ht="21.75" customHeight="1">
      <c r="A603" s="100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6"/>
      <c r="P603" s="29"/>
      <c r="Q603" s="29"/>
      <c r="R603" s="16"/>
      <c r="S603" s="9"/>
      <c r="T603" s="9"/>
      <c r="U603" s="9"/>
      <c r="V603" s="9"/>
      <c r="W603" s="9"/>
      <c r="X603" s="9"/>
      <c r="Y603" s="9"/>
      <c r="Z603" s="9"/>
    </row>
    <row r="604" ht="21.75" customHeight="1">
      <c r="A604" s="100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6"/>
      <c r="P604" s="29"/>
      <c r="Q604" s="29"/>
      <c r="R604" s="16"/>
      <c r="S604" s="9"/>
      <c r="T604" s="9"/>
      <c r="U604" s="9"/>
      <c r="V604" s="9"/>
      <c r="W604" s="9"/>
      <c r="X604" s="9"/>
      <c r="Y604" s="9"/>
      <c r="Z604" s="9"/>
    </row>
    <row r="605" ht="21.75" customHeight="1">
      <c r="A605" s="100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6"/>
      <c r="P605" s="29"/>
      <c r="Q605" s="29"/>
      <c r="R605" s="16"/>
      <c r="S605" s="9"/>
      <c r="T605" s="9"/>
      <c r="U605" s="9"/>
      <c r="V605" s="9"/>
      <c r="W605" s="9"/>
      <c r="X605" s="9"/>
      <c r="Y605" s="9"/>
      <c r="Z605" s="9"/>
    </row>
    <row r="606" ht="21.75" customHeight="1">
      <c r="A606" s="100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6"/>
      <c r="P606" s="29"/>
      <c r="Q606" s="29"/>
      <c r="R606" s="16"/>
      <c r="S606" s="9"/>
      <c r="T606" s="9"/>
      <c r="U606" s="9"/>
      <c r="V606" s="9"/>
      <c r="W606" s="9"/>
      <c r="X606" s="9"/>
      <c r="Y606" s="9"/>
      <c r="Z606" s="9"/>
    </row>
    <row r="607" ht="21.75" customHeight="1">
      <c r="A607" s="100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6"/>
      <c r="P607" s="29"/>
      <c r="Q607" s="29"/>
      <c r="R607" s="16"/>
      <c r="S607" s="9"/>
      <c r="T607" s="9"/>
      <c r="U607" s="9"/>
      <c r="V607" s="9"/>
      <c r="W607" s="9"/>
      <c r="X607" s="9"/>
      <c r="Y607" s="9"/>
      <c r="Z607" s="9"/>
    </row>
    <row r="608" ht="21.75" customHeight="1">
      <c r="A608" s="100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6"/>
      <c r="P608" s="29"/>
      <c r="Q608" s="29"/>
      <c r="R608" s="16"/>
      <c r="S608" s="9"/>
      <c r="T608" s="9"/>
      <c r="U608" s="9"/>
      <c r="V608" s="9"/>
      <c r="W608" s="9"/>
      <c r="X608" s="9"/>
      <c r="Y608" s="9"/>
      <c r="Z608" s="9"/>
    </row>
    <row r="609" ht="21.75" customHeight="1">
      <c r="A609" s="100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6"/>
      <c r="P609" s="29"/>
      <c r="Q609" s="29"/>
      <c r="R609" s="16"/>
      <c r="S609" s="9"/>
      <c r="T609" s="9"/>
      <c r="U609" s="9"/>
      <c r="V609" s="9"/>
      <c r="W609" s="9"/>
      <c r="X609" s="9"/>
      <c r="Y609" s="9"/>
      <c r="Z609" s="9"/>
    </row>
    <row r="610" ht="21.75" customHeight="1">
      <c r="A610" s="100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6"/>
      <c r="P610" s="29"/>
      <c r="Q610" s="29"/>
      <c r="R610" s="16"/>
      <c r="S610" s="9"/>
      <c r="T610" s="9"/>
      <c r="U610" s="9"/>
      <c r="V610" s="9"/>
      <c r="W610" s="9"/>
      <c r="X610" s="9"/>
      <c r="Y610" s="9"/>
      <c r="Z610" s="9"/>
    </row>
    <row r="611" ht="21.75" customHeight="1">
      <c r="A611" s="100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6"/>
      <c r="P611" s="29"/>
      <c r="Q611" s="29"/>
      <c r="R611" s="16"/>
      <c r="S611" s="9"/>
      <c r="T611" s="9"/>
      <c r="U611" s="9"/>
      <c r="V611" s="9"/>
      <c r="W611" s="9"/>
      <c r="X611" s="9"/>
      <c r="Y611" s="9"/>
      <c r="Z611" s="9"/>
    </row>
    <row r="612" ht="21.75" customHeight="1">
      <c r="A612" s="100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6"/>
      <c r="P612" s="29"/>
      <c r="Q612" s="29"/>
      <c r="R612" s="16"/>
      <c r="S612" s="9"/>
      <c r="T612" s="9"/>
      <c r="U612" s="9"/>
      <c r="V612" s="9"/>
      <c r="W612" s="9"/>
      <c r="X612" s="9"/>
      <c r="Y612" s="9"/>
      <c r="Z612" s="9"/>
    </row>
    <row r="613" ht="21.75" customHeight="1">
      <c r="A613" s="100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6"/>
      <c r="P613" s="29"/>
      <c r="Q613" s="29"/>
      <c r="R613" s="16"/>
      <c r="S613" s="9"/>
      <c r="T613" s="9"/>
      <c r="U613" s="9"/>
      <c r="V613" s="9"/>
      <c r="W613" s="9"/>
      <c r="X613" s="9"/>
      <c r="Y613" s="9"/>
      <c r="Z613" s="9"/>
    </row>
    <row r="614" ht="21.75" customHeight="1">
      <c r="A614" s="100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6"/>
      <c r="P614" s="29"/>
      <c r="Q614" s="29"/>
      <c r="R614" s="16"/>
      <c r="S614" s="9"/>
      <c r="T614" s="9"/>
      <c r="U614" s="9"/>
      <c r="V614" s="9"/>
      <c r="W614" s="9"/>
      <c r="X614" s="9"/>
      <c r="Y614" s="9"/>
      <c r="Z614" s="9"/>
    </row>
    <row r="615" ht="21.75" customHeight="1">
      <c r="A615" s="100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6"/>
      <c r="P615" s="29"/>
      <c r="Q615" s="29"/>
      <c r="R615" s="16"/>
      <c r="S615" s="9"/>
      <c r="T615" s="9"/>
      <c r="U615" s="9"/>
      <c r="V615" s="9"/>
      <c r="W615" s="9"/>
      <c r="X615" s="9"/>
      <c r="Y615" s="9"/>
      <c r="Z615" s="9"/>
    </row>
    <row r="616" ht="21.75" customHeight="1">
      <c r="A616" s="100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6"/>
      <c r="P616" s="29"/>
      <c r="Q616" s="29"/>
      <c r="R616" s="16"/>
      <c r="S616" s="9"/>
      <c r="T616" s="9"/>
      <c r="U616" s="9"/>
      <c r="V616" s="9"/>
      <c r="W616" s="9"/>
      <c r="X616" s="9"/>
      <c r="Y616" s="9"/>
      <c r="Z616" s="9"/>
    </row>
    <row r="617" ht="21.75" customHeight="1">
      <c r="A617" s="100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6"/>
      <c r="P617" s="29"/>
      <c r="Q617" s="29"/>
      <c r="R617" s="16"/>
      <c r="S617" s="9"/>
      <c r="T617" s="9"/>
      <c r="U617" s="9"/>
      <c r="V617" s="9"/>
      <c r="W617" s="9"/>
      <c r="X617" s="9"/>
      <c r="Y617" s="9"/>
      <c r="Z617" s="9"/>
    </row>
    <row r="618" ht="21.75" customHeight="1">
      <c r="A618" s="100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6"/>
      <c r="P618" s="29"/>
      <c r="Q618" s="29"/>
      <c r="R618" s="16"/>
      <c r="S618" s="9"/>
      <c r="T618" s="9"/>
      <c r="U618" s="9"/>
      <c r="V618" s="9"/>
      <c r="W618" s="9"/>
      <c r="X618" s="9"/>
      <c r="Y618" s="9"/>
      <c r="Z618" s="9"/>
    </row>
    <row r="619" ht="21.75" customHeight="1">
      <c r="A619" s="100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6"/>
      <c r="P619" s="29"/>
      <c r="Q619" s="29"/>
      <c r="R619" s="16"/>
      <c r="S619" s="9"/>
      <c r="T619" s="9"/>
      <c r="U619" s="9"/>
      <c r="V619" s="9"/>
      <c r="W619" s="9"/>
      <c r="X619" s="9"/>
      <c r="Y619" s="9"/>
      <c r="Z619" s="9"/>
    </row>
    <row r="620" ht="21.75" customHeight="1">
      <c r="A620" s="100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6"/>
      <c r="P620" s="29"/>
      <c r="Q620" s="29"/>
      <c r="R620" s="16"/>
      <c r="S620" s="9"/>
      <c r="T620" s="9"/>
      <c r="U620" s="9"/>
      <c r="V620" s="9"/>
      <c r="W620" s="9"/>
      <c r="X620" s="9"/>
      <c r="Y620" s="9"/>
      <c r="Z620" s="9"/>
    </row>
    <row r="621" ht="21.75" customHeight="1">
      <c r="A621" s="100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6"/>
      <c r="P621" s="29"/>
      <c r="Q621" s="29"/>
      <c r="R621" s="16"/>
      <c r="S621" s="9"/>
      <c r="T621" s="9"/>
      <c r="U621" s="9"/>
      <c r="V621" s="9"/>
      <c r="W621" s="9"/>
      <c r="X621" s="9"/>
      <c r="Y621" s="9"/>
      <c r="Z621" s="9"/>
    </row>
    <row r="622" ht="21.75" customHeight="1">
      <c r="A622" s="100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6"/>
      <c r="P622" s="29"/>
      <c r="Q622" s="29"/>
      <c r="R622" s="16"/>
      <c r="S622" s="9"/>
      <c r="T622" s="9"/>
      <c r="U622" s="9"/>
      <c r="V622" s="9"/>
      <c r="W622" s="9"/>
      <c r="X622" s="9"/>
      <c r="Y622" s="9"/>
      <c r="Z622" s="9"/>
    </row>
    <row r="623" ht="21.75" customHeight="1">
      <c r="A623" s="100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6"/>
      <c r="P623" s="29"/>
      <c r="Q623" s="29"/>
      <c r="R623" s="16"/>
      <c r="S623" s="9"/>
      <c r="T623" s="9"/>
      <c r="U623" s="9"/>
      <c r="V623" s="9"/>
      <c r="W623" s="9"/>
      <c r="X623" s="9"/>
      <c r="Y623" s="9"/>
      <c r="Z623" s="9"/>
    </row>
    <row r="624" ht="21.75" customHeight="1">
      <c r="A624" s="100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6"/>
      <c r="P624" s="29"/>
      <c r="Q624" s="29"/>
      <c r="R624" s="16"/>
      <c r="S624" s="9"/>
      <c r="T624" s="9"/>
      <c r="U624" s="9"/>
      <c r="V624" s="9"/>
      <c r="W624" s="9"/>
      <c r="X624" s="9"/>
      <c r="Y624" s="9"/>
      <c r="Z624" s="9"/>
    </row>
    <row r="625" ht="21.75" customHeight="1">
      <c r="A625" s="100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6"/>
      <c r="P625" s="29"/>
      <c r="Q625" s="29"/>
      <c r="R625" s="16"/>
      <c r="S625" s="9"/>
      <c r="T625" s="9"/>
      <c r="U625" s="9"/>
      <c r="V625" s="9"/>
      <c r="W625" s="9"/>
      <c r="X625" s="9"/>
      <c r="Y625" s="9"/>
      <c r="Z625" s="9"/>
    </row>
    <row r="626" ht="21.75" customHeight="1">
      <c r="A626" s="100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6"/>
      <c r="P626" s="29"/>
      <c r="Q626" s="29"/>
      <c r="R626" s="16"/>
      <c r="S626" s="9"/>
      <c r="T626" s="9"/>
      <c r="U626" s="9"/>
      <c r="V626" s="9"/>
      <c r="W626" s="9"/>
      <c r="X626" s="9"/>
      <c r="Y626" s="9"/>
      <c r="Z626" s="9"/>
    </row>
    <row r="627" ht="21.75" customHeight="1">
      <c r="A627" s="100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6"/>
      <c r="P627" s="29"/>
      <c r="Q627" s="29"/>
      <c r="R627" s="16"/>
      <c r="S627" s="9"/>
      <c r="T627" s="9"/>
      <c r="U627" s="9"/>
      <c r="V627" s="9"/>
      <c r="W627" s="9"/>
      <c r="X627" s="9"/>
      <c r="Y627" s="9"/>
      <c r="Z627" s="9"/>
    </row>
    <row r="628" ht="21.75" customHeight="1">
      <c r="A628" s="100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6"/>
      <c r="P628" s="29"/>
      <c r="Q628" s="29"/>
      <c r="R628" s="16"/>
      <c r="S628" s="9"/>
      <c r="T628" s="9"/>
      <c r="U628" s="9"/>
      <c r="V628" s="9"/>
      <c r="W628" s="9"/>
      <c r="X628" s="9"/>
      <c r="Y628" s="9"/>
      <c r="Z628" s="9"/>
    </row>
    <row r="629" ht="21.75" customHeight="1">
      <c r="A629" s="100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6"/>
      <c r="P629" s="29"/>
      <c r="Q629" s="29"/>
      <c r="R629" s="16"/>
      <c r="S629" s="9"/>
      <c r="T629" s="9"/>
      <c r="U629" s="9"/>
      <c r="V629" s="9"/>
      <c r="W629" s="9"/>
      <c r="X629" s="9"/>
      <c r="Y629" s="9"/>
      <c r="Z629" s="9"/>
    </row>
    <row r="630" ht="21.75" customHeight="1">
      <c r="A630" s="100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6"/>
      <c r="P630" s="29"/>
      <c r="Q630" s="29"/>
      <c r="R630" s="16"/>
      <c r="S630" s="9"/>
      <c r="T630" s="9"/>
      <c r="U630" s="9"/>
      <c r="V630" s="9"/>
      <c r="W630" s="9"/>
      <c r="X630" s="9"/>
      <c r="Y630" s="9"/>
      <c r="Z630" s="9"/>
    </row>
    <row r="631" ht="21.75" customHeight="1">
      <c r="A631" s="100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6"/>
      <c r="P631" s="29"/>
      <c r="Q631" s="29"/>
      <c r="R631" s="16"/>
      <c r="S631" s="9"/>
      <c r="T631" s="9"/>
      <c r="U631" s="9"/>
      <c r="V631" s="9"/>
      <c r="W631" s="9"/>
      <c r="X631" s="9"/>
      <c r="Y631" s="9"/>
      <c r="Z631" s="9"/>
    </row>
    <row r="632" ht="21.75" customHeight="1">
      <c r="A632" s="100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6"/>
      <c r="P632" s="29"/>
      <c r="Q632" s="29"/>
      <c r="R632" s="16"/>
      <c r="S632" s="9"/>
      <c r="T632" s="9"/>
      <c r="U632" s="9"/>
      <c r="V632" s="9"/>
      <c r="W632" s="9"/>
      <c r="X632" s="9"/>
      <c r="Y632" s="9"/>
      <c r="Z632" s="9"/>
    </row>
    <row r="633" ht="21.75" customHeight="1">
      <c r="A633" s="100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6"/>
      <c r="P633" s="29"/>
      <c r="Q633" s="29"/>
      <c r="R633" s="16"/>
      <c r="S633" s="9"/>
      <c r="T633" s="9"/>
      <c r="U633" s="9"/>
      <c r="V633" s="9"/>
      <c r="W633" s="9"/>
      <c r="X633" s="9"/>
      <c r="Y633" s="9"/>
      <c r="Z633" s="9"/>
    </row>
    <row r="634" ht="21.75" customHeight="1">
      <c r="A634" s="100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6"/>
      <c r="P634" s="29"/>
      <c r="Q634" s="29"/>
      <c r="R634" s="16"/>
      <c r="S634" s="9"/>
      <c r="T634" s="9"/>
      <c r="U634" s="9"/>
      <c r="V634" s="9"/>
      <c r="W634" s="9"/>
      <c r="X634" s="9"/>
      <c r="Y634" s="9"/>
      <c r="Z634" s="9"/>
    </row>
    <row r="635" ht="21.75" customHeight="1">
      <c r="A635" s="100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6"/>
      <c r="P635" s="29"/>
      <c r="Q635" s="29"/>
      <c r="R635" s="16"/>
      <c r="S635" s="9"/>
      <c r="T635" s="9"/>
      <c r="U635" s="9"/>
      <c r="V635" s="9"/>
      <c r="W635" s="9"/>
      <c r="X635" s="9"/>
      <c r="Y635" s="9"/>
      <c r="Z635" s="9"/>
    </row>
    <row r="636" ht="21.75" customHeight="1">
      <c r="A636" s="100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6"/>
      <c r="P636" s="29"/>
      <c r="Q636" s="29"/>
      <c r="R636" s="16"/>
      <c r="S636" s="9"/>
      <c r="T636" s="9"/>
      <c r="U636" s="9"/>
      <c r="V636" s="9"/>
      <c r="W636" s="9"/>
      <c r="X636" s="9"/>
      <c r="Y636" s="9"/>
      <c r="Z636" s="9"/>
    </row>
    <row r="637" ht="21.75" customHeight="1">
      <c r="A637" s="100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6"/>
      <c r="P637" s="29"/>
      <c r="Q637" s="29"/>
      <c r="R637" s="16"/>
      <c r="S637" s="9"/>
      <c r="T637" s="9"/>
      <c r="U637" s="9"/>
      <c r="V637" s="9"/>
      <c r="W637" s="9"/>
      <c r="X637" s="9"/>
      <c r="Y637" s="9"/>
      <c r="Z637" s="9"/>
    </row>
    <row r="638" ht="21.75" customHeight="1">
      <c r="A638" s="100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6"/>
      <c r="P638" s="29"/>
      <c r="Q638" s="29"/>
      <c r="R638" s="16"/>
      <c r="S638" s="9"/>
      <c r="T638" s="9"/>
      <c r="U638" s="9"/>
      <c r="V638" s="9"/>
      <c r="W638" s="9"/>
      <c r="X638" s="9"/>
      <c r="Y638" s="9"/>
      <c r="Z638" s="9"/>
    </row>
    <row r="639" ht="21.75" customHeight="1">
      <c r="A639" s="100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6"/>
      <c r="P639" s="29"/>
      <c r="Q639" s="29"/>
      <c r="R639" s="16"/>
      <c r="S639" s="9"/>
      <c r="T639" s="9"/>
      <c r="U639" s="9"/>
      <c r="V639" s="9"/>
      <c r="W639" s="9"/>
      <c r="X639" s="9"/>
      <c r="Y639" s="9"/>
      <c r="Z639" s="9"/>
    </row>
    <row r="640" ht="21.75" customHeight="1">
      <c r="A640" s="100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6"/>
      <c r="P640" s="29"/>
      <c r="Q640" s="29"/>
      <c r="R640" s="16"/>
      <c r="S640" s="9"/>
      <c r="T640" s="9"/>
      <c r="U640" s="9"/>
      <c r="V640" s="9"/>
      <c r="W640" s="9"/>
      <c r="X640" s="9"/>
      <c r="Y640" s="9"/>
      <c r="Z640" s="9"/>
    </row>
    <row r="641" ht="21.75" customHeight="1">
      <c r="A641" s="100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6"/>
      <c r="P641" s="29"/>
      <c r="Q641" s="29"/>
      <c r="R641" s="16"/>
      <c r="S641" s="9"/>
      <c r="T641" s="9"/>
      <c r="U641" s="9"/>
      <c r="V641" s="9"/>
      <c r="W641" s="9"/>
      <c r="X641" s="9"/>
      <c r="Y641" s="9"/>
      <c r="Z641" s="9"/>
    </row>
    <row r="642" ht="21.75" customHeight="1">
      <c r="A642" s="100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6"/>
      <c r="P642" s="29"/>
      <c r="Q642" s="29"/>
      <c r="R642" s="16"/>
      <c r="S642" s="9"/>
      <c r="T642" s="9"/>
      <c r="U642" s="9"/>
      <c r="V642" s="9"/>
      <c r="W642" s="9"/>
      <c r="X642" s="9"/>
      <c r="Y642" s="9"/>
      <c r="Z642" s="9"/>
    </row>
    <row r="643" ht="21.75" customHeight="1">
      <c r="A643" s="100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6"/>
      <c r="P643" s="29"/>
      <c r="Q643" s="29"/>
      <c r="R643" s="16"/>
      <c r="S643" s="9"/>
      <c r="T643" s="9"/>
      <c r="U643" s="9"/>
      <c r="V643" s="9"/>
      <c r="W643" s="9"/>
      <c r="X643" s="9"/>
      <c r="Y643" s="9"/>
      <c r="Z643" s="9"/>
    </row>
    <row r="644" ht="21.75" customHeight="1">
      <c r="A644" s="100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6"/>
      <c r="P644" s="29"/>
      <c r="Q644" s="29"/>
      <c r="R644" s="16"/>
      <c r="S644" s="9"/>
      <c r="T644" s="9"/>
      <c r="U644" s="9"/>
      <c r="V644" s="9"/>
      <c r="W644" s="9"/>
      <c r="X644" s="9"/>
      <c r="Y644" s="9"/>
      <c r="Z644" s="9"/>
    </row>
    <row r="645" ht="21.75" customHeight="1">
      <c r="A645" s="100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6"/>
      <c r="P645" s="29"/>
      <c r="Q645" s="29"/>
      <c r="R645" s="16"/>
      <c r="S645" s="9"/>
      <c r="T645" s="9"/>
      <c r="U645" s="9"/>
      <c r="V645" s="9"/>
      <c r="W645" s="9"/>
      <c r="X645" s="9"/>
      <c r="Y645" s="9"/>
      <c r="Z645" s="9"/>
    </row>
    <row r="646" ht="21.75" customHeight="1">
      <c r="A646" s="100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6"/>
      <c r="P646" s="29"/>
      <c r="Q646" s="29"/>
      <c r="R646" s="16"/>
      <c r="S646" s="9"/>
      <c r="T646" s="9"/>
      <c r="U646" s="9"/>
      <c r="V646" s="9"/>
      <c r="W646" s="9"/>
      <c r="X646" s="9"/>
      <c r="Y646" s="9"/>
      <c r="Z646" s="9"/>
    </row>
    <row r="647" ht="21.75" customHeight="1">
      <c r="A647" s="100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6"/>
      <c r="P647" s="29"/>
      <c r="Q647" s="29"/>
      <c r="R647" s="16"/>
      <c r="S647" s="9"/>
      <c r="T647" s="9"/>
      <c r="U647" s="9"/>
      <c r="V647" s="9"/>
      <c r="W647" s="9"/>
      <c r="X647" s="9"/>
      <c r="Y647" s="9"/>
      <c r="Z647" s="9"/>
    </row>
    <row r="648" ht="21.75" customHeight="1">
      <c r="A648" s="100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6"/>
      <c r="P648" s="29"/>
      <c r="Q648" s="29"/>
      <c r="R648" s="16"/>
      <c r="S648" s="9"/>
      <c r="T648" s="9"/>
      <c r="U648" s="9"/>
      <c r="V648" s="9"/>
      <c r="W648" s="9"/>
      <c r="X648" s="9"/>
      <c r="Y648" s="9"/>
      <c r="Z648" s="9"/>
    </row>
    <row r="649" ht="21.75" customHeight="1">
      <c r="A649" s="100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6"/>
      <c r="P649" s="29"/>
      <c r="Q649" s="29"/>
      <c r="R649" s="16"/>
      <c r="S649" s="9"/>
      <c r="T649" s="9"/>
      <c r="U649" s="9"/>
      <c r="V649" s="9"/>
      <c r="W649" s="9"/>
      <c r="X649" s="9"/>
      <c r="Y649" s="9"/>
      <c r="Z649" s="9"/>
    </row>
    <row r="650" ht="21.75" customHeight="1">
      <c r="A650" s="100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6"/>
      <c r="P650" s="29"/>
      <c r="Q650" s="29"/>
      <c r="R650" s="16"/>
      <c r="S650" s="9"/>
      <c r="T650" s="9"/>
      <c r="U650" s="9"/>
      <c r="V650" s="9"/>
      <c r="W650" s="9"/>
      <c r="X650" s="9"/>
      <c r="Y650" s="9"/>
      <c r="Z650" s="9"/>
    </row>
    <row r="651" ht="21.75" customHeight="1">
      <c r="A651" s="100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6"/>
      <c r="P651" s="29"/>
      <c r="Q651" s="29"/>
      <c r="R651" s="16"/>
      <c r="S651" s="9"/>
      <c r="T651" s="9"/>
      <c r="U651" s="9"/>
      <c r="V651" s="9"/>
      <c r="W651" s="9"/>
      <c r="X651" s="9"/>
      <c r="Y651" s="9"/>
      <c r="Z651" s="9"/>
    </row>
    <row r="652" ht="21.75" customHeight="1">
      <c r="A652" s="100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6"/>
      <c r="P652" s="29"/>
      <c r="Q652" s="29"/>
      <c r="R652" s="16"/>
      <c r="S652" s="9"/>
      <c r="T652" s="9"/>
      <c r="U652" s="9"/>
      <c r="V652" s="9"/>
      <c r="W652" s="9"/>
      <c r="X652" s="9"/>
      <c r="Y652" s="9"/>
      <c r="Z652" s="9"/>
    </row>
    <row r="653" ht="21.75" customHeight="1">
      <c r="A653" s="100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6"/>
      <c r="P653" s="29"/>
      <c r="Q653" s="29"/>
      <c r="R653" s="16"/>
      <c r="S653" s="9"/>
      <c r="T653" s="9"/>
      <c r="U653" s="9"/>
      <c r="V653" s="9"/>
      <c r="W653" s="9"/>
      <c r="X653" s="9"/>
      <c r="Y653" s="9"/>
      <c r="Z653" s="9"/>
    </row>
    <row r="654" ht="21.75" customHeight="1">
      <c r="A654" s="100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6"/>
      <c r="P654" s="29"/>
      <c r="Q654" s="29"/>
      <c r="R654" s="16"/>
      <c r="S654" s="9"/>
      <c r="T654" s="9"/>
      <c r="U654" s="9"/>
      <c r="V654" s="9"/>
      <c r="W654" s="9"/>
      <c r="X654" s="9"/>
      <c r="Y654" s="9"/>
      <c r="Z654" s="9"/>
    </row>
    <row r="655" ht="21.75" customHeight="1">
      <c r="A655" s="100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6"/>
      <c r="P655" s="29"/>
      <c r="Q655" s="29"/>
      <c r="R655" s="16"/>
      <c r="S655" s="9"/>
      <c r="T655" s="9"/>
      <c r="U655" s="9"/>
      <c r="V655" s="9"/>
      <c r="W655" s="9"/>
      <c r="X655" s="9"/>
      <c r="Y655" s="9"/>
      <c r="Z655" s="9"/>
    </row>
    <row r="656" ht="21.75" customHeight="1">
      <c r="A656" s="100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6"/>
      <c r="P656" s="29"/>
      <c r="Q656" s="29"/>
      <c r="R656" s="16"/>
      <c r="S656" s="9"/>
      <c r="T656" s="9"/>
      <c r="U656" s="9"/>
      <c r="V656" s="9"/>
      <c r="W656" s="9"/>
      <c r="X656" s="9"/>
      <c r="Y656" s="9"/>
      <c r="Z656" s="9"/>
    </row>
    <row r="657" ht="21.75" customHeight="1">
      <c r="A657" s="100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6"/>
      <c r="P657" s="29"/>
      <c r="Q657" s="29"/>
      <c r="R657" s="16"/>
      <c r="S657" s="9"/>
      <c r="T657" s="9"/>
      <c r="U657" s="9"/>
      <c r="V657" s="9"/>
      <c r="W657" s="9"/>
      <c r="X657" s="9"/>
      <c r="Y657" s="9"/>
      <c r="Z657" s="9"/>
    </row>
    <row r="658" ht="21.75" customHeight="1">
      <c r="A658" s="100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6"/>
      <c r="P658" s="29"/>
      <c r="Q658" s="29"/>
      <c r="R658" s="16"/>
      <c r="S658" s="9"/>
      <c r="T658" s="9"/>
      <c r="U658" s="9"/>
      <c r="V658" s="9"/>
      <c r="W658" s="9"/>
      <c r="X658" s="9"/>
      <c r="Y658" s="9"/>
      <c r="Z658" s="9"/>
    </row>
    <row r="659" ht="21.75" customHeight="1">
      <c r="A659" s="100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6"/>
      <c r="P659" s="29"/>
      <c r="Q659" s="29"/>
      <c r="R659" s="16"/>
      <c r="S659" s="9"/>
      <c r="T659" s="9"/>
      <c r="U659" s="9"/>
      <c r="V659" s="9"/>
      <c r="W659" s="9"/>
      <c r="X659" s="9"/>
      <c r="Y659" s="9"/>
      <c r="Z659" s="9"/>
    </row>
    <row r="660" ht="21.75" customHeight="1">
      <c r="A660" s="100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6"/>
      <c r="P660" s="29"/>
      <c r="Q660" s="29"/>
      <c r="R660" s="16"/>
      <c r="S660" s="9"/>
      <c r="T660" s="9"/>
      <c r="U660" s="9"/>
      <c r="V660" s="9"/>
      <c r="W660" s="9"/>
      <c r="X660" s="9"/>
      <c r="Y660" s="9"/>
      <c r="Z660" s="9"/>
    </row>
    <row r="661" ht="21.75" customHeight="1">
      <c r="A661" s="100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6"/>
      <c r="P661" s="29"/>
      <c r="Q661" s="29"/>
      <c r="R661" s="16"/>
      <c r="S661" s="9"/>
      <c r="T661" s="9"/>
      <c r="U661" s="9"/>
      <c r="V661" s="9"/>
      <c r="W661" s="9"/>
      <c r="X661" s="9"/>
      <c r="Y661" s="9"/>
      <c r="Z661" s="9"/>
    </row>
    <row r="662" ht="21.75" customHeight="1">
      <c r="A662" s="100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6"/>
      <c r="P662" s="29"/>
      <c r="Q662" s="29"/>
      <c r="R662" s="16"/>
      <c r="S662" s="9"/>
      <c r="T662" s="9"/>
      <c r="U662" s="9"/>
      <c r="V662" s="9"/>
      <c r="W662" s="9"/>
      <c r="X662" s="9"/>
      <c r="Y662" s="9"/>
      <c r="Z662" s="9"/>
    </row>
    <row r="663" ht="21.75" customHeight="1">
      <c r="A663" s="100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6"/>
      <c r="P663" s="29"/>
      <c r="Q663" s="29"/>
      <c r="R663" s="16"/>
      <c r="S663" s="9"/>
      <c r="T663" s="9"/>
      <c r="U663" s="9"/>
      <c r="V663" s="9"/>
      <c r="W663" s="9"/>
      <c r="X663" s="9"/>
      <c r="Y663" s="9"/>
      <c r="Z663" s="9"/>
    </row>
    <row r="664" ht="21.75" customHeight="1">
      <c r="A664" s="100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6"/>
      <c r="P664" s="29"/>
      <c r="Q664" s="29"/>
      <c r="R664" s="16"/>
      <c r="S664" s="9"/>
      <c r="T664" s="9"/>
      <c r="U664" s="9"/>
      <c r="V664" s="9"/>
      <c r="W664" s="9"/>
      <c r="X664" s="9"/>
      <c r="Y664" s="9"/>
      <c r="Z664" s="9"/>
    </row>
    <row r="665" ht="21.75" customHeight="1">
      <c r="A665" s="100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6"/>
      <c r="P665" s="29"/>
      <c r="Q665" s="29"/>
      <c r="R665" s="16"/>
      <c r="S665" s="9"/>
      <c r="T665" s="9"/>
      <c r="U665" s="9"/>
      <c r="V665" s="9"/>
      <c r="W665" s="9"/>
      <c r="X665" s="9"/>
      <c r="Y665" s="9"/>
      <c r="Z665" s="9"/>
    </row>
    <row r="666" ht="21.75" customHeight="1">
      <c r="A666" s="100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6"/>
      <c r="P666" s="29"/>
      <c r="Q666" s="29"/>
      <c r="R666" s="16"/>
      <c r="S666" s="9"/>
      <c r="T666" s="9"/>
      <c r="U666" s="9"/>
      <c r="V666" s="9"/>
      <c r="W666" s="9"/>
      <c r="X666" s="9"/>
      <c r="Y666" s="9"/>
      <c r="Z666" s="9"/>
    </row>
    <row r="667" ht="21.75" customHeight="1">
      <c r="A667" s="100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6"/>
      <c r="P667" s="29"/>
      <c r="Q667" s="29"/>
      <c r="R667" s="16"/>
      <c r="S667" s="9"/>
      <c r="T667" s="9"/>
      <c r="U667" s="9"/>
      <c r="V667" s="9"/>
      <c r="W667" s="9"/>
      <c r="X667" s="9"/>
      <c r="Y667" s="9"/>
      <c r="Z667" s="9"/>
    </row>
    <row r="668" ht="21.75" customHeight="1">
      <c r="A668" s="100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6"/>
      <c r="P668" s="29"/>
      <c r="Q668" s="29"/>
      <c r="R668" s="16"/>
      <c r="S668" s="9"/>
      <c r="T668" s="9"/>
      <c r="U668" s="9"/>
      <c r="V668" s="9"/>
      <c r="W668" s="9"/>
      <c r="X668" s="9"/>
      <c r="Y668" s="9"/>
      <c r="Z668" s="9"/>
    </row>
    <row r="669" ht="21.75" customHeight="1">
      <c r="A669" s="100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6"/>
      <c r="P669" s="29"/>
      <c r="Q669" s="29"/>
      <c r="R669" s="16"/>
      <c r="S669" s="9"/>
      <c r="T669" s="9"/>
      <c r="U669" s="9"/>
      <c r="V669" s="9"/>
      <c r="W669" s="9"/>
      <c r="X669" s="9"/>
      <c r="Y669" s="9"/>
      <c r="Z669" s="9"/>
    </row>
    <row r="670" ht="21.75" customHeight="1">
      <c r="A670" s="100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6"/>
      <c r="P670" s="29"/>
      <c r="Q670" s="29"/>
      <c r="R670" s="16"/>
      <c r="S670" s="9"/>
      <c r="T670" s="9"/>
      <c r="U670" s="9"/>
      <c r="V670" s="9"/>
      <c r="W670" s="9"/>
      <c r="X670" s="9"/>
      <c r="Y670" s="9"/>
      <c r="Z670" s="9"/>
    </row>
    <row r="671" ht="21.75" customHeight="1">
      <c r="A671" s="100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6"/>
      <c r="P671" s="29"/>
      <c r="Q671" s="29"/>
      <c r="R671" s="16"/>
      <c r="S671" s="9"/>
      <c r="T671" s="9"/>
      <c r="U671" s="9"/>
      <c r="V671" s="9"/>
      <c r="W671" s="9"/>
      <c r="X671" s="9"/>
      <c r="Y671" s="9"/>
      <c r="Z671" s="9"/>
    </row>
    <row r="672" ht="21.75" customHeight="1">
      <c r="A672" s="100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6"/>
      <c r="P672" s="29"/>
      <c r="Q672" s="29"/>
      <c r="R672" s="16"/>
      <c r="S672" s="9"/>
      <c r="T672" s="9"/>
      <c r="U672" s="9"/>
      <c r="V672" s="9"/>
      <c r="W672" s="9"/>
      <c r="X672" s="9"/>
      <c r="Y672" s="9"/>
      <c r="Z672" s="9"/>
    </row>
    <row r="673" ht="21.75" customHeight="1">
      <c r="A673" s="100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6"/>
      <c r="P673" s="29"/>
      <c r="Q673" s="29"/>
      <c r="R673" s="16"/>
      <c r="S673" s="9"/>
      <c r="T673" s="9"/>
      <c r="U673" s="9"/>
      <c r="V673" s="9"/>
      <c r="W673" s="9"/>
      <c r="X673" s="9"/>
      <c r="Y673" s="9"/>
      <c r="Z673" s="9"/>
    </row>
    <row r="674" ht="21.75" customHeight="1">
      <c r="A674" s="100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6"/>
      <c r="P674" s="29"/>
      <c r="Q674" s="29"/>
      <c r="R674" s="16"/>
      <c r="S674" s="9"/>
      <c r="T674" s="9"/>
      <c r="U674" s="9"/>
      <c r="V674" s="9"/>
      <c r="W674" s="9"/>
      <c r="X674" s="9"/>
      <c r="Y674" s="9"/>
      <c r="Z674" s="9"/>
    </row>
    <row r="675" ht="21.75" customHeight="1">
      <c r="A675" s="100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6"/>
      <c r="P675" s="29"/>
      <c r="Q675" s="29"/>
      <c r="R675" s="16"/>
      <c r="S675" s="9"/>
      <c r="T675" s="9"/>
      <c r="U675" s="9"/>
      <c r="V675" s="9"/>
      <c r="W675" s="9"/>
      <c r="X675" s="9"/>
      <c r="Y675" s="9"/>
      <c r="Z675" s="9"/>
    </row>
    <row r="676" ht="21.75" customHeight="1">
      <c r="A676" s="100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6"/>
      <c r="P676" s="29"/>
      <c r="Q676" s="29"/>
      <c r="R676" s="16"/>
      <c r="S676" s="9"/>
      <c r="T676" s="9"/>
      <c r="U676" s="9"/>
      <c r="V676" s="9"/>
      <c r="W676" s="9"/>
      <c r="X676" s="9"/>
      <c r="Y676" s="9"/>
      <c r="Z676" s="9"/>
    </row>
    <row r="677" ht="21.75" customHeight="1">
      <c r="A677" s="100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6"/>
      <c r="P677" s="29"/>
      <c r="Q677" s="29"/>
      <c r="R677" s="16"/>
      <c r="S677" s="9"/>
      <c r="T677" s="9"/>
      <c r="U677" s="9"/>
      <c r="V677" s="9"/>
      <c r="W677" s="9"/>
      <c r="X677" s="9"/>
      <c r="Y677" s="9"/>
      <c r="Z677" s="9"/>
    </row>
    <row r="678" ht="21.75" customHeight="1">
      <c r="A678" s="100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6"/>
      <c r="P678" s="29"/>
      <c r="Q678" s="29"/>
      <c r="R678" s="16"/>
      <c r="S678" s="9"/>
      <c r="T678" s="9"/>
      <c r="U678" s="9"/>
      <c r="V678" s="9"/>
      <c r="W678" s="9"/>
      <c r="X678" s="9"/>
      <c r="Y678" s="9"/>
      <c r="Z678" s="9"/>
    </row>
    <row r="679" ht="21.75" customHeight="1">
      <c r="A679" s="100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6"/>
      <c r="P679" s="29"/>
      <c r="Q679" s="29"/>
      <c r="R679" s="16"/>
      <c r="S679" s="9"/>
      <c r="T679" s="9"/>
      <c r="U679" s="9"/>
      <c r="V679" s="9"/>
      <c r="W679" s="9"/>
      <c r="X679" s="9"/>
      <c r="Y679" s="9"/>
      <c r="Z679" s="9"/>
    </row>
    <row r="680" ht="21.75" customHeight="1">
      <c r="A680" s="100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6"/>
      <c r="P680" s="29"/>
      <c r="Q680" s="29"/>
      <c r="R680" s="16"/>
      <c r="S680" s="9"/>
      <c r="T680" s="9"/>
      <c r="U680" s="9"/>
      <c r="V680" s="9"/>
      <c r="W680" s="9"/>
      <c r="X680" s="9"/>
      <c r="Y680" s="9"/>
      <c r="Z680" s="9"/>
    </row>
    <row r="681" ht="21.75" customHeight="1">
      <c r="A681" s="100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6"/>
      <c r="P681" s="29"/>
      <c r="Q681" s="29"/>
      <c r="R681" s="16"/>
      <c r="S681" s="9"/>
      <c r="T681" s="9"/>
      <c r="U681" s="9"/>
      <c r="V681" s="9"/>
      <c r="W681" s="9"/>
      <c r="X681" s="9"/>
      <c r="Y681" s="9"/>
      <c r="Z681" s="9"/>
    </row>
    <row r="682" ht="21.75" customHeight="1">
      <c r="A682" s="100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6"/>
      <c r="P682" s="29"/>
      <c r="Q682" s="29"/>
      <c r="R682" s="16"/>
      <c r="S682" s="9"/>
      <c r="T682" s="9"/>
      <c r="U682" s="9"/>
      <c r="V682" s="9"/>
      <c r="W682" s="9"/>
      <c r="X682" s="9"/>
      <c r="Y682" s="9"/>
      <c r="Z682" s="9"/>
    </row>
    <row r="683" ht="21.75" customHeight="1">
      <c r="A683" s="100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6"/>
      <c r="P683" s="29"/>
      <c r="Q683" s="29"/>
      <c r="R683" s="16"/>
      <c r="S683" s="9"/>
      <c r="T683" s="9"/>
      <c r="U683" s="9"/>
      <c r="V683" s="9"/>
      <c r="W683" s="9"/>
      <c r="X683" s="9"/>
      <c r="Y683" s="9"/>
      <c r="Z683" s="9"/>
    </row>
    <row r="684" ht="21.75" customHeight="1">
      <c r="A684" s="100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6"/>
      <c r="P684" s="29"/>
      <c r="Q684" s="29"/>
      <c r="R684" s="16"/>
      <c r="S684" s="9"/>
      <c r="T684" s="9"/>
      <c r="U684" s="9"/>
      <c r="V684" s="9"/>
      <c r="W684" s="9"/>
      <c r="X684" s="9"/>
      <c r="Y684" s="9"/>
      <c r="Z684" s="9"/>
    </row>
    <row r="685" ht="21.75" customHeight="1">
      <c r="A685" s="100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6"/>
      <c r="P685" s="29"/>
      <c r="Q685" s="29"/>
      <c r="R685" s="16"/>
      <c r="S685" s="9"/>
      <c r="T685" s="9"/>
      <c r="U685" s="9"/>
      <c r="V685" s="9"/>
      <c r="W685" s="9"/>
      <c r="X685" s="9"/>
      <c r="Y685" s="9"/>
      <c r="Z685" s="9"/>
    </row>
    <row r="686" ht="21.75" customHeight="1">
      <c r="A686" s="100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6"/>
      <c r="P686" s="29"/>
      <c r="Q686" s="29"/>
      <c r="R686" s="16"/>
      <c r="S686" s="9"/>
      <c r="T686" s="9"/>
      <c r="U686" s="9"/>
      <c r="V686" s="9"/>
      <c r="W686" s="9"/>
      <c r="X686" s="9"/>
      <c r="Y686" s="9"/>
      <c r="Z686" s="9"/>
    </row>
    <row r="687" ht="21.75" customHeight="1">
      <c r="A687" s="100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6"/>
      <c r="P687" s="29"/>
      <c r="Q687" s="29"/>
      <c r="R687" s="16"/>
      <c r="S687" s="9"/>
      <c r="T687" s="9"/>
      <c r="U687" s="9"/>
      <c r="V687" s="9"/>
      <c r="W687" s="9"/>
      <c r="X687" s="9"/>
      <c r="Y687" s="9"/>
      <c r="Z687" s="9"/>
    </row>
    <row r="688" ht="21.75" customHeight="1">
      <c r="A688" s="100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6"/>
      <c r="P688" s="29"/>
      <c r="Q688" s="29"/>
      <c r="R688" s="16"/>
      <c r="S688" s="9"/>
      <c r="T688" s="9"/>
      <c r="U688" s="9"/>
      <c r="V688" s="9"/>
      <c r="W688" s="9"/>
      <c r="X688" s="9"/>
      <c r="Y688" s="9"/>
      <c r="Z688" s="9"/>
    </row>
    <row r="689" ht="21.75" customHeight="1">
      <c r="A689" s="100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6"/>
      <c r="P689" s="29"/>
      <c r="Q689" s="29"/>
      <c r="R689" s="16"/>
      <c r="S689" s="9"/>
      <c r="T689" s="9"/>
      <c r="U689" s="9"/>
      <c r="V689" s="9"/>
      <c r="W689" s="9"/>
      <c r="X689" s="9"/>
      <c r="Y689" s="9"/>
      <c r="Z689" s="9"/>
    </row>
    <row r="690" ht="21.75" customHeight="1">
      <c r="A690" s="100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6"/>
      <c r="P690" s="29"/>
      <c r="Q690" s="29"/>
      <c r="R690" s="16"/>
      <c r="S690" s="9"/>
      <c r="T690" s="9"/>
      <c r="U690" s="9"/>
      <c r="V690" s="9"/>
      <c r="W690" s="9"/>
      <c r="X690" s="9"/>
      <c r="Y690" s="9"/>
      <c r="Z690" s="9"/>
    </row>
    <row r="691" ht="21.75" customHeight="1">
      <c r="A691" s="100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6"/>
      <c r="P691" s="29"/>
      <c r="Q691" s="29"/>
      <c r="R691" s="16"/>
      <c r="S691" s="9"/>
      <c r="T691" s="9"/>
      <c r="U691" s="9"/>
      <c r="V691" s="9"/>
      <c r="W691" s="9"/>
      <c r="X691" s="9"/>
      <c r="Y691" s="9"/>
      <c r="Z691" s="9"/>
    </row>
    <row r="692" ht="21.75" customHeight="1">
      <c r="A692" s="100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6"/>
      <c r="P692" s="29"/>
      <c r="Q692" s="29"/>
      <c r="R692" s="16"/>
      <c r="S692" s="9"/>
      <c r="T692" s="9"/>
      <c r="U692" s="9"/>
      <c r="V692" s="9"/>
      <c r="W692" s="9"/>
      <c r="X692" s="9"/>
      <c r="Y692" s="9"/>
      <c r="Z692" s="9"/>
    </row>
    <row r="693" ht="21.75" customHeight="1">
      <c r="A693" s="100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6"/>
      <c r="P693" s="29"/>
      <c r="Q693" s="29"/>
      <c r="R693" s="16"/>
      <c r="S693" s="9"/>
      <c r="T693" s="9"/>
      <c r="U693" s="9"/>
      <c r="V693" s="9"/>
      <c r="W693" s="9"/>
      <c r="X693" s="9"/>
      <c r="Y693" s="9"/>
      <c r="Z693" s="9"/>
    </row>
    <row r="694" ht="21.75" customHeight="1">
      <c r="A694" s="100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6"/>
      <c r="P694" s="29"/>
      <c r="Q694" s="29"/>
      <c r="R694" s="16"/>
      <c r="S694" s="9"/>
      <c r="T694" s="9"/>
      <c r="U694" s="9"/>
      <c r="V694" s="9"/>
      <c r="W694" s="9"/>
      <c r="X694" s="9"/>
      <c r="Y694" s="9"/>
      <c r="Z694" s="9"/>
    </row>
    <row r="695" ht="21.75" customHeight="1">
      <c r="A695" s="100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6"/>
      <c r="P695" s="29"/>
      <c r="Q695" s="29"/>
      <c r="R695" s="16"/>
      <c r="S695" s="9"/>
      <c r="T695" s="9"/>
      <c r="U695" s="9"/>
      <c r="V695" s="9"/>
      <c r="W695" s="9"/>
      <c r="X695" s="9"/>
      <c r="Y695" s="9"/>
      <c r="Z695" s="9"/>
    </row>
    <row r="696" ht="21.75" customHeight="1">
      <c r="A696" s="100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6"/>
      <c r="P696" s="29"/>
      <c r="Q696" s="29"/>
      <c r="R696" s="16"/>
      <c r="S696" s="9"/>
      <c r="T696" s="9"/>
      <c r="U696" s="9"/>
      <c r="V696" s="9"/>
      <c r="W696" s="9"/>
      <c r="X696" s="9"/>
      <c r="Y696" s="9"/>
      <c r="Z696" s="9"/>
    </row>
    <row r="697" ht="21.75" customHeight="1">
      <c r="A697" s="100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6"/>
      <c r="P697" s="29"/>
      <c r="Q697" s="29"/>
      <c r="R697" s="16"/>
      <c r="S697" s="9"/>
      <c r="T697" s="9"/>
      <c r="U697" s="9"/>
      <c r="V697" s="9"/>
      <c r="W697" s="9"/>
      <c r="X697" s="9"/>
      <c r="Y697" s="9"/>
      <c r="Z697" s="9"/>
    </row>
    <row r="698" ht="21.75" customHeight="1">
      <c r="A698" s="100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6"/>
      <c r="P698" s="29"/>
      <c r="Q698" s="29"/>
      <c r="R698" s="16"/>
      <c r="S698" s="9"/>
      <c r="T698" s="9"/>
      <c r="U698" s="9"/>
      <c r="V698" s="9"/>
      <c r="W698" s="9"/>
      <c r="X698" s="9"/>
      <c r="Y698" s="9"/>
      <c r="Z698" s="9"/>
    </row>
    <row r="699" ht="21.75" customHeight="1">
      <c r="A699" s="100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6"/>
      <c r="P699" s="29"/>
      <c r="Q699" s="29"/>
      <c r="R699" s="16"/>
      <c r="S699" s="9"/>
      <c r="T699" s="9"/>
      <c r="U699" s="9"/>
      <c r="V699" s="9"/>
      <c r="W699" s="9"/>
      <c r="X699" s="9"/>
      <c r="Y699" s="9"/>
      <c r="Z699" s="9"/>
    </row>
    <row r="700" ht="21.75" customHeight="1">
      <c r="A700" s="100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6"/>
      <c r="P700" s="29"/>
      <c r="Q700" s="29"/>
      <c r="R700" s="16"/>
      <c r="S700" s="9"/>
      <c r="T700" s="9"/>
      <c r="U700" s="9"/>
      <c r="V700" s="9"/>
      <c r="W700" s="9"/>
      <c r="X700" s="9"/>
      <c r="Y700" s="9"/>
      <c r="Z700" s="9"/>
    </row>
    <row r="701" ht="21.75" customHeight="1">
      <c r="A701" s="100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6"/>
      <c r="P701" s="29"/>
      <c r="Q701" s="29"/>
      <c r="R701" s="16"/>
      <c r="S701" s="9"/>
      <c r="T701" s="9"/>
      <c r="U701" s="9"/>
      <c r="V701" s="9"/>
      <c r="W701" s="9"/>
      <c r="X701" s="9"/>
      <c r="Y701" s="9"/>
      <c r="Z701" s="9"/>
    </row>
    <row r="702" ht="21.75" customHeight="1">
      <c r="A702" s="100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6"/>
      <c r="P702" s="29"/>
      <c r="Q702" s="29"/>
      <c r="R702" s="16"/>
      <c r="S702" s="9"/>
      <c r="T702" s="9"/>
      <c r="U702" s="9"/>
      <c r="V702" s="9"/>
      <c r="W702" s="9"/>
      <c r="X702" s="9"/>
      <c r="Y702" s="9"/>
      <c r="Z702" s="9"/>
    </row>
    <row r="703" ht="21.75" customHeight="1">
      <c r="A703" s="100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6"/>
      <c r="P703" s="29"/>
      <c r="Q703" s="29"/>
      <c r="R703" s="16"/>
      <c r="S703" s="9"/>
      <c r="T703" s="9"/>
      <c r="U703" s="9"/>
      <c r="V703" s="9"/>
      <c r="W703" s="9"/>
      <c r="X703" s="9"/>
      <c r="Y703" s="9"/>
      <c r="Z703" s="9"/>
    </row>
    <row r="704" ht="21.75" customHeight="1">
      <c r="A704" s="100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6"/>
      <c r="P704" s="29"/>
      <c r="Q704" s="29"/>
      <c r="R704" s="16"/>
      <c r="S704" s="9"/>
      <c r="T704" s="9"/>
      <c r="U704" s="9"/>
      <c r="V704" s="9"/>
      <c r="W704" s="9"/>
      <c r="X704" s="9"/>
      <c r="Y704" s="9"/>
      <c r="Z704" s="9"/>
    </row>
    <row r="705" ht="21.75" customHeight="1">
      <c r="A705" s="100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6"/>
      <c r="P705" s="29"/>
      <c r="Q705" s="29"/>
      <c r="R705" s="16"/>
      <c r="S705" s="9"/>
      <c r="T705" s="9"/>
      <c r="U705" s="9"/>
      <c r="V705" s="9"/>
      <c r="W705" s="9"/>
      <c r="X705" s="9"/>
      <c r="Y705" s="9"/>
      <c r="Z705" s="9"/>
    </row>
    <row r="706" ht="21.75" customHeight="1">
      <c r="A706" s="100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6"/>
      <c r="P706" s="29"/>
      <c r="Q706" s="29"/>
      <c r="R706" s="16"/>
      <c r="S706" s="9"/>
      <c r="T706" s="9"/>
      <c r="U706" s="9"/>
      <c r="V706" s="9"/>
      <c r="W706" s="9"/>
      <c r="X706" s="9"/>
      <c r="Y706" s="9"/>
      <c r="Z706" s="9"/>
    </row>
    <row r="707" ht="21.75" customHeight="1">
      <c r="A707" s="100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6"/>
      <c r="P707" s="29"/>
      <c r="Q707" s="29"/>
      <c r="R707" s="16"/>
      <c r="S707" s="9"/>
      <c r="T707" s="9"/>
      <c r="U707" s="9"/>
      <c r="V707" s="9"/>
      <c r="W707" s="9"/>
      <c r="X707" s="9"/>
      <c r="Y707" s="9"/>
      <c r="Z707" s="9"/>
    </row>
    <row r="708" ht="21.75" customHeight="1">
      <c r="A708" s="100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6"/>
      <c r="P708" s="29"/>
      <c r="Q708" s="29"/>
      <c r="R708" s="16"/>
      <c r="S708" s="9"/>
      <c r="T708" s="9"/>
      <c r="U708" s="9"/>
      <c r="V708" s="9"/>
      <c r="W708" s="9"/>
      <c r="X708" s="9"/>
      <c r="Y708" s="9"/>
      <c r="Z708" s="9"/>
    </row>
    <row r="709" ht="21.75" customHeight="1">
      <c r="A709" s="100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6"/>
      <c r="P709" s="29"/>
      <c r="Q709" s="29"/>
      <c r="R709" s="16"/>
      <c r="S709" s="9"/>
      <c r="T709" s="9"/>
      <c r="U709" s="9"/>
      <c r="V709" s="9"/>
      <c r="W709" s="9"/>
      <c r="X709" s="9"/>
      <c r="Y709" s="9"/>
      <c r="Z709" s="9"/>
    </row>
    <row r="710" ht="21.75" customHeight="1">
      <c r="A710" s="100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6"/>
      <c r="P710" s="29"/>
      <c r="Q710" s="29"/>
      <c r="R710" s="16"/>
      <c r="S710" s="9"/>
      <c r="T710" s="9"/>
      <c r="U710" s="9"/>
      <c r="V710" s="9"/>
      <c r="W710" s="9"/>
      <c r="X710" s="9"/>
      <c r="Y710" s="9"/>
      <c r="Z710" s="9"/>
    </row>
    <row r="711" ht="21.75" customHeight="1">
      <c r="A711" s="100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6"/>
      <c r="P711" s="29"/>
      <c r="Q711" s="29"/>
      <c r="R711" s="16"/>
      <c r="S711" s="9"/>
      <c r="T711" s="9"/>
      <c r="U711" s="9"/>
      <c r="V711" s="9"/>
      <c r="W711" s="9"/>
      <c r="X711" s="9"/>
      <c r="Y711" s="9"/>
      <c r="Z711" s="9"/>
    </row>
    <row r="712" ht="21.75" customHeight="1">
      <c r="A712" s="100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6"/>
      <c r="P712" s="29"/>
      <c r="Q712" s="29"/>
      <c r="R712" s="16"/>
      <c r="S712" s="9"/>
      <c r="T712" s="9"/>
      <c r="U712" s="9"/>
      <c r="V712" s="9"/>
      <c r="W712" s="9"/>
      <c r="X712" s="9"/>
      <c r="Y712" s="9"/>
      <c r="Z712" s="9"/>
    </row>
    <row r="713" ht="21.75" customHeight="1">
      <c r="A713" s="100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6"/>
      <c r="P713" s="29"/>
      <c r="Q713" s="29"/>
      <c r="R713" s="16"/>
      <c r="S713" s="9"/>
      <c r="T713" s="9"/>
      <c r="U713" s="9"/>
      <c r="V713" s="9"/>
      <c r="W713" s="9"/>
      <c r="X713" s="9"/>
      <c r="Y713" s="9"/>
      <c r="Z713" s="9"/>
    </row>
    <row r="714" ht="21.75" customHeight="1">
      <c r="A714" s="100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6"/>
      <c r="P714" s="29"/>
      <c r="Q714" s="29"/>
      <c r="R714" s="16"/>
      <c r="S714" s="9"/>
      <c r="T714" s="9"/>
      <c r="U714" s="9"/>
      <c r="V714" s="9"/>
      <c r="W714" s="9"/>
      <c r="X714" s="9"/>
      <c r="Y714" s="9"/>
      <c r="Z714" s="9"/>
    </row>
    <row r="715" ht="21.75" customHeight="1">
      <c r="A715" s="100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6"/>
      <c r="P715" s="29"/>
      <c r="Q715" s="29"/>
      <c r="R715" s="16"/>
      <c r="S715" s="9"/>
      <c r="T715" s="9"/>
      <c r="U715" s="9"/>
      <c r="V715" s="9"/>
      <c r="W715" s="9"/>
      <c r="X715" s="9"/>
      <c r="Y715" s="9"/>
      <c r="Z715" s="9"/>
    </row>
    <row r="716" ht="21.75" customHeight="1">
      <c r="A716" s="100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6"/>
      <c r="P716" s="29"/>
      <c r="Q716" s="29"/>
      <c r="R716" s="16"/>
      <c r="S716" s="9"/>
      <c r="T716" s="9"/>
      <c r="U716" s="9"/>
      <c r="V716" s="9"/>
      <c r="W716" s="9"/>
      <c r="X716" s="9"/>
      <c r="Y716" s="9"/>
      <c r="Z716" s="9"/>
    </row>
    <row r="717" ht="21.75" customHeight="1">
      <c r="A717" s="100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6"/>
      <c r="P717" s="29"/>
      <c r="Q717" s="29"/>
      <c r="R717" s="16"/>
      <c r="S717" s="9"/>
      <c r="T717" s="9"/>
      <c r="U717" s="9"/>
      <c r="V717" s="9"/>
      <c r="W717" s="9"/>
      <c r="X717" s="9"/>
      <c r="Y717" s="9"/>
      <c r="Z717" s="9"/>
    </row>
    <row r="718" ht="21.75" customHeight="1">
      <c r="A718" s="100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6"/>
      <c r="P718" s="29"/>
      <c r="Q718" s="29"/>
      <c r="R718" s="16"/>
      <c r="S718" s="9"/>
      <c r="T718" s="9"/>
      <c r="U718" s="9"/>
      <c r="V718" s="9"/>
      <c r="W718" s="9"/>
      <c r="X718" s="9"/>
      <c r="Y718" s="9"/>
      <c r="Z718" s="9"/>
    </row>
    <row r="719" ht="21.75" customHeight="1">
      <c r="A719" s="100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6"/>
      <c r="P719" s="29"/>
      <c r="Q719" s="29"/>
      <c r="R719" s="16"/>
      <c r="S719" s="9"/>
      <c r="T719" s="9"/>
      <c r="U719" s="9"/>
      <c r="V719" s="9"/>
      <c r="W719" s="9"/>
      <c r="X719" s="9"/>
      <c r="Y719" s="9"/>
      <c r="Z719" s="9"/>
    </row>
    <row r="720" ht="21.75" customHeight="1">
      <c r="A720" s="100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6"/>
      <c r="P720" s="29"/>
      <c r="Q720" s="29"/>
      <c r="R720" s="16"/>
      <c r="S720" s="9"/>
      <c r="T720" s="9"/>
      <c r="U720" s="9"/>
      <c r="V720" s="9"/>
      <c r="W720" s="9"/>
      <c r="X720" s="9"/>
      <c r="Y720" s="9"/>
      <c r="Z720" s="9"/>
    </row>
    <row r="721" ht="21.75" customHeight="1">
      <c r="A721" s="100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6"/>
      <c r="P721" s="29"/>
      <c r="Q721" s="29"/>
      <c r="R721" s="16"/>
      <c r="S721" s="9"/>
      <c r="T721" s="9"/>
      <c r="U721" s="9"/>
      <c r="V721" s="9"/>
      <c r="W721" s="9"/>
      <c r="X721" s="9"/>
      <c r="Y721" s="9"/>
      <c r="Z721" s="9"/>
    </row>
    <row r="722" ht="21.75" customHeight="1">
      <c r="A722" s="100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6"/>
      <c r="P722" s="29"/>
      <c r="Q722" s="29"/>
      <c r="R722" s="16"/>
      <c r="S722" s="9"/>
      <c r="T722" s="9"/>
      <c r="U722" s="9"/>
      <c r="V722" s="9"/>
      <c r="W722" s="9"/>
      <c r="X722" s="9"/>
      <c r="Y722" s="9"/>
      <c r="Z722" s="9"/>
    </row>
    <row r="723" ht="21.75" customHeight="1">
      <c r="A723" s="100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6"/>
      <c r="P723" s="29"/>
      <c r="Q723" s="29"/>
      <c r="R723" s="16"/>
      <c r="S723" s="9"/>
      <c r="T723" s="9"/>
      <c r="U723" s="9"/>
      <c r="V723" s="9"/>
      <c r="W723" s="9"/>
      <c r="X723" s="9"/>
      <c r="Y723" s="9"/>
      <c r="Z723" s="9"/>
    </row>
    <row r="724" ht="21.75" customHeight="1">
      <c r="A724" s="100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6"/>
      <c r="P724" s="29"/>
      <c r="Q724" s="29"/>
      <c r="R724" s="16"/>
      <c r="S724" s="9"/>
      <c r="T724" s="9"/>
      <c r="U724" s="9"/>
      <c r="V724" s="9"/>
      <c r="W724" s="9"/>
      <c r="X724" s="9"/>
      <c r="Y724" s="9"/>
      <c r="Z724" s="9"/>
    </row>
    <row r="725" ht="21.75" customHeight="1">
      <c r="A725" s="100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6"/>
      <c r="P725" s="29"/>
      <c r="Q725" s="29"/>
      <c r="R725" s="16"/>
      <c r="S725" s="9"/>
      <c r="T725" s="9"/>
      <c r="U725" s="9"/>
      <c r="V725" s="9"/>
      <c r="W725" s="9"/>
      <c r="X725" s="9"/>
      <c r="Y725" s="9"/>
      <c r="Z725" s="9"/>
    </row>
    <row r="726" ht="21.75" customHeight="1">
      <c r="A726" s="100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6"/>
      <c r="P726" s="29"/>
      <c r="Q726" s="29"/>
      <c r="R726" s="16"/>
      <c r="S726" s="9"/>
      <c r="T726" s="9"/>
      <c r="U726" s="9"/>
      <c r="V726" s="9"/>
      <c r="W726" s="9"/>
      <c r="X726" s="9"/>
      <c r="Y726" s="9"/>
      <c r="Z726" s="9"/>
    </row>
    <row r="727" ht="21.75" customHeight="1">
      <c r="A727" s="100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6"/>
      <c r="P727" s="29"/>
      <c r="Q727" s="29"/>
      <c r="R727" s="16"/>
      <c r="S727" s="9"/>
      <c r="T727" s="9"/>
      <c r="U727" s="9"/>
      <c r="V727" s="9"/>
      <c r="W727" s="9"/>
      <c r="X727" s="9"/>
      <c r="Y727" s="9"/>
      <c r="Z727" s="9"/>
    </row>
    <row r="728" ht="21.75" customHeight="1">
      <c r="A728" s="100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6"/>
      <c r="P728" s="29"/>
      <c r="Q728" s="29"/>
      <c r="R728" s="16"/>
      <c r="S728" s="9"/>
      <c r="T728" s="9"/>
      <c r="U728" s="9"/>
      <c r="V728" s="9"/>
      <c r="W728" s="9"/>
      <c r="X728" s="9"/>
      <c r="Y728" s="9"/>
      <c r="Z728" s="9"/>
    </row>
    <row r="729" ht="21.75" customHeight="1">
      <c r="A729" s="100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6"/>
      <c r="P729" s="29"/>
      <c r="Q729" s="29"/>
      <c r="R729" s="16"/>
      <c r="S729" s="9"/>
      <c r="T729" s="9"/>
      <c r="U729" s="9"/>
      <c r="V729" s="9"/>
      <c r="W729" s="9"/>
      <c r="X729" s="9"/>
      <c r="Y729" s="9"/>
      <c r="Z729" s="9"/>
    </row>
    <row r="730" ht="21.75" customHeight="1">
      <c r="A730" s="100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6"/>
      <c r="P730" s="29"/>
      <c r="Q730" s="29"/>
      <c r="R730" s="16"/>
      <c r="S730" s="9"/>
      <c r="T730" s="9"/>
      <c r="U730" s="9"/>
      <c r="V730" s="9"/>
      <c r="W730" s="9"/>
      <c r="X730" s="9"/>
      <c r="Y730" s="9"/>
      <c r="Z730" s="9"/>
    </row>
    <row r="731" ht="21.75" customHeight="1">
      <c r="A731" s="100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6"/>
      <c r="P731" s="29"/>
      <c r="Q731" s="29"/>
      <c r="R731" s="16"/>
      <c r="S731" s="9"/>
      <c r="T731" s="9"/>
      <c r="U731" s="9"/>
      <c r="V731" s="9"/>
      <c r="W731" s="9"/>
      <c r="X731" s="9"/>
      <c r="Y731" s="9"/>
      <c r="Z731" s="9"/>
    </row>
    <row r="732" ht="21.75" customHeight="1">
      <c r="A732" s="100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6"/>
      <c r="P732" s="29"/>
      <c r="Q732" s="29"/>
      <c r="R732" s="16"/>
      <c r="S732" s="9"/>
      <c r="T732" s="9"/>
      <c r="U732" s="9"/>
      <c r="V732" s="9"/>
      <c r="W732" s="9"/>
      <c r="X732" s="9"/>
      <c r="Y732" s="9"/>
      <c r="Z732" s="9"/>
    </row>
    <row r="733" ht="21.75" customHeight="1">
      <c r="A733" s="100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6"/>
      <c r="P733" s="29"/>
      <c r="Q733" s="29"/>
      <c r="R733" s="16"/>
      <c r="S733" s="9"/>
      <c r="T733" s="9"/>
      <c r="U733" s="9"/>
      <c r="V733" s="9"/>
      <c r="W733" s="9"/>
      <c r="X733" s="9"/>
      <c r="Y733" s="9"/>
      <c r="Z733" s="9"/>
    </row>
    <row r="734" ht="21.75" customHeight="1">
      <c r="A734" s="100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6"/>
      <c r="P734" s="29"/>
      <c r="Q734" s="29"/>
      <c r="R734" s="16"/>
      <c r="S734" s="9"/>
      <c r="T734" s="9"/>
      <c r="U734" s="9"/>
      <c r="V734" s="9"/>
      <c r="W734" s="9"/>
      <c r="X734" s="9"/>
      <c r="Y734" s="9"/>
      <c r="Z734" s="9"/>
    </row>
    <row r="735" ht="21.75" customHeight="1">
      <c r="A735" s="100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6"/>
      <c r="P735" s="29"/>
      <c r="Q735" s="29"/>
      <c r="R735" s="16"/>
      <c r="S735" s="9"/>
      <c r="T735" s="9"/>
      <c r="U735" s="9"/>
      <c r="V735" s="9"/>
      <c r="W735" s="9"/>
      <c r="X735" s="9"/>
      <c r="Y735" s="9"/>
      <c r="Z735" s="9"/>
    </row>
    <row r="736" ht="21.75" customHeight="1">
      <c r="A736" s="100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6"/>
      <c r="P736" s="29"/>
      <c r="Q736" s="29"/>
      <c r="R736" s="16"/>
      <c r="S736" s="9"/>
      <c r="T736" s="9"/>
      <c r="U736" s="9"/>
      <c r="V736" s="9"/>
      <c r="W736" s="9"/>
      <c r="X736" s="9"/>
      <c r="Y736" s="9"/>
      <c r="Z736" s="9"/>
    </row>
    <row r="737" ht="21.75" customHeight="1">
      <c r="A737" s="100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6"/>
      <c r="P737" s="29"/>
      <c r="Q737" s="29"/>
      <c r="R737" s="16"/>
      <c r="S737" s="9"/>
      <c r="T737" s="9"/>
      <c r="U737" s="9"/>
      <c r="V737" s="9"/>
      <c r="W737" s="9"/>
      <c r="X737" s="9"/>
      <c r="Y737" s="9"/>
      <c r="Z737" s="9"/>
    </row>
    <row r="738" ht="21.75" customHeight="1">
      <c r="A738" s="100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6"/>
      <c r="P738" s="29"/>
      <c r="Q738" s="29"/>
      <c r="R738" s="16"/>
      <c r="S738" s="9"/>
      <c r="T738" s="9"/>
      <c r="U738" s="9"/>
      <c r="V738" s="9"/>
      <c r="W738" s="9"/>
      <c r="X738" s="9"/>
      <c r="Y738" s="9"/>
      <c r="Z738" s="9"/>
    </row>
    <row r="739" ht="21.75" customHeight="1">
      <c r="A739" s="100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6"/>
      <c r="P739" s="29"/>
      <c r="Q739" s="29"/>
      <c r="R739" s="16"/>
      <c r="S739" s="9"/>
      <c r="T739" s="9"/>
      <c r="U739" s="9"/>
      <c r="V739" s="9"/>
      <c r="W739" s="9"/>
      <c r="X739" s="9"/>
      <c r="Y739" s="9"/>
      <c r="Z739" s="9"/>
    </row>
    <row r="740" ht="21.75" customHeight="1">
      <c r="A740" s="100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6"/>
      <c r="P740" s="29"/>
      <c r="Q740" s="29"/>
      <c r="R740" s="16"/>
      <c r="S740" s="9"/>
      <c r="T740" s="9"/>
      <c r="U740" s="9"/>
      <c r="V740" s="9"/>
      <c r="W740" s="9"/>
      <c r="X740" s="9"/>
      <c r="Y740" s="9"/>
      <c r="Z740" s="9"/>
    </row>
    <row r="741" ht="21.75" customHeight="1">
      <c r="A741" s="100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6"/>
      <c r="P741" s="29"/>
      <c r="Q741" s="29"/>
      <c r="R741" s="16"/>
      <c r="S741" s="9"/>
      <c r="T741" s="9"/>
      <c r="U741" s="9"/>
      <c r="V741" s="9"/>
      <c r="W741" s="9"/>
      <c r="X741" s="9"/>
      <c r="Y741" s="9"/>
      <c r="Z741" s="9"/>
    </row>
    <row r="742" ht="21.75" customHeight="1">
      <c r="A742" s="100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6"/>
      <c r="P742" s="29"/>
      <c r="Q742" s="29"/>
      <c r="R742" s="16"/>
      <c r="S742" s="9"/>
      <c r="T742" s="9"/>
      <c r="U742" s="9"/>
      <c r="V742" s="9"/>
      <c r="W742" s="9"/>
      <c r="X742" s="9"/>
      <c r="Y742" s="9"/>
      <c r="Z742" s="9"/>
    </row>
    <row r="743" ht="21.75" customHeight="1">
      <c r="A743" s="100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6"/>
      <c r="P743" s="29"/>
      <c r="Q743" s="29"/>
      <c r="R743" s="16"/>
      <c r="S743" s="9"/>
      <c r="T743" s="9"/>
      <c r="U743" s="9"/>
      <c r="V743" s="9"/>
      <c r="W743" s="9"/>
      <c r="X743" s="9"/>
      <c r="Y743" s="9"/>
      <c r="Z743" s="9"/>
    </row>
    <row r="744" ht="21.75" customHeight="1">
      <c r="A744" s="100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6"/>
      <c r="P744" s="29"/>
      <c r="Q744" s="29"/>
      <c r="R744" s="16"/>
      <c r="S744" s="9"/>
      <c r="T744" s="9"/>
      <c r="U744" s="9"/>
      <c r="V744" s="9"/>
      <c r="W744" s="9"/>
      <c r="X744" s="9"/>
      <c r="Y744" s="9"/>
      <c r="Z744" s="9"/>
    </row>
    <row r="745" ht="21.75" customHeight="1">
      <c r="A745" s="100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6"/>
      <c r="P745" s="29"/>
      <c r="Q745" s="29"/>
      <c r="R745" s="16"/>
      <c r="S745" s="9"/>
      <c r="T745" s="9"/>
      <c r="U745" s="9"/>
      <c r="V745" s="9"/>
      <c r="W745" s="9"/>
      <c r="X745" s="9"/>
      <c r="Y745" s="9"/>
      <c r="Z745" s="9"/>
    </row>
    <row r="746" ht="21.75" customHeight="1">
      <c r="A746" s="100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6"/>
      <c r="P746" s="29"/>
      <c r="Q746" s="29"/>
      <c r="R746" s="16"/>
      <c r="S746" s="9"/>
      <c r="T746" s="9"/>
      <c r="U746" s="9"/>
      <c r="V746" s="9"/>
      <c r="W746" s="9"/>
      <c r="X746" s="9"/>
      <c r="Y746" s="9"/>
      <c r="Z746" s="9"/>
    </row>
    <row r="747" ht="21.75" customHeight="1">
      <c r="A747" s="100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6"/>
      <c r="P747" s="29"/>
      <c r="Q747" s="29"/>
      <c r="R747" s="16"/>
      <c r="S747" s="9"/>
      <c r="T747" s="9"/>
      <c r="U747" s="9"/>
      <c r="V747" s="9"/>
      <c r="W747" s="9"/>
      <c r="X747" s="9"/>
      <c r="Y747" s="9"/>
      <c r="Z747" s="9"/>
    </row>
    <row r="748" ht="21.75" customHeight="1">
      <c r="A748" s="100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6"/>
      <c r="P748" s="29"/>
      <c r="Q748" s="29"/>
      <c r="R748" s="16"/>
      <c r="S748" s="9"/>
      <c r="T748" s="9"/>
      <c r="U748" s="9"/>
      <c r="V748" s="9"/>
      <c r="W748" s="9"/>
      <c r="X748" s="9"/>
      <c r="Y748" s="9"/>
      <c r="Z748" s="9"/>
    </row>
    <row r="749" ht="21.75" customHeight="1">
      <c r="A749" s="100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6"/>
      <c r="P749" s="29"/>
      <c r="Q749" s="29"/>
      <c r="R749" s="16"/>
      <c r="S749" s="9"/>
      <c r="T749" s="9"/>
      <c r="U749" s="9"/>
      <c r="V749" s="9"/>
      <c r="W749" s="9"/>
      <c r="X749" s="9"/>
      <c r="Y749" s="9"/>
      <c r="Z749" s="9"/>
    </row>
    <row r="750" ht="21.75" customHeight="1">
      <c r="A750" s="100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6"/>
      <c r="P750" s="29"/>
      <c r="Q750" s="29"/>
      <c r="R750" s="16"/>
      <c r="S750" s="9"/>
      <c r="T750" s="9"/>
      <c r="U750" s="9"/>
      <c r="V750" s="9"/>
      <c r="W750" s="9"/>
      <c r="X750" s="9"/>
      <c r="Y750" s="9"/>
      <c r="Z750" s="9"/>
    </row>
    <row r="751" ht="21.75" customHeight="1">
      <c r="A751" s="100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6"/>
      <c r="P751" s="29"/>
      <c r="Q751" s="29"/>
      <c r="R751" s="16"/>
      <c r="S751" s="9"/>
      <c r="T751" s="9"/>
      <c r="U751" s="9"/>
      <c r="V751" s="9"/>
      <c r="W751" s="9"/>
      <c r="X751" s="9"/>
      <c r="Y751" s="9"/>
      <c r="Z751" s="9"/>
    </row>
    <row r="752" ht="21.75" customHeight="1">
      <c r="A752" s="100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6"/>
      <c r="P752" s="29"/>
      <c r="Q752" s="29"/>
      <c r="R752" s="16"/>
      <c r="S752" s="9"/>
      <c r="T752" s="9"/>
      <c r="U752" s="9"/>
      <c r="V752" s="9"/>
      <c r="W752" s="9"/>
      <c r="X752" s="9"/>
      <c r="Y752" s="9"/>
      <c r="Z752" s="9"/>
    </row>
    <row r="753" ht="21.75" customHeight="1">
      <c r="A753" s="100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6"/>
      <c r="P753" s="29"/>
      <c r="Q753" s="29"/>
      <c r="R753" s="16"/>
      <c r="S753" s="9"/>
      <c r="T753" s="9"/>
      <c r="U753" s="9"/>
      <c r="V753" s="9"/>
      <c r="W753" s="9"/>
      <c r="X753" s="9"/>
      <c r="Y753" s="9"/>
      <c r="Z753" s="9"/>
    </row>
    <row r="754" ht="21.75" customHeight="1">
      <c r="A754" s="100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6"/>
      <c r="P754" s="29"/>
      <c r="Q754" s="29"/>
      <c r="R754" s="16"/>
      <c r="S754" s="9"/>
      <c r="T754" s="9"/>
      <c r="U754" s="9"/>
      <c r="V754" s="9"/>
      <c r="W754" s="9"/>
      <c r="X754" s="9"/>
      <c r="Y754" s="9"/>
      <c r="Z754" s="9"/>
    </row>
    <row r="755" ht="21.75" customHeight="1">
      <c r="A755" s="100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6"/>
      <c r="P755" s="29"/>
      <c r="Q755" s="29"/>
      <c r="R755" s="16"/>
      <c r="S755" s="9"/>
      <c r="T755" s="9"/>
      <c r="U755" s="9"/>
      <c r="V755" s="9"/>
      <c r="W755" s="9"/>
      <c r="X755" s="9"/>
      <c r="Y755" s="9"/>
      <c r="Z755" s="9"/>
    </row>
    <row r="756" ht="21.75" customHeight="1">
      <c r="A756" s="100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6"/>
      <c r="P756" s="29"/>
      <c r="Q756" s="29"/>
      <c r="R756" s="16"/>
      <c r="S756" s="9"/>
      <c r="T756" s="9"/>
      <c r="U756" s="9"/>
      <c r="V756" s="9"/>
      <c r="W756" s="9"/>
      <c r="X756" s="9"/>
      <c r="Y756" s="9"/>
      <c r="Z756" s="9"/>
    </row>
    <row r="757" ht="21.75" customHeight="1">
      <c r="A757" s="100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6"/>
      <c r="P757" s="29"/>
      <c r="Q757" s="29"/>
      <c r="R757" s="16"/>
      <c r="S757" s="9"/>
      <c r="T757" s="9"/>
      <c r="U757" s="9"/>
      <c r="V757" s="9"/>
      <c r="W757" s="9"/>
      <c r="X757" s="9"/>
      <c r="Y757" s="9"/>
      <c r="Z757" s="9"/>
    </row>
    <row r="758" ht="21.75" customHeight="1">
      <c r="A758" s="100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6"/>
      <c r="P758" s="29"/>
      <c r="Q758" s="29"/>
      <c r="R758" s="16"/>
      <c r="S758" s="9"/>
      <c r="T758" s="9"/>
      <c r="U758" s="9"/>
      <c r="V758" s="9"/>
      <c r="W758" s="9"/>
      <c r="X758" s="9"/>
      <c r="Y758" s="9"/>
      <c r="Z758" s="9"/>
    </row>
    <row r="759" ht="21.75" customHeight="1">
      <c r="A759" s="100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6"/>
      <c r="P759" s="29"/>
      <c r="Q759" s="29"/>
      <c r="R759" s="16"/>
      <c r="S759" s="9"/>
      <c r="T759" s="9"/>
      <c r="U759" s="9"/>
      <c r="V759" s="9"/>
      <c r="W759" s="9"/>
      <c r="X759" s="9"/>
      <c r="Y759" s="9"/>
      <c r="Z759" s="9"/>
    </row>
    <row r="760" ht="21.75" customHeight="1">
      <c r="A760" s="100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6"/>
      <c r="P760" s="29"/>
      <c r="Q760" s="29"/>
      <c r="R760" s="16"/>
      <c r="S760" s="9"/>
      <c r="T760" s="9"/>
      <c r="U760" s="9"/>
      <c r="V760" s="9"/>
      <c r="W760" s="9"/>
      <c r="X760" s="9"/>
      <c r="Y760" s="9"/>
      <c r="Z760" s="9"/>
    </row>
    <row r="761" ht="21.75" customHeight="1">
      <c r="A761" s="100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6"/>
      <c r="P761" s="29"/>
      <c r="Q761" s="29"/>
      <c r="R761" s="16"/>
      <c r="S761" s="9"/>
      <c r="T761" s="9"/>
      <c r="U761" s="9"/>
      <c r="V761" s="9"/>
      <c r="W761" s="9"/>
      <c r="X761" s="9"/>
      <c r="Y761" s="9"/>
      <c r="Z761" s="9"/>
    </row>
    <row r="762" ht="21.75" customHeight="1">
      <c r="A762" s="100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6"/>
      <c r="P762" s="29"/>
      <c r="Q762" s="29"/>
      <c r="R762" s="16"/>
      <c r="S762" s="9"/>
      <c r="T762" s="9"/>
      <c r="U762" s="9"/>
      <c r="V762" s="9"/>
      <c r="W762" s="9"/>
      <c r="X762" s="9"/>
      <c r="Y762" s="9"/>
      <c r="Z762" s="9"/>
    </row>
    <row r="763" ht="21.75" customHeight="1">
      <c r="A763" s="100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6"/>
      <c r="P763" s="29"/>
      <c r="Q763" s="29"/>
      <c r="R763" s="16"/>
      <c r="S763" s="9"/>
      <c r="T763" s="9"/>
      <c r="U763" s="9"/>
      <c r="V763" s="9"/>
      <c r="W763" s="9"/>
      <c r="X763" s="9"/>
      <c r="Y763" s="9"/>
      <c r="Z763" s="9"/>
    </row>
    <row r="764" ht="21.75" customHeight="1">
      <c r="A764" s="100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6"/>
      <c r="P764" s="29"/>
      <c r="Q764" s="29"/>
      <c r="R764" s="16"/>
      <c r="S764" s="9"/>
      <c r="T764" s="9"/>
      <c r="U764" s="9"/>
      <c r="V764" s="9"/>
      <c r="W764" s="9"/>
      <c r="X764" s="9"/>
      <c r="Y764" s="9"/>
      <c r="Z764" s="9"/>
    </row>
    <row r="765" ht="21.75" customHeight="1">
      <c r="A765" s="100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6"/>
      <c r="P765" s="29"/>
      <c r="Q765" s="29"/>
      <c r="R765" s="16"/>
      <c r="S765" s="9"/>
      <c r="T765" s="9"/>
      <c r="U765" s="9"/>
      <c r="V765" s="9"/>
      <c r="W765" s="9"/>
      <c r="X765" s="9"/>
      <c r="Y765" s="9"/>
      <c r="Z765" s="9"/>
    </row>
    <row r="766" ht="21.75" customHeight="1">
      <c r="A766" s="100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6"/>
      <c r="P766" s="29"/>
      <c r="Q766" s="29"/>
      <c r="R766" s="16"/>
      <c r="S766" s="9"/>
      <c r="T766" s="9"/>
      <c r="U766" s="9"/>
      <c r="V766" s="9"/>
      <c r="W766" s="9"/>
      <c r="X766" s="9"/>
      <c r="Y766" s="9"/>
      <c r="Z766" s="9"/>
    </row>
    <row r="767" ht="21.75" customHeight="1">
      <c r="A767" s="100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6"/>
      <c r="P767" s="29"/>
      <c r="Q767" s="29"/>
      <c r="R767" s="16"/>
      <c r="S767" s="9"/>
      <c r="T767" s="9"/>
      <c r="U767" s="9"/>
      <c r="V767" s="9"/>
      <c r="W767" s="9"/>
      <c r="X767" s="9"/>
      <c r="Y767" s="9"/>
      <c r="Z767" s="9"/>
    </row>
    <row r="768" ht="21.75" customHeight="1">
      <c r="A768" s="100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6"/>
      <c r="P768" s="29"/>
      <c r="Q768" s="29"/>
      <c r="R768" s="16"/>
      <c r="S768" s="9"/>
      <c r="T768" s="9"/>
      <c r="U768" s="9"/>
      <c r="V768" s="9"/>
      <c r="W768" s="9"/>
      <c r="X768" s="9"/>
      <c r="Y768" s="9"/>
      <c r="Z768" s="9"/>
    </row>
    <row r="769" ht="21.75" customHeight="1">
      <c r="A769" s="100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6"/>
      <c r="P769" s="29"/>
      <c r="Q769" s="29"/>
      <c r="R769" s="16"/>
      <c r="S769" s="9"/>
      <c r="T769" s="9"/>
      <c r="U769" s="9"/>
      <c r="V769" s="9"/>
      <c r="W769" s="9"/>
      <c r="X769" s="9"/>
      <c r="Y769" s="9"/>
      <c r="Z769" s="9"/>
    </row>
    <row r="770" ht="21.75" customHeight="1">
      <c r="A770" s="100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6"/>
      <c r="P770" s="29"/>
      <c r="Q770" s="29"/>
      <c r="R770" s="16"/>
      <c r="S770" s="9"/>
      <c r="T770" s="9"/>
      <c r="U770" s="9"/>
      <c r="V770" s="9"/>
      <c r="W770" s="9"/>
      <c r="X770" s="9"/>
      <c r="Y770" s="9"/>
      <c r="Z770" s="9"/>
    </row>
    <row r="771" ht="21.75" customHeight="1">
      <c r="A771" s="100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6"/>
      <c r="P771" s="29"/>
      <c r="Q771" s="29"/>
      <c r="R771" s="16"/>
      <c r="S771" s="9"/>
      <c r="T771" s="9"/>
      <c r="U771" s="9"/>
      <c r="V771" s="9"/>
      <c r="W771" s="9"/>
      <c r="X771" s="9"/>
      <c r="Y771" s="9"/>
      <c r="Z771" s="9"/>
    </row>
    <row r="772" ht="21.75" customHeight="1">
      <c r="A772" s="100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6"/>
      <c r="P772" s="29"/>
      <c r="Q772" s="29"/>
      <c r="R772" s="16"/>
      <c r="S772" s="9"/>
      <c r="T772" s="9"/>
      <c r="U772" s="9"/>
      <c r="V772" s="9"/>
      <c r="W772" s="9"/>
      <c r="X772" s="9"/>
      <c r="Y772" s="9"/>
      <c r="Z772" s="9"/>
    </row>
    <row r="773" ht="21.75" customHeight="1">
      <c r="A773" s="100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6"/>
      <c r="P773" s="29"/>
      <c r="Q773" s="29"/>
      <c r="R773" s="16"/>
      <c r="S773" s="9"/>
      <c r="T773" s="9"/>
      <c r="U773" s="9"/>
      <c r="V773" s="9"/>
      <c r="W773" s="9"/>
      <c r="X773" s="9"/>
      <c r="Y773" s="9"/>
      <c r="Z773" s="9"/>
    </row>
    <row r="774" ht="21.75" customHeight="1">
      <c r="A774" s="100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6"/>
      <c r="P774" s="29"/>
      <c r="Q774" s="29"/>
      <c r="R774" s="16"/>
      <c r="S774" s="9"/>
      <c r="T774" s="9"/>
      <c r="U774" s="9"/>
      <c r="V774" s="9"/>
      <c r="W774" s="9"/>
      <c r="X774" s="9"/>
      <c r="Y774" s="9"/>
      <c r="Z774" s="9"/>
    </row>
    <row r="775" ht="21.75" customHeight="1">
      <c r="A775" s="100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6"/>
      <c r="P775" s="29"/>
      <c r="Q775" s="29"/>
      <c r="R775" s="16"/>
      <c r="S775" s="9"/>
      <c r="T775" s="9"/>
      <c r="U775" s="9"/>
      <c r="V775" s="9"/>
      <c r="W775" s="9"/>
      <c r="X775" s="9"/>
      <c r="Y775" s="9"/>
      <c r="Z775" s="9"/>
    </row>
    <row r="776" ht="21.75" customHeight="1">
      <c r="A776" s="100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6"/>
      <c r="P776" s="29"/>
      <c r="Q776" s="29"/>
      <c r="R776" s="16"/>
      <c r="S776" s="9"/>
      <c r="T776" s="9"/>
      <c r="U776" s="9"/>
      <c r="V776" s="9"/>
      <c r="W776" s="9"/>
      <c r="X776" s="9"/>
      <c r="Y776" s="9"/>
      <c r="Z776" s="9"/>
    </row>
    <row r="777" ht="21.75" customHeight="1">
      <c r="A777" s="100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6"/>
      <c r="P777" s="29"/>
      <c r="Q777" s="29"/>
      <c r="R777" s="16"/>
      <c r="S777" s="9"/>
      <c r="T777" s="9"/>
      <c r="U777" s="9"/>
      <c r="V777" s="9"/>
      <c r="W777" s="9"/>
      <c r="X777" s="9"/>
      <c r="Y777" s="9"/>
      <c r="Z777" s="9"/>
    </row>
    <row r="778" ht="21.75" customHeight="1">
      <c r="A778" s="100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6"/>
      <c r="P778" s="29"/>
      <c r="Q778" s="29"/>
      <c r="R778" s="16"/>
      <c r="S778" s="9"/>
      <c r="T778" s="9"/>
      <c r="U778" s="9"/>
      <c r="V778" s="9"/>
      <c r="W778" s="9"/>
      <c r="X778" s="9"/>
      <c r="Y778" s="9"/>
      <c r="Z778" s="9"/>
    </row>
    <row r="779" ht="21.75" customHeight="1">
      <c r="A779" s="100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6"/>
      <c r="P779" s="29"/>
      <c r="Q779" s="29"/>
      <c r="R779" s="16"/>
      <c r="S779" s="9"/>
      <c r="T779" s="9"/>
      <c r="U779" s="9"/>
      <c r="V779" s="9"/>
      <c r="W779" s="9"/>
      <c r="X779" s="9"/>
      <c r="Y779" s="9"/>
      <c r="Z779" s="9"/>
    </row>
    <row r="780" ht="21.75" customHeight="1">
      <c r="A780" s="100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6"/>
      <c r="P780" s="29"/>
      <c r="Q780" s="29"/>
      <c r="R780" s="16"/>
      <c r="S780" s="9"/>
      <c r="T780" s="9"/>
      <c r="U780" s="9"/>
      <c r="V780" s="9"/>
      <c r="W780" s="9"/>
      <c r="X780" s="9"/>
      <c r="Y780" s="9"/>
      <c r="Z780" s="9"/>
    </row>
    <row r="781" ht="21.75" customHeight="1">
      <c r="A781" s="100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6"/>
      <c r="P781" s="29"/>
      <c r="Q781" s="29"/>
      <c r="R781" s="16"/>
      <c r="S781" s="9"/>
      <c r="T781" s="9"/>
      <c r="U781" s="9"/>
      <c r="V781" s="9"/>
      <c r="W781" s="9"/>
      <c r="X781" s="9"/>
      <c r="Y781" s="9"/>
      <c r="Z781" s="9"/>
    </row>
    <row r="782" ht="21.75" customHeight="1">
      <c r="A782" s="100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6"/>
      <c r="P782" s="29"/>
      <c r="Q782" s="29"/>
      <c r="R782" s="16"/>
      <c r="S782" s="9"/>
      <c r="T782" s="9"/>
      <c r="U782" s="9"/>
      <c r="V782" s="9"/>
      <c r="W782" s="9"/>
      <c r="X782" s="9"/>
      <c r="Y782" s="9"/>
      <c r="Z782" s="9"/>
    </row>
    <row r="783" ht="21.75" customHeight="1">
      <c r="A783" s="100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6"/>
      <c r="P783" s="29"/>
      <c r="Q783" s="29"/>
      <c r="R783" s="16"/>
      <c r="S783" s="9"/>
      <c r="T783" s="9"/>
      <c r="U783" s="9"/>
      <c r="V783" s="9"/>
      <c r="W783" s="9"/>
      <c r="X783" s="9"/>
      <c r="Y783" s="9"/>
      <c r="Z783" s="9"/>
    </row>
    <row r="784" ht="21.75" customHeight="1">
      <c r="A784" s="100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6"/>
      <c r="P784" s="29"/>
      <c r="Q784" s="29"/>
      <c r="R784" s="16"/>
      <c r="S784" s="9"/>
      <c r="T784" s="9"/>
      <c r="U784" s="9"/>
      <c r="V784" s="9"/>
      <c r="W784" s="9"/>
      <c r="X784" s="9"/>
      <c r="Y784" s="9"/>
      <c r="Z784" s="9"/>
    </row>
    <row r="785" ht="21.75" customHeight="1">
      <c r="A785" s="100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6"/>
      <c r="P785" s="29"/>
      <c r="Q785" s="29"/>
      <c r="R785" s="16"/>
      <c r="S785" s="9"/>
      <c r="T785" s="9"/>
      <c r="U785" s="9"/>
      <c r="V785" s="9"/>
      <c r="W785" s="9"/>
      <c r="X785" s="9"/>
      <c r="Y785" s="9"/>
      <c r="Z785" s="9"/>
    </row>
    <row r="786" ht="21.75" customHeight="1">
      <c r="A786" s="100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6"/>
      <c r="P786" s="29"/>
      <c r="Q786" s="29"/>
      <c r="R786" s="16"/>
      <c r="S786" s="9"/>
      <c r="T786" s="9"/>
      <c r="U786" s="9"/>
      <c r="V786" s="9"/>
      <c r="W786" s="9"/>
      <c r="X786" s="9"/>
      <c r="Y786" s="9"/>
      <c r="Z786" s="9"/>
    </row>
    <row r="787" ht="21.75" customHeight="1">
      <c r="A787" s="100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6"/>
      <c r="P787" s="29"/>
      <c r="Q787" s="29"/>
      <c r="R787" s="16"/>
      <c r="S787" s="9"/>
      <c r="T787" s="9"/>
      <c r="U787" s="9"/>
      <c r="V787" s="9"/>
      <c r="W787" s="9"/>
      <c r="X787" s="9"/>
      <c r="Y787" s="9"/>
      <c r="Z787" s="9"/>
    </row>
    <row r="788" ht="21.75" customHeight="1">
      <c r="A788" s="100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6"/>
      <c r="P788" s="29"/>
      <c r="Q788" s="29"/>
      <c r="R788" s="16"/>
      <c r="S788" s="9"/>
      <c r="T788" s="9"/>
      <c r="U788" s="9"/>
      <c r="V788" s="9"/>
      <c r="W788" s="9"/>
      <c r="X788" s="9"/>
      <c r="Y788" s="9"/>
      <c r="Z788" s="9"/>
    </row>
    <row r="789" ht="21.75" customHeight="1">
      <c r="A789" s="100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6"/>
      <c r="P789" s="29"/>
      <c r="Q789" s="29"/>
      <c r="R789" s="16"/>
      <c r="S789" s="9"/>
      <c r="T789" s="9"/>
      <c r="U789" s="9"/>
      <c r="V789" s="9"/>
      <c r="W789" s="9"/>
      <c r="X789" s="9"/>
      <c r="Y789" s="9"/>
      <c r="Z789" s="9"/>
    </row>
    <row r="790" ht="21.75" customHeight="1">
      <c r="A790" s="100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6"/>
      <c r="P790" s="29"/>
      <c r="Q790" s="29"/>
      <c r="R790" s="16"/>
      <c r="S790" s="9"/>
      <c r="T790" s="9"/>
      <c r="U790" s="9"/>
      <c r="V790" s="9"/>
      <c r="W790" s="9"/>
      <c r="X790" s="9"/>
      <c r="Y790" s="9"/>
      <c r="Z790" s="9"/>
    </row>
    <row r="791" ht="21.75" customHeight="1">
      <c r="A791" s="100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6"/>
      <c r="P791" s="29"/>
      <c r="Q791" s="29"/>
      <c r="R791" s="16"/>
      <c r="S791" s="9"/>
      <c r="T791" s="9"/>
      <c r="U791" s="9"/>
      <c r="V791" s="9"/>
      <c r="W791" s="9"/>
      <c r="X791" s="9"/>
      <c r="Y791" s="9"/>
      <c r="Z791" s="9"/>
    </row>
    <row r="792" ht="21.75" customHeight="1">
      <c r="A792" s="100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6"/>
      <c r="P792" s="29"/>
      <c r="Q792" s="29"/>
      <c r="R792" s="16"/>
      <c r="S792" s="9"/>
      <c r="T792" s="9"/>
      <c r="U792" s="9"/>
      <c r="V792" s="9"/>
      <c r="W792" s="9"/>
      <c r="X792" s="9"/>
      <c r="Y792" s="9"/>
      <c r="Z792" s="9"/>
    </row>
    <row r="793" ht="21.75" customHeight="1">
      <c r="A793" s="100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6"/>
      <c r="P793" s="29"/>
      <c r="Q793" s="29"/>
      <c r="R793" s="16"/>
      <c r="S793" s="9"/>
      <c r="T793" s="9"/>
      <c r="U793" s="9"/>
      <c r="V793" s="9"/>
      <c r="W793" s="9"/>
      <c r="X793" s="9"/>
      <c r="Y793" s="9"/>
      <c r="Z793" s="9"/>
    </row>
    <row r="794" ht="21.75" customHeight="1">
      <c r="A794" s="100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6"/>
      <c r="P794" s="29"/>
      <c r="Q794" s="29"/>
      <c r="R794" s="16"/>
      <c r="S794" s="9"/>
      <c r="T794" s="9"/>
      <c r="U794" s="9"/>
      <c r="V794" s="9"/>
      <c r="W794" s="9"/>
      <c r="X794" s="9"/>
      <c r="Y794" s="9"/>
      <c r="Z794" s="9"/>
    </row>
    <row r="795" ht="21.75" customHeight="1">
      <c r="A795" s="100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6"/>
      <c r="P795" s="29"/>
      <c r="Q795" s="29"/>
      <c r="R795" s="16"/>
      <c r="S795" s="9"/>
      <c r="T795" s="9"/>
      <c r="U795" s="9"/>
      <c r="V795" s="9"/>
      <c r="W795" s="9"/>
      <c r="X795" s="9"/>
      <c r="Y795" s="9"/>
      <c r="Z795" s="9"/>
    </row>
    <row r="796" ht="21.75" customHeight="1">
      <c r="A796" s="100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6"/>
      <c r="P796" s="29"/>
      <c r="Q796" s="29"/>
      <c r="R796" s="16"/>
      <c r="S796" s="9"/>
      <c r="T796" s="9"/>
      <c r="U796" s="9"/>
      <c r="V796" s="9"/>
      <c r="W796" s="9"/>
      <c r="X796" s="9"/>
      <c r="Y796" s="9"/>
      <c r="Z796" s="9"/>
    </row>
    <row r="797" ht="21.75" customHeight="1">
      <c r="A797" s="100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6"/>
      <c r="P797" s="29"/>
      <c r="Q797" s="29"/>
      <c r="R797" s="16"/>
      <c r="S797" s="9"/>
      <c r="T797" s="9"/>
      <c r="U797" s="9"/>
      <c r="V797" s="9"/>
      <c r="W797" s="9"/>
      <c r="X797" s="9"/>
      <c r="Y797" s="9"/>
      <c r="Z797" s="9"/>
    </row>
    <row r="798" ht="21.75" customHeight="1">
      <c r="A798" s="100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6"/>
      <c r="P798" s="29"/>
      <c r="Q798" s="29"/>
      <c r="R798" s="16"/>
      <c r="S798" s="9"/>
      <c r="T798" s="9"/>
      <c r="U798" s="9"/>
      <c r="V798" s="9"/>
      <c r="W798" s="9"/>
      <c r="X798" s="9"/>
      <c r="Y798" s="9"/>
      <c r="Z798" s="9"/>
    </row>
    <row r="799" ht="21.75" customHeight="1">
      <c r="A799" s="100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6"/>
      <c r="P799" s="29"/>
      <c r="Q799" s="29"/>
      <c r="R799" s="16"/>
      <c r="S799" s="9"/>
      <c r="T799" s="9"/>
      <c r="U799" s="9"/>
      <c r="V799" s="9"/>
      <c r="W799" s="9"/>
      <c r="X799" s="9"/>
      <c r="Y799" s="9"/>
      <c r="Z799" s="9"/>
    </row>
    <row r="800" ht="21.75" customHeight="1">
      <c r="A800" s="100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6"/>
      <c r="P800" s="29"/>
      <c r="Q800" s="29"/>
      <c r="R800" s="16"/>
      <c r="S800" s="9"/>
      <c r="T800" s="9"/>
      <c r="U800" s="9"/>
      <c r="V800" s="9"/>
      <c r="W800" s="9"/>
      <c r="X800" s="9"/>
      <c r="Y800" s="9"/>
      <c r="Z800" s="9"/>
    </row>
    <row r="801" ht="21.75" customHeight="1">
      <c r="A801" s="100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6"/>
      <c r="P801" s="29"/>
      <c r="Q801" s="29"/>
      <c r="R801" s="16"/>
      <c r="S801" s="9"/>
      <c r="T801" s="9"/>
      <c r="U801" s="9"/>
      <c r="V801" s="9"/>
      <c r="W801" s="9"/>
      <c r="X801" s="9"/>
      <c r="Y801" s="9"/>
      <c r="Z801" s="9"/>
    </row>
    <row r="802" ht="21.75" customHeight="1">
      <c r="A802" s="100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6"/>
      <c r="P802" s="29"/>
      <c r="Q802" s="29"/>
      <c r="R802" s="16"/>
      <c r="S802" s="9"/>
      <c r="T802" s="9"/>
      <c r="U802" s="9"/>
      <c r="V802" s="9"/>
      <c r="W802" s="9"/>
      <c r="X802" s="9"/>
      <c r="Y802" s="9"/>
      <c r="Z802" s="9"/>
    </row>
    <row r="803" ht="21.75" customHeight="1">
      <c r="A803" s="100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6"/>
      <c r="P803" s="29"/>
      <c r="Q803" s="29"/>
      <c r="R803" s="16"/>
      <c r="S803" s="9"/>
      <c r="T803" s="9"/>
      <c r="U803" s="9"/>
      <c r="V803" s="9"/>
      <c r="W803" s="9"/>
      <c r="X803" s="9"/>
      <c r="Y803" s="9"/>
      <c r="Z803" s="9"/>
    </row>
    <row r="804" ht="21.75" customHeight="1">
      <c r="A804" s="100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6"/>
      <c r="P804" s="29"/>
      <c r="Q804" s="29"/>
      <c r="R804" s="16"/>
      <c r="S804" s="9"/>
      <c r="T804" s="9"/>
      <c r="U804" s="9"/>
      <c r="V804" s="9"/>
      <c r="W804" s="9"/>
      <c r="X804" s="9"/>
      <c r="Y804" s="9"/>
      <c r="Z804" s="9"/>
    </row>
    <row r="805" ht="21.75" customHeight="1">
      <c r="A805" s="100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6"/>
      <c r="P805" s="29"/>
      <c r="Q805" s="29"/>
      <c r="R805" s="16"/>
      <c r="S805" s="9"/>
      <c r="T805" s="9"/>
      <c r="U805" s="9"/>
      <c r="V805" s="9"/>
      <c r="W805" s="9"/>
      <c r="X805" s="9"/>
      <c r="Y805" s="9"/>
      <c r="Z805" s="9"/>
    </row>
    <row r="806" ht="21.75" customHeight="1">
      <c r="A806" s="100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6"/>
      <c r="P806" s="29"/>
      <c r="Q806" s="29"/>
      <c r="R806" s="16"/>
      <c r="S806" s="9"/>
      <c r="T806" s="9"/>
      <c r="U806" s="9"/>
      <c r="V806" s="9"/>
      <c r="W806" s="9"/>
      <c r="X806" s="9"/>
      <c r="Y806" s="9"/>
      <c r="Z806" s="9"/>
    </row>
    <row r="807" ht="21.75" customHeight="1">
      <c r="A807" s="100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6"/>
      <c r="P807" s="29"/>
      <c r="Q807" s="29"/>
      <c r="R807" s="16"/>
      <c r="S807" s="9"/>
      <c r="T807" s="9"/>
      <c r="U807" s="9"/>
      <c r="V807" s="9"/>
      <c r="W807" s="9"/>
      <c r="X807" s="9"/>
      <c r="Y807" s="9"/>
      <c r="Z807" s="9"/>
    </row>
    <row r="808" ht="21.75" customHeight="1">
      <c r="A808" s="100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6"/>
      <c r="P808" s="29"/>
      <c r="Q808" s="29"/>
      <c r="R808" s="16"/>
      <c r="S808" s="9"/>
      <c r="T808" s="9"/>
      <c r="U808" s="9"/>
      <c r="V808" s="9"/>
      <c r="W808" s="9"/>
      <c r="X808" s="9"/>
      <c r="Y808" s="9"/>
      <c r="Z808" s="9"/>
    </row>
    <row r="809" ht="21.75" customHeight="1">
      <c r="A809" s="100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6"/>
      <c r="P809" s="29"/>
      <c r="Q809" s="29"/>
      <c r="R809" s="16"/>
      <c r="S809" s="9"/>
      <c r="T809" s="9"/>
      <c r="U809" s="9"/>
      <c r="V809" s="9"/>
      <c r="W809" s="9"/>
      <c r="X809" s="9"/>
      <c r="Y809" s="9"/>
      <c r="Z809" s="9"/>
    </row>
    <row r="810" ht="21.75" customHeight="1">
      <c r="A810" s="100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6"/>
      <c r="P810" s="29"/>
      <c r="Q810" s="29"/>
      <c r="R810" s="16"/>
      <c r="S810" s="9"/>
      <c r="T810" s="9"/>
      <c r="U810" s="9"/>
      <c r="V810" s="9"/>
      <c r="W810" s="9"/>
      <c r="X810" s="9"/>
      <c r="Y810" s="9"/>
      <c r="Z810" s="9"/>
    </row>
    <row r="811" ht="21.75" customHeight="1">
      <c r="A811" s="100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6"/>
      <c r="P811" s="29"/>
      <c r="Q811" s="29"/>
      <c r="R811" s="16"/>
      <c r="S811" s="9"/>
      <c r="T811" s="9"/>
      <c r="U811" s="9"/>
      <c r="V811" s="9"/>
      <c r="W811" s="9"/>
      <c r="X811" s="9"/>
      <c r="Y811" s="9"/>
      <c r="Z811" s="9"/>
    </row>
    <row r="812" ht="21.75" customHeight="1">
      <c r="A812" s="100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6"/>
      <c r="P812" s="29"/>
      <c r="Q812" s="29"/>
      <c r="R812" s="16"/>
      <c r="S812" s="9"/>
      <c r="T812" s="9"/>
      <c r="U812" s="9"/>
      <c r="V812" s="9"/>
      <c r="W812" s="9"/>
      <c r="X812" s="9"/>
      <c r="Y812" s="9"/>
      <c r="Z812" s="9"/>
    </row>
    <row r="813" ht="21.75" customHeight="1">
      <c r="A813" s="100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6"/>
      <c r="P813" s="29"/>
      <c r="Q813" s="29"/>
      <c r="R813" s="16"/>
      <c r="S813" s="9"/>
      <c r="T813" s="9"/>
      <c r="U813" s="9"/>
      <c r="V813" s="9"/>
      <c r="W813" s="9"/>
      <c r="X813" s="9"/>
      <c r="Y813" s="9"/>
      <c r="Z813" s="9"/>
    </row>
    <row r="814" ht="21.75" customHeight="1">
      <c r="A814" s="100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6"/>
      <c r="P814" s="29"/>
      <c r="Q814" s="29"/>
      <c r="R814" s="16"/>
      <c r="S814" s="9"/>
      <c r="T814" s="9"/>
      <c r="U814" s="9"/>
      <c r="V814" s="9"/>
      <c r="W814" s="9"/>
      <c r="X814" s="9"/>
      <c r="Y814" s="9"/>
      <c r="Z814" s="9"/>
    </row>
    <row r="815" ht="21.75" customHeight="1">
      <c r="A815" s="100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6"/>
      <c r="P815" s="29"/>
      <c r="Q815" s="29"/>
      <c r="R815" s="16"/>
      <c r="S815" s="9"/>
      <c r="T815" s="9"/>
      <c r="U815" s="9"/>
      <c r="V815" s="9"/>
      <c r="W815" s="9"/>
      <c r="X815" s="9"/>
      <c r="Y815" s="9"/>
      <c r="Z815" s="9"/>
    </row>
    <row r="816" ht="21.75" customHeight="1">
      <c r="A816" s="100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6"/>
      <c r="P816" s="29"/>
      <c r="Q816" s="29"/>
      <c r="R816" s="16"/>
      <c r="S816" s="9"/>
      <c r="T816" s="9"/>
      <c r="U816" s="9"/>
      <c r="V816" s="9"/>
      <c r="W816" s="9"/>
      <c r="X816" s="9"/>
      <c r="Y816" s="9"/>
      <c r="Z816" s="9"/>
    </row>
    <row r="817" ht="21.75" customHeight="1">
      <c r="A817" s="100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6"/>
      <c r="P817" s="29"/>
      <c r="Q817" s="29"/>
      <c r="R817" s="16"/>
      <c r="S817" s="9"/>
      <c r="T817" s="9"/>
      <c r="U817" s="9"/>
      <c r="V817" s="9"/>
      <c r="W817" s="9"/>
      <c r="X817" s="9"/>
      <c r="Y817" s="9"/>
      <c r="Z817" s="9"/>
    </row>
    <row r="818" ht="21.75" customHeight="1">
      <c r="A818" s="100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6"/>
      <c r="P818" s="29"/>
      <c r="Q818" s="29"/>
      <c r="R818" s="16"/>
      <c r="S818" s="9"/>
      <c r="T818" s="9"/>
      <c r="U818" s="9"/>
      <c r="V818" s="9"/>
      <c r="W818" s="9"/>
      <c r="X818" s="9"/>
      <c r="Y818" s="9"/>
      <c r="Z818" s="9"/>
    </row>
    <row r="819" ht="21.75" customHeight="1">
      <c r="A819" s="100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6"/>
      <c r="P819" s="29"/>
      <c r="Q819" s="29"/>
      <c r="R819" s="16"/>
      <c r="S819" s="9"/>
      <c r="T819" s="9"/>
      <c r="U819" s="9"/>
      <c r="V819" s="9"/>
      <c r="W819" s="9"/>
      <c r="X819" s="9"/>
      <c r="Y819" s="9"/>
      <c r="Z819" s="9"/>
    </row>
    <row r="820" ht="21.75" customHeight="1">
      <c r="A820" s="100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6"/>
      <c r="P820" s="29"/>
      <c r="Q820" s="29"/>
      <c r="R820" s="16"/>
      <c r="S820" s="9"/>
      <c r="T820" s="9"/>
      <c r="U820" s="9"/>
      <c r="V820" s="9"/>
      <c r="W820" s="9"/>
      <c r="X820" s="9"/>
      <c r="Y820" s="9"/>
      <c r="Z820" s="9"/>
    </row>
    <row r="821" ht="21.75" customHeight="1">
      <c r="A821" s="100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6"/>
      <c r="P821" s="29"/>
      <c r="Q821" s="29"/>
      <c r="R821" s="16"/>
      <c r="S821" s="9"/>
      <c r="T821" s="9"/>
      <c r="U821" s="9"/>
      <c r="V821" s="9"/>
      <c r="W821" s="9"/>
      <c r="X821" s="9"/>
      <c r="Y821" s="9"/>
      <c r="Z821" s="9"/>
    </row>
    <row r="822" ht="21.75" customHeight="1">
      <c r="A822" s="100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6"/>
      <c r="P822" s="29"/>
      <c r="Q822" s="29"/>
      <c r="R822" s="16"/>
      <c r="S822" s="9"/>
      <c r="T822" s="9"/>
      <c r="U822" s="9"/>
      <c r="V822" s="9"/>
      <c r="W822" s="9"/>
      <c r="X822" s="9"/>
      <c r="Y822" s="9"/>
      <c r="Z822" s="9"/>
    </row>
    <row r="823" ht="21.75" customHeight="1">
      <c r="A823" s="100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6"/>
      <c r="P823" s="29"/>
      <c r="Q823" s="29"/>
      <c r="R823" s="16"/>
      <c r="S823" s="9"/>
      <c r="T823" s="9"/>
      <c r="U823" s="9"/>
      <c r="V823" s="9"/>
      <c r="W823" s="9"/>
      <c r="X823" s="9"/>
      <c r="Y823" s="9"/>
      <c r="Z823" s="9"/>
    </row>
    <row r="824" ht="21.75" customHeight="1">
      <c r="A824" s="100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6"/>
      <c r="P824" s="29"/>
      <c r="Q824" s="29"/>
      <c r="R824" s="16"/>
      <c r="S824" s="9"/>
      <c r="T824" s="9"/>
      <c r="U824" s="9"/>
      <c r="V824" s="9"/>
      <c r="W824" s="9"/>
      <c r="X824" s="9"/>
      <c r="Y824" s="9"/>
      <c r="Z824" s="9"/>
    </row>
    <row r="825" ht="21.75" customHeight="1">
      <c r="A825" s="100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6"/>
      <c r="P825" s="29"/>
      <c r="Q825" s="29"/>
      <c r="R825" s="16"/>
      <c r="S825" s="9"/>
      <c r="T825" s="9"/>
      <c r="U825" s="9"/>
      <c r="V825" s="9"/>
      <c r="W825" s="9"/>
      <c r="X825" s="9"/>
      <c r="Y825" s="9"/>
      <c r="Z825" s="9"/>
    </row>
    <row r="826" ht="21.75" customHeight="1">
      <c r="A826" s="100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6"/>
      <c r="P826" s="29"/>
      <c r="Q826" s="29"/>
      <c r="R826" s="16"/>
      <c r="S826" s="9"/>
      <c r="T826" s="9"/>
      <c r="U826" s="9"/>
      <c r="V826" s="9"/>
      <c r="W826" s="9"/>
      <c r="X826" s="9"/>
      <c r="Y826" s="9"/>
      <c r="Z826" s="9"/>
    </row>
    <row r="827" ht="21.75" customHeight="1">
      <c r="A827" s="100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6"/>
      <c r="P827" s="29"/>
      <c r="Q827" s="29"/>
      <c r="R827" s="16"/>
      <c r="S827" s="9"/>
      <c r="T827" s="9"/>
      <c r="U827" s="9"/>
      <c r="V827" s="9"/>
      <c r="W827" s="9"/>
      <c r="X827" s="9"/>
      <c r="Y827" s="9"/>
      <c r="Z827" s="9"/>
    </row>
    <row r="828" ht="21.75" customHeight="1">
      <c r="A828" s="100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6"/>
      <c r="P828" s="29"/>
      <c r="Q828" s="29"/>
      <c r="R828" s="16"/>
      <c r="S828" s="9"/>
      <c r="T828" s="9"/>
      <c r="U828" s="9"/>
      <c r="V828" s="9"/>
      <c r="W828" s="9"/>
      <c r="X828" s="9"/>
      <c r="Y828" s="9"/>
      <c r="Z828" s="9"/>
    </row>
    <row r="829" ht="21.75" customHeight="1">
      <c r="A829" s="100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6"/>
      <c r="P829" s="29"/>
      <c r="Q829" s="29"/>
      <c r="R829" s="16"/>
      <c r="S829" s="9"/>
      <c r="T829" s="9"/>
      <c r="U829" s="9"/>
      <c r="V829" s="9"/>
      <c r="W829" s="9"/>
      <c r="X829" s="9"/>
      <c r="Y829" s="9"/>
      <c r="Z829" s="9"/>
    </row>
    <row r="830" ht="21.75" customHeight="1">
      <c r="A830" s="100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6"/>
      <c r="P830" s="29"/>
      <c r="Q830" s="29"/>
      <c r="R830" s="16"/>
      <c r="S830" s="9"/>
      <c r="T830" s="9"/>
      <c r="U830" s="9"/>
      <c r="V830" s="9"/>
      <c r="W830" s="9"/>
      <c r="X830" s="9"/>
      <c r="Y830" s="9"/>
      <c r="Z830" s="9"/>
    </row>
    <row r="831" ht="21.75" customHeight="1">
      <c r="A831" s="100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6"/>
      <c r="P831" s="29"/>
      <c r="Q831" s="29"/>
      <c r="R831" s="16"/>
      <c r="S831" s="9"/>
      <c r="T831" s="9"/>
      <c r="U831" s="9"/>
      <c r="V831" s="9"/>
      <c r="W831" s="9"/>
      <c r="X831" s="9"/>
      <c r="Y831" s="9"/>
      <c r="Z831" s="9"/>
    </row>
    <row r="832" ht="21.75" customHeight="1">
      <c r="A832" s="100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6"/>
      <c r="P832" s="29"/>
      <c r="Q832" s="29"/>
      <c r="R832" s="16"/>
      <c r="S832" s="9"/>
      <c r="T832" s="9"/>
      <c r="U832" s="9"/>
      <c r="V832" s="9"/>
      <c r="W832" s="9"/>
      <c r="X832" s="9"/>
      <c r="Y832" s="9"/>
      <c r="Z832" s="9"/>
    </row>
    <row r="833" ht="21.75" customHeight="1">
      <c r="A833" s="100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6"/>
      <c r="P833" s="29"/>
      <c r="Q833" s="29"/>
      <c r="R833" s="16"/>
      <c r="S833" s="9"/>
      <c r="T833" s="9"/>
      <c r="U833" s="9"/>
      <c r="V833" s="9"/>
      <c r="W833" s="9"/>
      <c r="X833" s="9"/>
      <c r="Y833" s="9"/>
      <c r="Z833" s="9"/>
    </row>
    <row r="834" ht="21.75" customHeight="1">
      <c r="A834" s="100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6"/>
      <c r="P834" s="29"/>
      <c r="Q834" s="29"/>
      <c r="R834" s="16"/>
      <c r="S834" s="9"/>
      <c r="T834" s="9"/>
      <c r="U834" s="9"/>
      <c r="V834" s="9"/>
      <c r="W834" s="9"/>
      <c r="X834" s="9"/>
      <c r="Y834" s="9"/>
      <c r="Z834" s="9"/>
    </row>
    <row r="835" ht="21.75" customHeight="1">
      <c r="A835" s="100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6"/>
      <c r="P835" s="29"/>
      <c r="Q835" s="29"/>
      <c r="R835" s="16"/>
      <c r="S835" s="9"/>
      <c r="T835" s="9"/>
      <c r="U835" s="9"/>
      <c r="V835" s="9"/>
      <c r="W835" s="9"/>
      <c r="X835" s="9"/>
      <c r="Y835" s="9"/>
      <c r="Z835" s="9"/>
    </row>
    <row r="836" ht="21.75" customHeight="1">
      <c r="A836" s="100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6"/>
      <c r="P836" s="29"/>
      <c r="Q836" s="29"/>
      <c r="R836" s="16"/>
      <c r="S836" s="9"/>
      <c r="T836" s="9"/>
      <c r="U836" s="9"/>
      <c r="V836" s="9"/>
      <c r="W836" s="9"/>
      <c r="X836" s="9"/>
      <c r="Y836" s="9"/>
      <c r="Z836" s="9"/>
    </row>
    <row r="837" ht="21.75" customHeight="1">
      <c r="A837" s="100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6"/>
      <c r="P837" s="29"/>
      <c r="Q837" s="29"/>
      <c r="R837" s="16"/>
      <c r="S837" s="9"/>
      <c r="T837" s="9"/>
      <c r="U837" s="9"/>
      <c r="V837" s="9"/>
      <c r="W837" s="9"/>
      <c r="X837" s="9"/>
      <c r="Y837" s="9"/>
      <c r="Z837" s="9"/>
    </row>
    <row r="838" ht="21.75" customHeight="1">
      <c r="A838" s="100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6"/>
      <c r="P838" s="29"/>
      <c r="Q838" s="29"/>
      <c r="R838" s="16"/>
      <c r="S838" s="9"/>
      <c r="T838" s="9"/>
      <c r="U838" s="9"/>
      <c r="V838" s="9"/>
      <c r="W838" s="9"/>
      <c r="X838" s="9"/>
      <c r="Y838" s="9"/>
      <c r="Z838" s="9"/>
    </row>
    <row r="839" ht="21.75" customHeight="1">
      <c r="A839" s="100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6"/>
      <c r="P839" s="29"/>
      <c r="Q839" s="29"/>
      <c r="R839" s="16"/>
      <c r="S839" s="9"/>
      <c r="T839" s="9"/>
      <c r="U839" s="9"/>
      <c r="V839" s="9"/>
      <c r="W839" s="9"/>
      <c r="X839" s="9"/>
      <c r="Y839" s="9"/>
      <c r="Z839" s="9"/>
    </row>
    <row r="840" ht="21.75" customHeight="1">
      <c r="A840" s="100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6"/>
      <c r="P840" s="29"/>
      <c r="Q840" s="29"/>
      <c r="R840" s="16"/>
      <c r="S840" s="9"/>
      <c r="T840" s="9"/>
      <c r="U840" s="9"/>
      <c r="V840" s="9"/>
      <c r="W840" s="9"/>
      <c r="X840" s="9"/>
      <c r="Y840" s="9"/>
      <c r="Z840" s="9"/>
    </row>
    <row r="841" ht="21.75" customHeight="1">
      <c r="A841" s="100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6"/>
      <c r="P841" s="29"/>
      <c r="Q841" s="29"/>
      <c r="R841" s="16"/>
      <c r="S841" s="9"/>
      <c r="T841" s="9"/>
      <c r="U841" s="9"/>
      <c r="V841" s="9"/>
      <c r="W841" s="9"/>
      <c r="X841" s="9"/>
      <c r="Y841" s="9"/>
      <c r="Z841" s="9"/>
    </row>
    <row r="842" ht="21.75" customHeight="1">
      <c r="A842" s="100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6"/>
      <c r="P842" s="29"/>
      <c r="Q842" s="29"/>
      <c r="R842" s="16"/>
      <c r="S842" s="9"/>
      <c r="T842" s="9"/>
      <c r="U842" s="9"/>
      <c r="V842" s="9"/>
      <c r="W842" s="9"/>
      <c r="X842" s="9"/>
      <c r="Y842" s="9"/>
      <c r="Z842" s="9"/>
    </row>
    <row r="843" ht="21.75" customHeight="1">
      <c r="A843" s="100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6"/>
      <c r="P843" s="29"/>
      <c r="Q843" s="29"/>
      <c r="R843" s="16"/>
      <c r="S843" s="9"/>
      <c r="T843" s="9"/>
      <c r="U843" s="9"/>
      <c r="V843" s="9"/>
      <c r="W843" s="9"/>
      <c r="X843" s="9"/>
      <c r="Y843" s="9"/>
      <c r="Z843" s="9"/>
    </row>
    <row r="844" ht="21.75" customHeight="1">
      <c r="A844" s="100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6"/>
      <c r="P844" s="29"/>
      <c r="Q844" s="29"/>
      <c r="R844" s="16"/>
      <c r="S844" s="9"/>
      <c r="T844" s="9"/>
      <c r="U844" s="9"/>
      <c r="V844" s="9"/>
      <c r="W844" s="9"/>
      <c r="X844" s="9"/>
      <c r="Y844" s="9"/>
      <c r="Z844" s="9"/>
    </row>
    <row r="845" ht="21.75" customHeight="1">
      <c r="A845" s="100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6"/>
      <c r="P845" s="29"/>
      <c r="Q845" s="29"/>
      <c r="R845" s="16"/>
      <c r="S845" s="9"/>
      <c r="T845" s="9"/>
      <c r="U845" s="9"/>
      <c r="V845" s="9"/>
      <c r="W845" s="9"/>
      <c r="X845" s="9"/>
      <c r="Y845" s="9"/>
      <c r="Z845" s="9"/>
    </row>
    <row r="846" ht="21.75" customHeight="1">
      <c r="A846" s="100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6"/>
      <c r="P846" s="29"/>
      <c r="Q846" s="29"/>
      <c r="R846" s="16"/>
      <c r="S846" s="9"/>
      <c r="T846" s="9"/>
      <c r="U846" s="9"/>
      <c r="V846" s="9"/>
      <c r="W846" s="9"/>
      <c r="X846" s="9"/>
      <c r="Y846" s="9"/>
      <c r="Z846" s="9"/>
    </row>
    <row r="847" ht="21.75" customHeight="1">
      <c r="A847" s="100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6"/>
      <c r="P847" s="29"/>
      <c r="Q847" s="29"/>
      <c r="R847" s="16"/>
      <c r="S847" s="9"/>
      <c r="T847" s="9"/>
      <c r="U847" s="9"/>
      <c r="V847" s="9"/>
      <c r="W847" s="9"/>
      <c r="X847" s="9"/>
      <c r="Y847" s="9"/>
      <c r="Z847" s="9"/>
    </row>
    <row r="848" ht="21.75" customHeight="1">
      <c r="A848" s="100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6"/>
      <c r="P848" s="29"/>
      <c r="Q848" s="29"/>
      <c r="R848" s="16"/>
      <c r="S848" s="9"/>
      <c r="T848" s="9"/>
      <c r="U848" s="9"/>
      <c r="V848" s="9"/>
      <c r="W848" s="9"/>
      <c r="X848" s="9"/>
      <c r="Y848" s="9"/>
      <c r="Z848" s="9"/>
    </row>
    <row r="849" ht="21.75" customHeight="1">
      <c r="A849" s="100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6"/>
      <c r="P849" s="29"/>
      <c r="Q849" s="29"/>
      <c r="R849" s="16"/>
      <c r="S849" s="9"/>
      <c r="T849" s="9"/>
      <c r="U849" s="9"/>
      <c r="V849" s="9"/>
      <c r="W849" s="9"/>
      <c r="X849" s="9"/>
      <c r="Y849" s="9"/>
      <c r="Z849" s="9"/>
    </row>
    <row r="850" ht="21.75" customHeight="1">
      <c r="A850" s="100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6"/>
      <c r="P850" s="29"/>
      <c r="Q850" s="29"/>
      <c r="R850" s="16"/>
      <c r="S850" s="9"/>
      <c r="T850" s="9"/>
      <c r="U850" s="9"/>
      <c r="V850" s="9"/>
      <c r="W850" s="9"/>
      <c r="X850" s="9"/>
      <c r="Y850" s="9"/>
      <c r="Z850" s="9"/>
    </row>
    <row r="851" ht="21.75" customHeight="1">
      <c r="A851" s="100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6"/>
      <c r="P851" s="29"/>
      <c r="Q851" s="29"/>
      <c r="R851" s="16"/>
      <c r="S851" s="9"/>
      <c r="T851" s="9"/>
      <c r="U851" s="9"/>
      <c r="V851" s="9"/>
      <c r="W851" s="9"/>
      <c r="X851" s="9"/>
      <c r="Y851" s="9"/>
      <c r="Z851" s="9"/>
    </row>
    <row r="852" ht="21.75" customHeight="1">
      <c r="A852" s="100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6"/>
      <c r="P852" s="29"/>
      <c r="Q852" s="29"/>
      <c r="R852" s="16"/>
      <c r="S852" s="9"/>
      <c r="T852" s="9"/>
      <c r="U852" s="9"/>
      <c r="V852" s="9"/>
      <c r="W852" s="9"/>
      <c r="X852" s="9"/>
      <c r="Y852" s="9"/>
      <c r="Z852" s="9"/>
    </row>
    <row r="853" ht="21.75" customHeight="1">
      <c r="A853" s="100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6"/>
      <c r="P853" s="29"/>
      <c r="Q853" s="29"/>
      <c r="R853" s="16"/>
      <c r="S853" s="9"/>
      <c r="T853" s="9"/>
      <c r="U853" s="9"/>
      <c r="V853" s="9"/>
      <c r="W853" s="9"/>
      <c r="X853" s="9"/>
      <c r="Y853" s="9"/>
      <c r="Z853" s="9"/>
    </row>
    <row r="854" ht="21.75" customHeight="1">
      <c r="A854" s="100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6"/>
      <c r="P854" s="29"/>
      <c r="Q854" s="29"/>
      <c r="R854" s="16"/>
      <c r="S854" s="9"/>
      <c r="T854" s="9"/>
      <c r="U854" s="9"/>
      <c r="V854" s="9"/>
      <c r="W854" s="9"/>
      <c r="X854" s="9"/>
      <c r="Y854" s="9"/>
      <c r="Z854" s="9"/>
    </row>
    <row r="855" ht="21.75" customHeight="1">
      <c r="A855" s="100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6"/>
      <c r="P855" s="29"/>
      <c r="Q855" s="29"/>
      <c r="R855" s="16"/>
      <c r="S855" s="9"/>
      <c r="T855" s="9"/>
      <c r="U855" s="9"/>
      <c r="V855" s="9"/>
      <c r="W855" s="9"/>
      <c r="X855" s="9"/>
      <c r="Y855" s="9"/>
      <c r="Z855" s="9"/>
    </row>
    <row r="856" ht="21.75" customHeight="1">
      <c r="A856" s="100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6"/>
      <c r="P856" s="29"/>
      <c r="Q856" s="29"/>
      <c r="R856" s="16"/>
      <c r="S856" s="9"/>
      <c r="T856" s="9"/>
      <c r="U856" s="9"/>
      <c r="V856" s="9"/>
      <c r="W856" s="9"/>
      <c r="X856" s="9"/>
      <c r="Y856" s="9"/>
      <c r="Z856" s="9"/>
    </row>
    <row r="857" ht="21.75" customHeight="1">
      <c r="A857" s="100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6"/>
      <c r="P857" s="29"/>
      <c r="Q857" s="29"/>
      <c r="R857" s="16"/>
      <c r="S857" s="9"/>
      <c r="T857" s="9"/>
      <c r="U857" s="9"/>
      <c r="V857" s="9"/>
      <c r="W857" s="9"/>
      <c r="X857" s="9"/>
      <c r="Y857" s="9"/>
      <c r="Z857" s="9"/>
    </row>
    <row r="858" ht="21.75" customHeight="1">
      <c r="A858" s="100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6"/>
      <c r="P858" s="29"/>
      <c r="Q858" s="29"/>
      <c r="R858" s="16"/>
      <c r="S858" s="9"/>
      <c r="T858" s="9"/>
      <c r="U858" s="9"/>
      <c r="V858" s="9"/>
      <c r="W858" s="9"/>
      <c r="X858" s="9"/>
      <c r="Y858" s="9"/>
      <c r="Z858" s="9"/>
    </row>
    <row r="859" ht="21.75" customHeight="1">
      <c r="A859" s="100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6"/>
      <c r="P859" s="29"/>
      <c r="Q859" s="29"/>
      <c r="R859" s="16"/>
      <c r="S859" s="9"/>
      <c r="T859" s="9"/>
      <c r="U859" s="9"/>
      <c r="V859" s="9"/>
      <c r="W859" s="9"/>
      <c r="X859" s="9"/>
      <c r="Y859" s="9"/>
      <c r="Z859" s="9"/>
    </row>
    <row r="860" ht="21.75" customHeight="1">
      <c r="A860" s="100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6"/>
      <c r="P860" s="29"/>
      <c r="Q860" s="29"/>
      <c r="R860" s="16"/>
      <c r="S860" s="9"/>
      <c r="T860" s="9"/>
      <c r="U860" s="9"/>
      <c r="V860" s="9"/>
      <c r="W860" s="9"/>
      <c r="X860" s="9"/>
      <c r="Y860" s="9"/>
      <c r="Z860" s="9"/>
    </row>
    <row r="861" ht="21.75" customHeight="1">
      <c r="A861" s="100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6"/>
      <c r="P861" s="29"/>
      <c r="Q861" s="29"/>
      <c r="R861" s="16"/>
      <c r="S861" s="9"/>
      <c r="T861" s="9"/>
      <c r="U861" s="9"/>
      <c r="V861" s="9"/>
      <c r="W861" s="9"/>
      <c r="X861" s="9"/>
      <c r="Y861" s="9"/>
      <c r="Z861" s="9"/>
    </row>
    <row r="862" ht="21.75" customHeight="1">
      <c r="A862" s="100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6"/>
      <c r="P862" s="29"/>
      <c r="Q862" s="29"/>
      <c r="R862" s="16"/>
      <c r="S862" s="9"/>
      <c r="T862" s="9"/>
      <c r="U862" s="9"/>
      <c r="V862" s="9"/>
      <c r="W862" s="9"/>
      <c r="X862" s="9"/>
      <c r="Y862" s="9"/>
      <c r="Z862" s="9"/>
    </row>
    <row r="863" ht="21.75" customHeight="1">
      <c r="A863" s="100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6"/>
      <c r="P863" s="29"/>
      <c r="Q863" s="29"/>
      <c r="R863" s="16"/>
      <c r="S863" s="9"/>
      <c r="T863" s="9"/>
      <c r="U863" s="9"/>
      <c r="V863" s="9"/>
      <c r="W863" s="9"/>
      <c r="X863" s="9"/>
      <c r="Y863" s="9"/>
      <c r="Z863" s="9"/>
    </row>
    <row r="864" ht="21.75" customHeight="1">
      <c r="A864" s="100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6"/>
      <c r="P864" s="29"/>
      <c r="Q864" s="29"/>
      <c r="R864" s="16"/>
      <c r="S864" s="9"/>
      <c r="T864" s="9"/>
      <c r="U864" s="9"/>
      <c r="V864" s="9"/>
      <c r="W864" s="9"/>
      <c r="X864" s="9"/>
      <c r="Y864" s="9"/>
      <c r="Z864" s="9"/>
    </row>
    <row r="865" ht="21.75" customHeight="1">
      <c r="A865" s="100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6"/>
      <c r="P865" s="29"/>
      <c r="Q865" s="29"/>
      <c r="R865" s="16"/>
      <c r="S865" s="9"/>
      <c r="T865" s="9"/>
      <c r="U865" s="9"/>
      <c r="V865" s="9"/>
      <c r="W865" s="9"/>
      <c r="X865" s="9"/>
      <c r="Y865" s="9"/>
      <c r="Z865" s="9"/>
    </row>
    <row r="866" ht="21.75" customHeight="1">
      <c r="A866" s="100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6"/>
      <c r="P866" s="29"/>
      <c r="Q866" s="29"/>
      <c r="R866" s="16"/>
      <c r="S866" s="9"/>
      <c r="T866" s="9"/>
      <c r="U866" s="9"/>
      <c r="V866" s="9"/>
      <c r="W866" s="9"/>
      <c r="X866" s="9"/>
      <c r="Y866" s="9"/>
      <c r="Z866" s="9"/>
    </row>
    <row r="867" ht="21.75" customHeight="1">
      <c r="A867" s="100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6"/>
      <c r="P867" s="29"/>
      <c r="Q867" s="29"/>
      <c r="R867" s="16"/>
      <c r="S867" s="9"/>
      <c r="T867" s="9"/>
      <c r="U867" s="9"/>
      <c r="V867" s="9"/>
      <c r="W867" s="9"/>
      <c r="X867" s="9"/>
      <c r="Y867" s="9"/>
      <c r="Z867" s="9"/>
    </row>
    <row r="868" ht="21.75" customHeight="1">
      <c r="A868" s="100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6"/>
      <c r="P868" s="29"/>
      <c r="Q868" s="29"/>
      <c r="R868" s="16"/>
      <c r="S868" s="9"/>
      <c r="T868" s="9"/>
      <c r="U868" s="9"/>
      <c r="V868" s="9"/>
      <c r="W868" s="9"/>
      <c r="X868" s="9"/>
      <c r="Y868" s="9"/>
      <c r="Z868" s="9"/>
    </row>
    <row r="869" ht="21.75" customHeight="1">
      <c r="A869" s="100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6"/>
      <c r="P869" s="29"/>
      <c r="Q869" s="29"/>
      <c r="R869" s="16"/>
      <c r="S869" s="9"/>
      <c r="T869" s="9"/>
      <c r="U869" s="9"/>
      <c r="V869" s="9"/>
      <c r="W869" s="9"/>
      <c r="X869" s="9"/>
      <c r="Y869" s="9"/>
      <c r="Z869" s="9"/>
    </row>
    <row r="870" ht="21.75" customHeight="1">
      <c r="A870" s="100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6"/>
      <c r="P870" s="29"/>
      <c r="Q870" s="29"/>
      <c r="R870" s="16"/>
      <c r="S870" s="9"/>
      <c r="T870" s="9"/>
      <c r="U870" s="9"/>
      <c r="V870" s="9"/>
      <c r="W870" s="9"/>
      <c r="X870" s="9"/>
      <c r="Y870" s="9"/>
      <c r="Z870" s="9"/>
    </row>
    <row r="871" ht="21.75" customHeight="1">
      <c r="A871" s="100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6"/>
      <c r="P871" s="29"/>
      <c r="Q871" s="29"/>
      <c r="R871" s="16"/>
      <c r="S871" s="9"/>
      <c r="T871" s="9"/>
      <c r="U871" s="9"/>
      <c r="V871" s="9"/>
      <c r="W871" s="9"/>
      <c r="X871" s="9"/>
      <c r="Y871" s="9"/>
      <c r="Z871" s="9"/>
    </row>
    <row r="872" ht="21.75" customHeight="1">
      <c r="A872" s="100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6"/>
      <c r="P872" s="29"/>
      <c r="Q872" s="29"/>
      <c r="R872" s="16"/>
      <c r="S872" s="9"/>
      <c r="T872" s="9"/>
      <c r="U872" s="9"/>
      <c r="V872" s="9"/>
      <c r="W872" s="9"/>
      <c r="X872" s="9"/>
      <c r="Y872" s="9"/>
      <c r="Z872" s="9"/>
    </row>
    <row r="873" ht="21.75" customHeight="1">
      <c r="A873" s="100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6"/>
      <c r="P873" s="29"/>
      <c r="Q873" s="29"/>
      <c r="R873" s="16"/>
      <c r="S873" s="9"/>
      <c r="T873" s="9"/>
      <c r="U873" s="9"/>
      <c r="V873" s="9"/>
      <c r="W873" s="9"/>
      <c r="X873" s="9"/>
      <c r="Y873" s="9"/>
      <c r="Z873" s="9"/>
    </row>
    <row r="874" ht="21.75" customHeight="1">
      <c r="A874" s="100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6"/>
      <c r="P874" s="29"/>
      <c r="Q874" s="29"/>
      <c r="R874" s="16"/>
      <c r="S874" s="9"/>
      <c r="T874" s="9"/>
      <c r="U874" s="9"/>
      <c r="V874" s="9"/>
      <c r="W874" s="9"/>
      <c r="X874" s="9"/>
      <c r="Y874" s="9"/>
      <c r="Z874" s="9"/>
    </row>
    <row r="875" ht="21.75" customHeight="1">
      <c r="A875" s="100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6"/>
      <c r="P875" s="29"/>
      <c r="Q875" s="29"/>
      <c r="R875" s="16"/>
      <c r="S875" s="9"/>
      <c r="T875" s="9"/>
      <c r="U875" s="9"/>
      <c r="V875" s="9"/>
      <c r="W875" s="9"/>
      <c r="X875" s="9"/>
      <c r="Y875" s="9"/>
      <c r="Z875" s="9"/>
    </row>
    <row r="876" ht="21.75" customHeight="1">
      <c r="A876" s="100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6"/>
      <c r="P876" s="29"/>
      <c r="Q876" s="29"/>
      <c r="R876" s="16"/>
      <c r="S876" s="9"/>
      <c r="T876" s="9"/>
      <c r="U876" s="9"/>
      <c r="V876" s="9"/>
      <c r="W876" s="9"/>
      <c r="X876" s="9"/>
      <c r="Y876" s="9"/>
      <c r="Z876" s="9"/>
    </row>
    <row r="877" ht="21.75" customHeight="1">
      <c r="A877" s="100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6"/>
      <c r="P877" s="29"/>
      <c r="Q877" s="29"/>
      <c r="R877" s="16"/>
      <c r="S877" s="9"/>
      <c r="T877" s="9"/>
      <c r="U877" s="9"/>
      <c r="V877" s="9"/>
      <c r="W877" s="9"/>
      <c r="X877" s="9"/>
      <c r="Y877" s="9"/>
      <c r="Z877" s="9"/>
    </row>
    <row r="878" ht="21.75" customHeight="1">
      <c r="A878" s="100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6"/>
      <c r="P878" s="29"/>
      <c r="Q878" s="29"/>
      <c r="R878" s="16"/>
      <c r="S878" s="9"/>
      <c r="T878" s="9"/>
      <c r="U878" s="9"/>
      <c r="V878" s="9"/>
      <c r="W878" s="9"/>
      <c r="X878" s="9"/>
      <c r="Y878" s="9"/>
      <c r="Z878" s="9"/>
    </row>
    <row r="879" ht="21.75" customHeight="1">
      <c r="A879" s="100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6"/>
      <c r="P879" s="29"/>
      <c r="Q879" s="29"/>
      <c r="R879" s="16"/>
      <c r="S879" s="9"/>
      <c r="T879" s="9"/>
      <c r="U879" s="9"/>
      <c r="V879" s="9"/>
      <c r="W879" s="9"/>
      <c r="X879" s="9"/>
      <c r="Y879" s="9"/>
      <c r="Z879" s="9"/>
    </row>
    <row r="880" ht="21.75" customHeight="1">
      <c r="A880" s="100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6"/>
      <c r="P880" s="29"/>
      <c r="Q880" s="29"/>
      <c r="R880" s="16"/>
      <c r="S880" s="9"/>
      <c r="T880" s="9"/>
      <c r="U880" s="9"/>
      <c r="V880" s="9"/>
      <c r="W880" s="9"/>
      <c r="X880" s="9"/>
      <c r="Y880" s="9"/>
      <c r="Z880" s="9"/>
    </row>
    <row r="881" ht="21.75" customHeight="1">
      <c r="A881" s="100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6"/>
      <c r="P881" s="29"/>
      <c r="Q881" s="29"/>
      <c r="R881" s="16"/>
      <c r="S881" s="9"/>
      <c r="T881" s="9"/>
      <c r="U881" s="9"/>
      <c r="V881" s="9"/>
      <c r="W881" s="9"/>
      <c r="X881" s="9"/>
      <c r="Y881" s="9"/>
      <c r="Z881" s="9"/>
    </row>
    <row r="882" ht="21.75" customHeight="1">
      <c r="A882" s="100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6"/>
      <c r="P882" s="29"/>
      <c r="Q882" s="29"/>
      <c r="R882" s="16"/>
      <c r="S882" s="9"/>
      <c r="T882" s="9"/>
      <c r="U882" s="9"/>
      <c r="V882" s="9"/>
      <c r="W882" s="9"/>
      <c r="X882" s="9"/>
      <c r="Y882" s="9"/>
      <c r="Z882" s="9"/>
    </row>
    <row r="883" ht="21.75" customHeight="1">
      <c r="A883" s="100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6"/>
      <c r="P883" s="29"/>
      <c r="Q883" s="29"/>
      <c r="R883" s="16"/>
      <c r="S883" s="9"/>
      <c r="T883" s="9"/>
      <c r="U883" s="9"/>
      <c r="V883" s="9"/>
      <c r="W883" s="9"/>
      <c r="X883" s="9"/>
      <c r="Y883" s="9"/>
      <c r="Z883" s="9"/>
    </row>
    <row r="884" ht="21.75" customHeight="1">
      <c r="A884" s="100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6"/>
      <c r="P884" s="29"/>
      <c r="Q884" s="29"/>
      <c r="R884" s="16"/>
      <c r="S884" s="9"/>
      <c r="T884" s="9"/>
      <c r="U884" s="9"/>
      <c r="V884" s="9"/>
      <c r="W884" s="9"/>
      <c r="X884" s="9"/>
      <c r="Y884" s="9"/>
      <c r="Z884" s="9"/>
    </row>
    <row r="885" ht="21.75" customHeight="1">
      <c r="A885" s="100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6"/>
      <c r="P885" s="29"/>
      <c r="Q885" s="29"/>
      <c r="R885" s="16"/>
      <c r="S885" s="9"/>
      <c r="T885" s="9"/>
      <c r="U885" s="9"/>
      <c r="V885" s="9"/>
      <c r="W885" s="9"/>
      <c r="X885" s="9"/>
      <c r="Y885" s="9"/>
      <c r="Z885" s="9"/>
    </row>
    <row r="886" ht="21.75" customHeight="1">
      <c r="A886" s="100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6"/>
      <c r="P886" s="29"/>
      <c r="Q886" s="29"/>
      <c r="R886" s="16"/>
      <c r="S886" s="9"/>
      <c r="T886" s="9"/>
      <c r="U886" s="9"/>
      <c r="V886" s="9"/>
      <c r="W886" s="9"/>
      <c r="X886" s="9"/>
      <c r="Y886" s="9"/>
      <c r="Z886" s="9"/>
    </row>
    <row r="887" ht="21.75" customHeight="1">
      <c r="A887" s="100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6"/>
      <c r="P887" s="29"/>
      <c r="Q887" s="29"/>
      <c r="R887" s="16"/>
      <c r="S887" s="9"/>
      <c r="T887" s="9"/>
      <c r="U887" s="9"/>
      <c r="V887" s="9"/>
      <c r="W887" s="9"/>
      <c r="X887" s="9"/>
      <c r="Y887" s="9"/>
      <c r="Z887" s="9"/>
    </row>
    <row r="888" ht="21.75" customHeight="1">
      <c r="A888" s="100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6"/>
      <c r="P888" s="29"/>
      <c r="Q888" s="29"/>
      <c r="R888" s="16"/>
      <c r="S888" s="9"/>
      <c r="T888" s="9"/>
      <c r="U888" s="9"/>
      <c r="V888" s="9"/>
      <c r="W888" s="9"/>
      <c r="X888" s="9"/>
      <c r="Y888" s="9"/>
      <c r="Z888" s="9"/>
    </row>
    <row r="889" ht="21.75" customHeight="1">
      <c r="A889" s="100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6"/>
      <c r="P889" s="29"/>
      <c r="Q889" s="29"/>
      <c r="R889" s="16"/>
      <c r="S889" s="9"/>
      <c r="T889" s="9"/>
      <c r="U889" s="9"/>
      <c r="V889" s="9"/>
      <c r="W889" s="9"/>
      <c r="X889" s="9"/>
      <c r="Y889" s="9"/>
      <c r="Z889" s="9"/>
    </row>
    <row r="890" ht="21.75" customHeight="1">
      <c r="A890" s="100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6"/>
      <c r="P890" s="29"/>
      <c r="Q890" s="29"/>
      <c r="R890" s="16"/>
      <c r="S890" s="9"/>
      <c r="T890" s="9"/>
      <c r="U890" s="9"/>
      <c r="V890" s="9"/>
      <c r="W890" s="9"/>
      <c r="X890" s="9"/>
      <c r="Y890" s="9"/>
      <c r="Z890" s="9"/>
    </row>
    <row r="891" ht="21.75" customHeight="1">
      <c r="A891" s="100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6"/>
      <c r="P891" s="29"/>
      <c r="Q891" s="29"/>
      <c r="R891" s="16"/>
      <c r="S891" s="9"/>
      <c r="T891" s="9"/>
      <c r="U891" s="9"/>
      <c r="V891" s="9"/>
      <c r="W891" s="9"/>
      <c r="X891" s="9"/>
      <c r="Y891" s="9"/>
      <c r="Z891" s="9"/>
    </row>
    <row r="892" ht="21.75" customHeight="1">
      <c r="A892" s="100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6"/>
      <c r="P892" s="29"/>
      <c r="Q892" s="29"/>
      <c r="R892" s="16"/>
      <c r="S892" s="9"/>
      <c r="T892" s="9"/>
      <c r="U892" s="9"/>
      <c r="V892" s="9"/>
      <c r="W892" s="9"/>
      <c r="X892" s="9"/>
      <c r="Y892" s="9"/>
      <c r="Z892" s="9"/>
    </row>
    <row r="893" ht="21.75" customHeight="1">
      <c r="A893" s="100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6"/>
      <c r="P893" s="29"/>
      <c r="Q893" s="29"/>
      <c r="R893" s="16"/>
      <c r="S893" s="9"/>
      <c r="T893" s="9"/>
      <c r="U893" s="9"/>
      <c r="V893" s="9"/>
      <c r="W893" s="9"/>
      <c r="X893" s="9"/>
      <c r="Y893" s="9"/>
      <c r="Z893" s="9"/>
    </row>
    <row r="894" ht="21.75" customHeight="1">
      <c r="A894" s="100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6"/>
      <c r="P894" s="29"/>
      <c r="Q894" s="29"/>
      <c r="R894" s="16"/>
      <c r="S894" s="9"/>
      <c r="T894" s="9"/>
      <c r="U894" s="9"/>
      <c r="V894" s="9"/>
      <c r="W894" s="9"/>
      <c r="X894" s="9"/>
      <c r="Y894" s="9"/>
      <c r="Z894" s="9"/>
    </row>
    <row r="895" ht="21.75" customHeight="1">
      <c r="A895" s="100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6"/>
      <c r="P895" s="29"/>
      <c r="Q895" s="29"/>
      <c r="R895" s="16"/>
      <c r="S895" s="9"/>
      <c r="T895" s="9"/>
      <c r="U895" s="9"/>
      <c r="V895" s="9"/>
      <c r="W895" s="9"/>
      <c r="X895" s="9"/>
      <c r="Y895" s="9"/>
      <c r="Z895" s="9"/>
    </row>
    <row r="896" ht="21.75" customHeight="1">
      <c r="A896" s="100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6"/>
      <c r="P896" s="29"/>
      <c r="Q896" s="29"/>
      <c r="R896" s="16"/>
      <c r="S896" s="9"/>
      <c r="T896" s="9"/>
      <c r="U896" s="9"/>
      <c r="V896" s="9"/>
      <c r="W896" s="9"/>
      <c r="X896" s="9"/>
      <c r="Y896" s="9"/>
      <c r="Z896" s="9"/>
    </row>
    <row r="897" ht="21.75" customHeight="1">
      <c r="A897" s="100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6"/>
      <c r="P897" s="29"/>
      <c r="Q897" s="29"/>
      <c r="R897" s="16"/>
      <c r="S897" s="9"/>
      <c r="T897" s="9"/>
      <c r="U897" s="9"/>
      <c r="V897" s="9"/>
      <c r="W897" s="9"/>
      <c r="X897" s="9"/>
      <c r="Y897" s="9"/>
      <c r="Z897" s="9"/>
    </row>
    <row r="898" ht="21.75" customHeight="1">
      <c r="A898" s="100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6"/>
      <c r="P898" s="29"/>
      <c r="Q898" s="29"/>
      <c r="R898" s="16"/>
      <c r="S898" s="9"/>
      <c r="T898" s="9"/>
      <c r="U898" s="9"/>
      <c r="V898" s="9"/>
      <c r="W898" s="9"/>
      <c r="X898" s="9"/>
      <c r="Y898" s="9"/>
      <c r="Z898" s="9"/>
    </row>
    <row r="899" ht="21.75" customHeight="1">
      <c r="A899" s="100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6"/>
      <c r="P899" s="29"/>
      <c r="Q899" s="29"/>
      <c r="R899" s="16"/>
      <c r="S899" s="9"/>
      <c r="T899" s="9"/>
      <c r="U899" s="9"/>
      <c r="V899" s="9"/>
      <c r="W899" s="9"/>
      <c r="X899" s="9"/>
      <c r="Y899" s="9"/>
      <c r="Z899" s="9"/>
    </row>
    <row r="900" ht="21.75" customHeight="1">
      <c r="A900" s="100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6"/>
      <c r="P900" s="29"/>
      <c r="Q900" s="29"/>
      <c r="R900" s="16"/>
      <c r="S900" s="9"/>
      <c r="T900" s="9"/>
      <c r="U900" s="9"/>
      <c r="V900" s="9"/>
      <c r="W900" s="9"/>
      <c r="X900" s="9"/>
      <c r="Y900" s="9"/>
      <c r="Z900" s="9"/>
    </row>
    <row r="901" ht="21.75" customHeight="1">
      <c r="A901" s="100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6"/>
      <c r="P901" s="29"/>
      <c r="Q901" s="29"/>
      <c r="R901" s="16"/>
      <c r="S901" s="9"/>
      <c r="T901" s="9"/>
      <c r="U901" s="9"/>
      <c r="V901" s="9"/>
      <c r="W901" s="9"/>
      <c r="X901" s="9"/>
      <c r="Y901" s="9"/>
      <c r="Z901" s="9"/>
    </row>
    <row r="902" ht="21.75" customHeight="1">
      <c r="A902" s="100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6"/>
      <c r="P902" s="29"/>
      <c r="Q902" s="29"/>
      <c r="R902" s="16"/>
      <c r="S902" s="9"/>
      <c r="T902" s="9"/>
      <c r="U902" s="9"/>
      <c r="V902" s="9"/>
      <c r="W902" s="9"/>
      <c r="X902" s="9"/>
      <c r="Y902" s="9"/>
      <c r="Z902" s="9"/>
    </row>
    <row r="903" ht="21.75" customHeight="1">
      <c r="A903" s="100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6"/>
      <c r="P903" s="29"/>
      <c r="Q903" s="29"/>
      <c r="R903" s="16"/>
      <c r="S903" s="9"/>
      <c r="T903" s="9"/>
      <c r="U903" s="9"/>
      <c r="V903" s="9"/>
      <c r="W903" s="9"/>
      <c r="X903" s="9"/>
      <c r="Y903" s="9"/>
      <c r="Z903" s="9"/>
    </row>
    <row r="904" ht="21.75" customHeight="1">
      <c r="A904" s="100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6"/>
      <c r="P904" s="29"/>
      <c r="Q904" s="29"/>
      <c r="R904" s="16"/>
      <c r="S904" s="9"/>
      <c r="T904" s="9"/>
      <c r="U904" s="9"/>
      <c r="V904" s="9"/>
      <c r="W904" s="9"/>
      <c r="X904" s="9"/>
      <c r="Y904" s="9"/>
      <c r="Z904" s="9"/>
    </row>
    <row r="905" ht="21.75" customHeight="1">
      <c r="A905" s="100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6"/>
      <c r="P905" s="29"/>
      <c r="Q905" s="29"/>
      <c r="R905" s="16"/>
      <c r="S905" s="9"/>
      <c r="T905" s="9"/>
      <c r="U905" s="9"/>
      <c r="V905" s="9"/>
      <c r="W905" s="9"/>
      <c r="X905" s="9"/>
      <c r="Y905" s="9"/>
      <c r="Z905" s="9"/>
    </row>
    <row r="906" ht="21.75" customHeight="1">
      <c r="A906" s="100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6"/>
      <c r="P906" s="29"/>
      <c r="Q906" s="29"/>
      <c r="R906" s="16"/>
      <c r="S906" s="9"/>
      <c r="T906" s="9"/>
      <c r="U906" s="9"/>
      <c r="V906" s="9"/>
      <c r="W906" s="9"/>
      <c r="X906" s="9"/>
      <c r="Y906" s="9"/>
      <c r="Z906" s="9"/>
    </row>
    <row r="907" ht="21.75" customHeight="1">
      <c r="A907" s="100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6"/>
      <c r="P907" s="29"/>
      <c r="Q907" s="29"/>
      <c r="R907" s="16"/>
      <c r="S907" s="9"/>
      <c r="T907" s="9"/>
      <c r="U907" s="9"/>
      <c r="V907" s="9"/>
      <c r="W907" s="9"/>
      <c r="X907" s="9"/>
      <c r="Y907" s="9"/>
      <c r="Z907" s="9"/>
    </row>
    <row r="908" ht="21.75" customHeight="1">
      <c r="A908" s="100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6"/>
      <c r="P908" s="29"/>
      <c r="Q908" s="29"/>
      <c r="R908" s="16"/>
      <c r="S908" s="9"/>
      <c r="T908" s="9"/>
      <c r="U908" s="9"/>
      <c r="V908" s="9"/>
      <c r="W908" s="9"/>
      <c r="X908" s="9"/>
      <c r="Y908" s="9"/>
      <c r="Z908" s="9"/>
    </row>
    <row r="909" ht="21.75" customHeight="1">
      <c r="A909" s="100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6"/>
      <c r="P909" s="29"/>
      <c r="Q909" s="29"/>
      <c r="R909" s="16"/>
      <c r="S909" s="9"/>
      <c r="T909" s="9"/>
      <c r="U909" s="9"/>
      <c r="V909" s="9"/>
      <c r="W909" s="9"/>
      <c r="X909" s="9"/>
      <c r="Y909" s="9"/>
      <c r="Z909" s="9"/>
    </row>
    <row r="910" ht="21.75" customHeight="1">
      <c r="A910" s="100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6"/>
      <c r="P910" s="29"/>
      <c r="Q910" s="29"/>
      <c r="R910" s="16"/>
      <c r="S910" s="9"/>
      <c r="T910" s="9"/>
      <c r="U910" s="9"/>
      <c r="V910" s="9"/>
      <c r="W910" s="9"/>
      <c r="X910" s="9"/>
      <c r="Y910" s="9"/>
      <c r="Z910" s="9"/>
    </row>
    <row r="911" ht="21.75" customHeight="1">
      <c r="A911" s="100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6"/>
      <c r="P911" s="29"/>
      <c r="Q911" s="29"/>
      <c r="R911" s="16"/>
      <c r="S911" s="9"/>
      <c r="T911" s="9"/>
      <c r="U911" s="9"/>
      <c r="V911" s="9"/>
      <c r="W911" s="9"/>
      <c r="X911" s="9"/>
      <c r="Y911" s="9"/>
      <c r="Z911" s="9"/>
    </row>
    <row r="912" ht="21.75" customHeight="1">
      <c r="A912" s="100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6"/>
      <c r="P912" s="29"/>
      <c r="Q912" s="29"/>
      <c r="R912" s="16"/>
      <c r="S912" s="9"/>
      <c r="T912" s="9"/>
      <c r="U912" s="9"/>
      <c r="V912" s="9"/>
      <c r="W912" s="9"/>
      <c r="X912" s="9"/>
      <c r="Y912" s="9"/>
      <c r="Z912" s="9"/>
    </row>
    <row r="913" ht="21.75" customHeight="1">
      <c r="A913" s="100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6"/>
      <c r="P913" s="29"/>
      <c r="Q913" s="29"/>
      <c r="R913" s="16"/>
      <c r="S913" s="9"/>
      <c r="T913" s="9"/>
      <c r="U913" s="9"/>
      <c r="V913" s="9"/>
      <c r="W913" s="9"/>
      <c r="X913" s="9"/>
      <c r="Y913" s="9"/>
      <c r="Z913" s="9"/>
    </row>
    <row r="914" ht="21.75" customHeight="1">
      <c r="A914" s="100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6"/>
      <c r="P914" s="29"/>
      <c r="Q914" s="29"/>
      <c r="R914" s="16"/>
      <c r="S914" s="9"/>
      <c r="T914" s="9"/>
      <c r="U914" s="9"/>
      <c r="V914" s="9"/>
      <c r="W914" s="9"/>
      <c r="X914" s="9"/>
      <c r="Y914" s="9"/>
      <c r="Z914" s="9"/>
    </row>
    <row r="915" ht="21.75" customHeight="1">
      <c r="A915" s="100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6"/>
      <c r="P915" s="29"/>
      <c r="Q915" s="29"/>
      <c r="R915" s="16"/>
      <c r="S915" s="9"/>
      <c r="T915" s="9"/>
      <c r="U915" s="9"/>
      <c r="V915" s="9"/>
      <c r="W915" s="9"/>
      <c r="X915" s="9"/>
      <c r="Y915" s="9"/>
      <c r="Z915" s="9"/>
    </row>
    <row r="916" ht="21.75" customHeight="1">
      <c r="A916" s="100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6"/>
      <c r="P916" s="29"/>
      <c r="Q916" s="29"/>
      <c r="R916" s="16"/>
      <c r="S916" s="9"/>
      <c r="T916" s="9"/>
      <c r="U916" s="9"/>
      <c r="V916" s="9"/>
      <c r="W916" s="9"/>
      <c r="X916" s="9"/>
      <c r="Y916" s="9"/>
      <c r="Z916" s="9"/>
    </row>
    <row r="917" ht="21.75" customHeight="1">
      <c r="A917" s="100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6"/>
      <c r="P917" s="29"/>
      <c r="Q917" s="29"/>
      <c r="R917" s="16"/>
      <c r="S917" s="9"/>
      <c r="T917" s="9"/>
      <c r="U917" s="9"/>
      <c r="V917" s="9"/>
      <c r="W917" s="9"/>
      <c r="X917" s="9"/>
      <c r="Y917" s="9"/>
      <c r="Z917" s="9"/>
    </row>
    <row r="918" ht="21.75" customHeight="1">
      <c r="A918" s="100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6"/>
      <c r="P918" s="29"/>
      <c r="Q918" s="29"/>
      <c r="R918" s="16"/>
      <c r="S918" s="9"/>
      <c r="T918" s="9"/>
      <c r="U918" s="9"/>
      <c r="V918" s="9"/>
      <c r="W918" s="9"/>
      <c r="X918" s="9"/>
      <c r="Y918" s="9"/>
      <c r="Z918" s="9"/>
    </row>
    <row r="919" ht="21.75" customHeight="1">
      <c r="A919" s="100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6"/>
      <c r="P919" s="29"/>
      <c r="Q919" s="29"/>
      <c r="R919" s="16"/>
      <c r="S919" s="9"/>
      <c r="T919" s="9"/>
      <c r="U919" s="9"/>
      <c r="V919" s="9"/>
      <c r="W919" s="9"/>
      <c r="X919" s="9"/>
      <c r="Y919" s="9"/>
      <c r="Z919" s="9"/>
    </row>
    <row r="920" ht="21.75" customHeight="1">
      <c r="A920" s="100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6"/>
      <c r="P920" s="29"/>
      <c r="Q920" s="29"/>
      <c r="R920" s="16"/>
      <c r="S920" s="9"/>
      <c r="T920" s="9"/>
      <c r="U920" s="9"/>
      <c r="V920" s="9"/>
      <c r="W920" s="9"/>
      <c r="X920" s="9"/>
      <c r="Y920" s="9"/>
      <c r="Z920" s="9"/>
    </row>
    <row r="921" ht="21.75" customHeight="1">
      <c r="A921" s="100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6"/>
      <c r="P921" s="29"/>
      <c r="Q921" s="29"/>
      <c r="R921" s="16"/>
      <c r="S921" s="9"/>
      <c r="T921" s="9"/>
      <c r="U921" s="9"/>
      <c r="V921" s="9"/>
      <c r="W921" s="9"/>
      <c r="X921" s="9"/>
      <c r="Y921" s="9"/>
      <c r="Z921" s="9"/>
    </row>
    <row r="922" ht="21.75" customHeight="1">
      <c r="A922" s="100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6"/>
      <c r="P922" s="29"/>
      <c r="Q922" s="29"/>
      <c r="R922" s="16"/>
      <c r="S922" s="9"/>
      <c r="T922" s="9"/>
      <c r="U922" s="9"/>
      <c r="V922" s="9"/>
      <c r="W922" s="9"/>
      <c r="X922" s="9"/>
      <c r="Y922" s="9"/>
      <c r="Z922" s="9"/>
    </row>
    <row r="923" ht="21.75" customHeight="1">
      <c r="A923" s="100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6"/>
      <c r="P923" s="29"/>
      <c r="Q923" s="29"/>
      <c r="R923" s="16"/>
      <c r="S923" s="9"/>
      <c r="T923" s="9"/>
      <c r="U923" s="9"/>
      <c r="V923" s="9"/>
      <c r="W923" s="9"/>
      <c r="X923" s="9"/>
      <c r="Y923" s="9"/>
      <c r="Z923" s="9"/>
    </row>
    <row r="924" ht="21.75" customHeight="1">
      <c r="A924" s="100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6"/>
      <c r="P924" s="29"/>
      <c r="Q924" s="29"/>
      <c r="R924" s="16"/>
      <c r="S924" s="9"/>
      <c r="T924" s="9"/>
      <c r="U924" s="9"/>
      <c r="V924" s="9"/>
      <c r="W924" s="9"/>
      <c r="X924" s="9"/>
      <c r="Y924" s="9"/>
      <c r="Z924" s="9"/>
    </row>
    <row r="925" ht="21.75" customHeight="1">
      <c r="A925" s="100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6"/>
      <c r="P925" s="29"/>
      <c r="Q925" s="29"/>
      <c r="R925" s="16"/>
      <c r="S925" s="9"/>
      <c r="T925" s="9"/>
      <c r="U925" s="9"/>
      <c r="V925" s="9"/>
      <c r="W925" s="9"/>
      <c r="X925" s="9"/>
      <c r="Y925" s="9"/>
      <c r="Z925" s="9"/>
    </row>
    <row r="926" ht="21.75" customHeight="1">
      <c r="A926" s="100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6"/>
      <c r="P926" s="29"/>
      <c r="Q926" s="29"/>
      <c r="R926" s="16"/>
      <c r="S926" s="9"/>
      <c r="T926" s="9"/>
      <c r="U926" s="9"/>
      <c r="V926" s="9"/>
      <c r="W926" s="9"/>
      <c r="X926" s="9"/>
      <c r="Y926" s="9"/>
      <c r="Z926" s="9"/>
    </row>
    <row r="927" ht="21.75" customHeight="1">
      <c r="A927" s="100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6"/>
      <c r="P927" s="29"/>
      <c r="Q927" s="29"/>
      <c r="R927" s="16"/>
      <c r="S927" s="9"/>
      <c r="T927" s="9"/>
      <c r="U927" s="9"/>
      <c r="V927" s="9"/>
      <c r="W927" s="9"/>
      <c r="X927" s="9"/>
      <c r="Y927" s="9"/>
      <c r="Z927" s="9"/>
    </row>
    <row r="928" ht="21.75" customHeight="1">
      <c r="A928" s="100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6"/>
      <c r="P928" s="29"/>
      <c r="Q928" s="29"/>
      <c r="R928" s="16"/>
      <c r="S928" s="9"/>
      <c r="T928" s="9"/>
      <c r="U928" s="9"/>
      <c r="V928" s="9"/>
      <c r="W928" s="9"/>
      <c r="X928" s="9"/>
      <c r="Y928" s="9"/>
      <c r="Z928" s="9"/>
    </row>
    <row r="929" ht="21.75" customHeight="1">
      <c r="A929" s="100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6"/>
      <c r="P929" s="29"/>
      <c r="Q929" s="29"/>
      <c r="R929" s="16"/>
      <c r="S929" s="9"/>
      <c r="T929" s="9"/>
      <c r="U929" s="9"/>
      <c r="V929" s="9"/>
      <c r="W929" s="9"/>
      <c r="X929" s="9"/>
      <c r="Y929" s="9"/>
      <c r="Z929" s="9"/>
    </row>
    <row r="930" ht="21.75" customHeight="1">
      <c r="A930" s="100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6"/>
      <c r="P930" s="29"/>
      <c r="Q930" s="29"/>
      <c r="R930" s="16"/>
      <c r="S930" s="9"/>
      <c r="T930" s="9"/>
      <c r="U930" s="9"/>
      <c r="V930" s="9"/>
      <c r="W930" s="9"/>
      <c r="X930" s="9"/>
      <c r="Y930" s="9"/>
      <c r="Z930" s="9"/>
    </row>
    <row r="931" ht="21.75" customHeight="1">
      <c r="A931" s="100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6"/>
      <c r="P931" s="29"/>
      <c r="Q931" s="29"/>
      <c r="R931" s="16"/>
      <c r="S931" s="9"/>
      <c r="T931" s="9"/>
      <c r="U931" s="9"/>
      <c r="V931" s="9"/>
      <c r="W931" s="9"/>
      <c r="X931" s="9"/>
      <c r="Y931" s="9"/>
      <c r="Z931" s="9"/>
    </row>
    <row r="932" ht="21.75" customHeight="1">
      <c r="A932" s="100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6"/>
      <c r="P932" s="29"/>
      <c r="Q932" s="29"/>
      <c r="R932" s="16"/>
      <c r="S932" s="9"/>
      <c r="T932" s="9"/>
      <c r="U932" s="9"/>
      <c r="V932" s="9"/>
      <c r="W932" s="9"/>
      <c r="X932" s="9"/>
      <c r="Y932" s="9"/>
      <c r="Z932" s="9"/>
    </row>
    <row r="933" ht="21.75" customHeight="1">
      <c r="A933" s="100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6"/>
      <c r="P933" s="29"/>
      <c r="Q933" s="29"/>
      <c r="R933" s="16"/>
      <c r="S933" s="9"/>
      <c r="T933" s="9"/>
      <c r="U933" s="9"/>
      <c r="V933" s="9"/>
      <c r="W933" s="9"/>
      <c r="X933" s="9"/>
      <c r="Y933" s="9"/>
      <c r="Z933" s="9"/>
    </row>
    <row r="934" ht="21.75" customHeight="1">
      <c r="A934" s="100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6"/>
      <c r="P934" s="29"/>
      <c r="Q934" s="29"/>
      <c r="R934" s="16"/>
      <c r="S934" s="9"/>
      <c r="T934" s="9"/>
      <c r="U934" s="9"/>
      <c r="V934" s="9"/>
      <c r="W934" s="9"/>
      <c r="X934" s="9"/>
      <c r="Y934" s="9"/>
      <c r="Z934" s="9"/>
    </row>
    <row r="935" ht="21.75" customHeight="1">
      <c r="A935" s="100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6"/>
      <c r="P935" s="29"/>
      <c r="Q935" s="29"/>
      <c r="R935" s="16"/>
      <c r="S935" s="9"/>
      <c r="T935" s="9"/>
      <c r="U935" s="9"/>
      <c r="V935" s="9"/>
      <c r="W935" s="9"/>
      <c r="X935" s="9"/>
      <c r="Y935" s="9"/>
      <c r="Z935" s="9"/>
    </row>
    <row r="936" ht="21.75" customHeight="1">
      <c r="A936" s="100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6"/>
      <c r="P936" s="29"/>
      <c r="Q936" s="29"/>
      <c r="R936" s="16"/>
      <c r="S936" s="9"/>
      <c r="T936" s="9"/>
      <c r="U936" s="9"/>
      <c r="V936" s="9"/>
      <c r="W936" s="9"/>
      <c r="X936" s="9"/>
      <c r="Y936" s="9"/>
      <c r="Z936" s="9"/>
    </row>
    <row r="937" ht="21.75" customHeight="1">
      <c r="A937" s="100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6"/>
      <c r="P937" s="29"/>
      <c r="Q937" s="29"/>
      <c r="R937" s="16"/>
      <c r="S937" s="9"/>
      <c r="T937" s="9"/>
      <c r="U937" s="9"/>
      <c r="V937" s="9"/>
      <c r="W937" s="9"/>
      <c r="X937" s="9"/>
      <c r="Y937" s="9"/>
      <c r="Z937" s="9"/>
    </row>
    <row r="938" ht="21.75" customHeight="1">
      <c r="A938" s="100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6"/>
      <c r="P938" s="29"/>
      <c r="Q938" s="29"/>
      <c r="R938" s="16"/>
      <c r="S938" s="9"/>
      <c r="T938" s="9"/>
      <c r="U938" s="9"/>
      <c r="V938" s="9"/>
      <c r="W938" s="9"/>
      <c r="X938" s="9"/>
      <c r="Y938" s="9"/>
      <c r="Z938" s="9"/>
    </row>
    <row r="939" ht="21.75" customHeight="1">
      <c r="A939" s="100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6"/>
      <c r="P939" s="29"/>
      <c r="Q939" s="29"/>
      <c r="R939" s="16"/>
      <c r="S939" s="9"/>
      <c r="T939" s="9"/>
      <c r="U939" s="9"/>
      <c r="V939" s="9"/>
      <c r="W939" s="9"/>
      <c r="X939" s="9"/>
      <c r="Y939" s="9"/>
      <c r="Z939" s="9"/>
    </row>
    <row r="940" ht="21.75" customHeight="1">
      <c r="A940" s="100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6"/>
      <c r="P940" s="29"/>
      <c r="Q940" s="29"/>
      <c r="R940" s="16"/>
      <c r="S940" s="9"/>
      <c r="T940" s="9"/>
      <c r="U940" s="9"/>
      <c r="V940" s="9"/>
      <c r="W940" s="9"/>
      <c r="X940" s="9"/>
      <c r="Y940" s="9"/>
      <c r="Z940" s="9"/>
    </row>
    <row r="941" ht="21.75" customHeight="1">
      <c r="A941" s="100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6"/>
      <c r="P941" s="29"/>
      <c r="Q941" s="29"/>
      <c r="R941" s="16"/>
      <c r="S941" s="9"/>
      <c r="T941" s="9"/>
      <c r="U941" s="9"/>
      <c r="V941" s="9"/>
      <c r="W941" s="9"/>
      <c r="X941" s="9"/>
      <c r="Y941" s="9"/>
      <c r="Z941" s="9"/>
    </row>
    <row r="942" ht="21.75" customHeight="1">
      <c r="A942" s="100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6"/>
      <c r="P942" s="29"/>
      <c r="Q942" s="29"/>
      <c r="R942" s="16"/>
      <c r="S942" s="9"/>
      <c r="T942" s="9"/>
      <c r="U942" s="9"/>
      <c r="V942" s="9"/>
      <c r="W942" s="9"/>
      <c r="X942" s="9"/>
      <c r="Y942" s="9"/>
      <c r="Z942" s="9"/>
    </row>
    <row r="943" ht="21.75" customHeight="1">
      <c r="A943" s="100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6"/>
      <c r="P943" s="29"/>
      <c r="Q943" s="29"/>
      <c r="R943" s="16"/>
      <c r="S943" s="9"/>
      <c r="T943" s="9"/>
      <c r="U943" s="9"/>
      <c r="V943" s="9"/>
      <c r="W943" s="9"/>
      <c r="X943" s="9"/>
      <c r="Y943" s="9"/>
      <c r="Z943" s="9"/>
    </row>
    <row r="944" ht="21.75" customHeight="1">
      <c r="A944" s="100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6"/>
      <c r="P944" s="29"/>
      <c r="Q944" s="29"/>
      <c r="R944" s="16"/>
      <c r="S944" s="9"/>
      <c r="T944" s="9"/>
      <c r="U944" s="9"/>
      <c r="V944" s="9"/>
      <c r="W944" s="9"/>
      <c r="X944" s="9"/>
      <c r="Y944" s="9"/>
      <c r="Z944" s="9"/>
    </row>
    <row r="945" ht="21.75" customHeight="1">
      <c r="A945" s="100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6"/>
      <c r="P945" s="29"/>
      <c r="Q945" s="29"/>
      <c r="R945" s="16"/>
      <c r="S945" s="9"/>
      <c r="T945" s="9"/>
      <c r="U945" s="9"/>
      <c r="V945" s="9"/>
      <c r="W945" s="9"/>
      <c r="X945" s="9"/>
      <c r="Y945" s="9"/>
      <c r="Z945" s="9"/>
    </row>
    <row r="946" ht="21.75" customHeight="1">
      <c r="A946" s="100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6"/>
      <c r="P946" s="29"/>
      <c r="Q946" s="29"/>
      <c r="R946" s="16"/>
      <c r="S946" s="9"/>
      <c r="T946" s="9"/>
      <c r="U946" s="9"/>
      <c r="V946" s="9"/>
      <c r="W946" s="9"/>
      <c r="X946" s="9"/>
      <c r="Y946" s="9"/>
      <c r="Z946" s="9"/>
    </row>
    <row r="947" ht="21.75" customHeight="1">
      <c r="A947" s="100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6"/>
      <c r="P947" s="29"/>
      <c r="Q947" s="29"/>
      <c r="R947" s="16"/>
      <c r="S947" s="9"/>
      <c r="T947" s="9"/>
      <c r="U947" s="9"/>
      <c r="V947" s="9"/>
      <c r="W947" s="9"/>
      <c r="X947" s="9"/>
      <c r="Y947" s="9"/>
      <c r="Z947" s="9"/>
    </row>
    <row r="948" ht="21.75" customHeight="1">
      <c r="A948" s="100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6"/>
      <c r="P948" s="29"/>
      <c r="Q948" s="29"/>
      <c r="R948" s="16"/>
      <c r="S948" s="9"/>
      <c r="T948" s="9"/>
      <c r="U948" s="9"/>
      <c r="V948" s="9"/>
      <c r="W948" s="9"/>
      <c r="X948" s="9"/>
      <c r="Y948" s="9"/>
      <c r="Z948" s="9"/>
    </row>
    <row r="949" ht="21.75" customHeight="1">
      <c r="A949" s="100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6"/>
      <c r="P949" s="29"/>
      <c r="Q949" s="29"/>
      <c r="R949" s="16"/>
      <c r="S949" s="9"/>
      <c r="T949" s="9"/>
      <c r="U949" s="9"/>
      <c r="V949" s="9"/>
      <c r="W949" s="9"/>
      <c r="X949" s="9"/>
      <c r="Y949" s="9"/>
      <c r="Z949" s="9"/>
    </row>
    <row r="950" ht="21.75" customHeight="1">
      <c r="A950" s="100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6"/>
      <c r="P950" s="29"/>
      <c r="Q950" s="29"/>
      <c r="R950" s="16"/>
      <c r="S950" s="9"/>
      <c r="T950" s="9"/>
      <c r="U950" s="9"/>
      <c r="V950" s="9"/>
      <c r="W950" s="9"/>
      <c r="X950" s="9"/>
      <c r="Y950" s="9"/>
      <c r="Z950" s="9"/>
    </row>
    <row r="951" ht="21.75" customHeight="1">
      <c r="A951" s="100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6"/>
      <c r="P951" s="29"/>
      <c r="Q951" s="29"/>
      <c r="R951" s="16"/>
      <c r="S951" s="9"/>
      <c r="T951" s="9"/>
      <c r="U951" s="9"/>
      <c r="V951" s="9"/>
      <c r="W951" s="9"/>
      <c r="X951" s="9"/>
      <c r="Y951" s="9"/>
      <c r="Z951" s="9"/>
    </row>
    <row r="952" ht="21.75" customHeight="1">
      <c r="A952" s="100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6"/>
      <c r="P952" s="29"/>
      <c r="Q952" s="29"/>
      <c r="R952" s="16"/>
      <c r="S952" s="9"/>
      <c r="T952" s="9"/>
      <c r="U952" s="9"/>
      <c r="V952" s="9"/>
      <c r="W952" s="9"/>
      <c r="X952" s="9"/>
      <c r="Y952" s="9"/>
      <c r="Z952" s="9"/>
    </row>
    <row r="953" ht="21.75" customHeight="1">
      <c r="A953" s="100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6"/>
      <c r="P953" s="29"/>
      <c r="Q953" s="29"/>
      <c r="R953" s="16"/>
      <c r="S953" s="9"/>
      <c r="T953" s="9"/>
      <c r="U953" s="9"/>
      <c r="V953" s="9"/>
      <c r="W953" s="9"/>
      <c r="X953" s="9"/>
      <c r="Y953" s="9"/>
      <c r="Z953" s="9"/>
    </row>
    <row r="954" ht="21.75" customHeight="1">
      <c r="A954" s="100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6"/>
      <c r="P954" s="29"/>
      <c r="Q954" s="29"/>
      <c r="R954" s="16"/>
      <c r="S954" s="9"/>
      <c r="T954" s="9"/>
      <c r="U954" s="9"/>
      <c r="V954" s="9"/>
      <c r="W954" s="9"/>
      <c r="X954" s="9"/>
      <c r="Y954" s="9"/>
      <c r="Z954" s="9"/>
    </row>
    <row r="955" ht="21.75" customHeight="1">
      <c r="A955" s="100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6"/>
      <c r="P955" s="29"/>
      <c r="Q955" s="29"/>
      <c r="R955" s="16"/>
      <c r="S955" s="9"/>
      <c r="T955" s="9"/>
      <c r="U955" s="9"/>
      <c r="V955" s="9"/>
      <c r="W955" s="9"/>
      <c r="X955" s="9"/>
      <c r="Y955" s="9"/>
      <c r="Z955" s="9"/>
    </row>
    <row r="956" ht="21.75" customHeight="1">
      <c r="A956" s="100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6"/>
      <c r="P956" s="29"/>
      <c r="Q956" s="29"/>
      <c r="R956" s="16"/>
      <c r="S956" s="9"/>
      <c r="T956" s="9"/>
      <c r="U956" s="9"/>
      <c r="V956" s="9"/>
      <c r="W956" s="9"/>
      <c r="X956" s="9"/>
      <c r="Y956" s="9"/>
      <c r="Z956" s="9"/>
    </row>
    <row r="957" ht="21.75" customHeight="1">
      <c r="A957" s="100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6"/>
      <c r="P957" s="29"/>
      <c r="Q957" s="29"/>
      <c r="R957" s="16"/>
      <c r="S957" s="9"/>
      <c r="T957" s="9"/>
      <c r="U957" s="9"/>
      <c r="V957" s="9"/>
      <c r="W957" s="9"/>
      <c r="X957" s="9"/>
      <c r="Y957" s="9"/>
      <c r="Z957" s="9"/>
    </row>
    <row r="958" ht="21.75" customHeight="1">
      <c r="A958" s="100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6"/>
      <c r="P958" s="29"/>
      <c r="Q958" s="29"/>
      <c r="R958" s="16"/>
      <c r="S958" s="9"/>
      <c r="T958" s="9"/>
      <c r="U958" s="9"/>
      <c r="V958" s="9"/>
      <c r="W958" s="9"/>
      <c r="X958" s="9"/>
      <c r="Y958" s="9"/>
      <c r="Z958" s="9"/>
    </row>
    <row r="959" ht="21.75" customHeight="1">
      <c r="A959" s="100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6"/>
      <c r="P959" s="29"/>
      <c r="Q959" s="29"/>
      <c r="R959" s="16"/>
      <c r="S959" s="9"/>
      <c r="T959" s="9"/>
      <c r="U959" s="9"/>
      <c r="V959" s="9"/>
      <c r="W959" s="9"/>
      <c r="X959" s="9"/>
      <c r="Y959" s="9"/>
      <c r="Z959" s="9"/>
    </row>
    <row r="960" ht="21.75" customHeight="1">
      <c r="A960" s="100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6"/>
      <c r="P960" s="29"/>
      <c r="Q960" s="29"/>
      <c r="R960" s="16"/>
      <c r="S960" s="9"/>
      <c r="T960" s="9"/>
      <c r="U960" s="9"/>
      <c r="V960" s="9"/>
      <c r="W960" s="9"/>
      <c r="X960" s="9"/>
      <c r="Y960" s="9"/>
      <c r="Z960" s="9"/>
    </row>
    <row r="961" ht="21.75" customHeight="1">
      <c r="A961" s="100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6"/>
      <c r="P961" s="29"/>
      <c r="Q961" s="29"/>
      <c r="R961" s="16"/>
      <c r="S961" s="9"/>
      <c r="T961" s="9"/>
      <c r="U961" s="9"/>
      <c r="V961" s="9"/>
      <c r="W961" s="9"/>
      <c r="X961" s="9"/>
      <c r="Y961" s="9"/>
      <c r="Z961" s="9"/>
    </row>
    <row r="962" ht="21.75" customHeight="1">
      <c r="A962" s="100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6"/>
      <c r="P962" s="29"/>
      <c r="Q962" s="29"/>
      <c r="R962" s="16"/>
      <c r="S962" s="9"/>
      <c r="T962" s="9"/>
      <c r="U962" s="9"/>
      <c r="V962" s="9"/>
      <c r="W962" s="9"/>
      <c r="X962" s="9"/>
      <c r="Y962" s="9"/>
      <c r="Z962" s="9"/>
    </row>
    <row r="963" ht="21.75" customHeight="1">
      <c r="A963" s="100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6"/>
      <c r="P963" s="29"/>
      <c r="Q963" s="29"/>
      <c r="R963" s="16"/>
      <c r="S963" s="9"/>
      <c r="T963" s="9"/>
      <c r="U963" s="9"/>
      <c r="V963" s="9"/>
      <c r="W963" s="9"/>
      <c r="X963" s="9"/>
      <c r="Y963" s="9"/>
      <c r="Z963" s="9"/>
    </row>
    <row r="964" ht="21.75" customHeight="1">
      <c r="A964" s="100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6"/>
      <c r="P964" s="29"/>
      <c r="Q964" s="29"/>
      <c r="R964" s="16"/>
      <c r="S964" s="9"/>
      <c r="T964" s="9"/>
      <c r="U964" s="9"/>
      <c r="V964" s="9"/>
      <c r="W964" s="9"/>
      <c r="X964" s="9"/>
      <c r="Y964" s="9"/>
      <c r="Z964" s="9"/>
    </row>
    <row r="965" ht="21.75" customHeight="1">
      <c r="A965" s="100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6"/>
      <c r="P965" s="29"/>
      <c r="Q965" s="29"/>
      <c r="R965" s="16"/>
      <c r="S965" s="9"/>
      <c r="T965" s="9"/>
      <c r="U965" s="9"/>
      <c r="V965" s="9"/>
      <c r="W965" s="9"/>
      <c r="X965" s="9"/>
      <c r="Y965" s="9"/>
      <c r="Z965" s="9"/>
    </row>
    <row r="966" ht="21.75" customHeight="1">
      <c r="A966" s="100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6"/>
      <c r="P966" s="29"/>
      <c r="Q966" s="29"/>
      <c r="R966" s="16"/>
      <c r="S966" s="9"/>
      <c r="T966" s="9"/>
      <c r="U966" s="9"/>
      <c r="V966" s="9"/>
      <c r="W966" s="9"/>
      <c r="X966" s="9"/>
      <c r="Y966" s="9"/>
      <c r="Z966" s="9"/>
    </row>
    <row r="967" ht="21.75" customHeight="1">
      <c r="A967" s="100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6"/>
      <c r="P967" s="29"/>
      <c r="Q967" s="29"/>
      <c r="R967" s="16"/>
      <c r="S967" s="9"/>
      <c r="T967" s="9"/>
      <c r="U967" s="9"/>
      <c r="V967" s="9"/>
      <c r="W967" s="9"/>
      <c r="X967" s="9"/>
      <c r="Y967" s="9"/>
      <c r="Z967" s="9"/>
    </row>
    <row r="968" ht="21.75" customHeight="1">
      <c r="A968" s="100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6"/>
      <c r="P968" s="29"/>
      <c r="Q968" s="29"/>
      <c r="R968" s="16"/>
      <c r="S968" s="9"/>
      <c r="T968" s="9"/>
      <c r="U968" s="9"/>
      <c r="V968" s="9"/>
      <c r="W968" s="9"/>
      <c r="X968" s="9"/>
      <c r="Y968" s="9"/>
      <c r="Z968" s="9"/>
    </row>
    <row r="969" ht="21.75" customHeight="1">
      <c r="A969" s="100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6"/>
      <c r="P969" s="29"/>
      <c r="Q969" s="29"/>
      <c r="R969" s="16"/>
      <c r="S969" s="9"/>
      <c r="T969" s="9"/>
      <c r="U969" s="9"/>
      <c r="V969" s="9"/>
      <c r="W969" s="9"/>
      <c r="X969" s="9"/>
      <c r="Y969" s="9"/>
      <c r="Z969" s="9"/>
    </row>
    <row r="970" ht="21.75" customHeight="1">
      <c r="A970" s="100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6"/>
      <c r="P970" s="29"/>
      <c r="Q970" s="29"/>
      <c r="R970" s="16"/>
      <c r="S970" s="9"/>
      <c r="T970" s="9"/>
      <c r="U970" s="9"/>
      <c r="V970" s="9"/>
      <c r="W970" s="9"/>
      <c r="X970" s="9"/>
      <c r="Y970" s="9"/>
      <c r="Z970" s="9"/>
    </row>
    <row r="971" ht="21.75" customHeight="1">
      <c r="A971" s="100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6"/>
      <c r="P971" s="29"/>
      <c r="Q971" s="29"/>
      <c r="R971" s="16"/>
      <c r="S971" s="9"/>
      <c r="T971" s="9"/>
      <c r="U971" s="9"/>
      <c r="V971" s="9"/>
      <c r="W971" s="9"/>
      <c r="X971" s="9"/>
      <c r="Y971" s="9"/>
      <c r="Z971" s="9"/>
    </row>
    <row r="972" ht="21.75" customHeight="1">
      <c r="A972" s="100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6"/>
      <c r="P972" s="29"/>
      <c r="Q972" s="29"/>
      <c r="R972" s="16"/>
      <c r="S972" s="9"/>
      <c r="T972" s="9"/>
      <c r="U972" s="9"/>
      <c r="V972" s="9"/>
      <c r="W972" s="9"/>
      <c r="X972" s="9"/>
      <c r="Y972" s="9"/>
      <c r="Z972" s="9"/>
    </row>
    <row r="973" ht="21.75" customHeight="1">
      <c r="A973" s="100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6"/>
      <c r="P973" s="29"/>
      <c r="Q973" s="29"/>
      <c r="R973" s="16"/>
      <c r="S973" s="9"/>
      <c r="T973" s="9"/>
      <c r="U973" s="9"/>
      <c r="V973" s="9"/>
      <c r="W973" s="9"/>
      <c r="X973" s="9"/>
      <c r="Y973" s="9"/>
      <c r="Z973" s="9"/>
    </row>
    <row r="974" ht="21.75" customHeight="1">
      <c r="A974" s="100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6"/>
      <c r="P974" s="29"/>
      <c r="Q974" s="29"/>
      <c r="R974" s="16"/>
      <c r="S974" s="9"/>
      <c r="T974" s="9"/>
      <c r="U974" s="9"/>
      <c r="V974" s="9"/>
      <c r="W974" s="9"/>
      <c r="X974" s="9"/>
      <c r="Y974" s="9"/>
      <c r="Z974" s="9"/>
    </row>
    <row r="975" ht="21.75" customHeight="1">
      <c r="A975" s="100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6"/>
      <c r="P975" s="29"/>
      <c r="Q975" s="29"/>
      <c r="R975" s="16"/>
      <c r="S975" s="9"/>
      <c r="T975" s="9"/>
      <c r="U975" s="9"/>
      <c r="V975" s="9"/>
      <c r="W975" s="9"/>
      <c r="X975" s="9"/>
      <c r="Y975" s="9"/>
      <c r="Z975" s="9"/>
    </row>
    <row r="976" ht="21.75" customHeight="1">
      <c r="A976" s="100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6"/>
      <c r="P976" s="29"/>
      <c r="Q976" s="29"/>
      <c r="R976" s="16"/>
      <c r="S976" s="9"/>
      <c r="T976" s="9"/>
      <c r="U976" s="9"/>
      <c r="V976" s="9"/>
      <c r="W976" s="9"/>
      <c r="X976" s="9"/>
      <c r="Y976" s="9"/>
      <c r="Z976" s="9"/>
    </row>
    <row r="977" ht="21.75" customHeight="1">
      <c r="A977" s="100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6"/>
      <c r="P977" s="29"/>
      <c r="Q977" s="29"/>
      <c r="R977" s="16"/>
      <c r="S977" s="9"/>
      <c r="T977" s="9"/>
      <c r="U977" s="9"/>
      <c r="V977" s="9"/>
      <c r="W977" s="9"/>
      <c r="X977" s="9"/>
      <c r="Y977" s="9"/>
      <c r="Z977" s="9"/>
    </row>
    <row r="978" ht="21.75" customHeight="1">
      <c r="A978" s="100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6"/>
      <c r="P978" s="29"/>
      <c r="Q978" s="29"/>
      <c r="R978" s="16"/>
      <c r="S978" s="9"/>
      <c r="T978" s="9"/>
      <c r="U978" s="9"/>
      <c r="V978" s="9"/>
      <c r="W978" s="9"/>
      <c r="X978" s="9"/>
      <c r="Y978" s="9"/>
      <c r="Z978" s="9"/>
    </row>
    <row r="979" ht="21.75" customHeight="1">
      <c r="A979" s="100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6"/>
      <c r="P979" s="29"/>
      <c r="Q979" s="29"/>
      <c r="R979" s="16"/>
      <c r="S979" s="9"/>
      <c r="T979" s="9"/>
      <c r="U979" s="9"/>
      <c r="V979" s="9"/>
      <c r="W979" s="9"/>
      <c r="X979" s="9"/>
      <c r="Y979" s="9"/>
      <c r="Z979" s="9"/>
    </row>
    <row r="980" ht="21.75" customHeight="1">
      <c r="A980" s="100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6"/>
      <c r="P980" s="29"/>
      <c r="Q980" s="29"/>
      <c r="R980" s="16"/>
      <c r="S980" s="9"/>
      <c r="T980" s="9"/>
      <c r="U980" s="9"/>
      <c r="V980" s="9"/>
      <c r="W980" s="9"/>
      <c r="X980" s="9"/>
      <c r="Y980" s="9"/>
      <c r="Z980" s="9"/>
    </row>
    <row r="981" ht="21.75" customHeight="1">
      <c r="A981" s="100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6"/>
      <c r="P981" s="29"/>
      <c r="Q981" s="29"/>
      <c r="R981" s="16"/>
      <c r="S981" s="9"/>
      <c r="T981" s="9"/>
      <c r="U981" s="9"/>
      <c r="V981" s="9"/>
      <c r="W981" s="9"/>
      <c r="X981" s="9"/>
      <c r="Y981" s="9"/>
      <c r="Z981" s="9"/>
    </row>
    <row r="982" ht="21.75" customHeight="1">
      <c r="A982" s="100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6"/>
      <c r="P982" s="29"/>
      <c r="Q982" s="29"/>
      <c r="R982" s="16"/>
      <c r="S982" s="9"/>
      <c r="T982" s="9"/>
      <c r="U982" s="9"/>
      <c r="V982" s="9"/>
      <c r="W982" s="9"/>
      <c r="X982" s="9"/>
      <c r="Y982" s="9"/>
      <c r="Z982" s="9"/>
    </row>
    <row r="983" ht="21.75" customHeight="1">
      <c r="A983" s="100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6"/>
      <c r="P983" s="29"/>
      <c r="Q983" s="29"/>
      <c r="R983" s="16"/>
      <c r="S983" s="9"/>
      <c r="T983" s="9"/>
      <c r="U983" s="9"/>
      <c r="V983" s="9"/>
      <c r="W983" s="9"/>
      <c r="X983" s="9"/>
      <c r="Y983" s="9"/>
      <c r="Z983" s="9"/>
    </row>
    <row r="984" ht="21.75" customHeight="1">
      <c r="A984" s="100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6"/>
      <c r="P984" s="29"/>
      <c r="Q984" s="29"/>
      <c r="R984" s="16"/>
      <c r="S984" s="9"/>
      <c r="T984" s="9"/>
      <c r="U984" s="9"/>
      <c r="V984" s="9"/>
      <c r="W984" s="9"/>
      <c r="X984" s="9"/>
      <c r="Y984" s="9"/>
      <c r="Z984" s="9"/>
    </row>
    <row r="985" ht="21.75" customHeight="1">
      <c r="A985" s="100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6"/>
      <c r="P985" s="29"/>
      <c r="Q985" s="29"/>
      <c r="R985" s="16"/>
      <c r="S985" s="9"/>
      <c r="T985" s="9"/>
      <c r="U985" s="9"/>
      <c r="V985" s="9"/>
      <c r="W985" s="9"/>
      <c r="X985" s="9"/>
      <c r="Y985" s="9"/>
      <c r="Z985" s="9"/>
    </row>
    <row r="986" ht="21.75" customHeight="1">
      <c r="A986" s="100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6"/>
      <c r="P986" s="29"/>
      <c r="Q986" s="29"/>
      <c r="R986" s="16"/>
      <c r="S986" s="9"/>
      <c r="T986" s="9"/>
      <c r="U986" s="9"/>
      <c r="V986" s="9"/>
      <c r="W986" s="9"/>
      <c r="X986" s="9"/>
      <c r="Y986" s="9"/>
      <c r="Z986" s="9"/>
    </row>
    <row r="987" ht="21.75" customHeight="1">
      <c r="A987" s="100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6"/>
      <c r="P987" s="29"/>
      <c r="Q987" s="29"/>
      <c r="R987" s="16"/>
      <c r="S987" s="9"/>
      <c r="T987" s="9"/>
      <c r="U987" s="9"/>
      <c r="V987" s="9"/>
      <c r="W987" s="9"/>
      <c r="X987" s="9"/>
      <c r="Y987" s="9"/>
      <c r="Z987" s="9"/>
    </row>
    <row r="988" ht="21.75" customHeight="1">
      <c r="A988" s="100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6"/>
      <c r="P988" s="29"/>
      <c r="Q988" s="29"/>
      <c r="R988" s="16"/>
      <c r="S988" s="9"/>
      <c r="T988" s="9"/>
      <c r="U988" s="9"/>
      <c r="V988" s="9"/>
      <c r="W988" s="9"/>
      <c r="X988" s="9"/>
      <c r="Y988" s="9"/>
      <c r="Z988" s="9"/>
    </row>
    <row r="989" ht="21.75" customHeight="1">
      <c r="A989" s="100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6"/>
      <c r="P989" s="29"/>
      <c r="Q989" s="29"/>
      <c r="R989" s="16"/>
      <c r="S989" s="9"/>
      <c r="T989" s="9"/>
      <c r="U989" s="9"/>
      <c r="V989" s="9"/>
      <c r="W989" s="9"/>
      <c r="X989" s="9"/>
      <c r="Y989" s="9"/>
      <c r="Z989" s="9"/>
    </row>
    <row r="990" ht="21.75" customHeight="1">
      <c r="A990" s="100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6"/>
      <c r="P990" s="29"/>
      <c r="Q990" s="29"/>
      <c r="R990" s="16"/>
      <c r="S990" s="9"/>
      <c r="T990" s="9"/>
      <c r="U990" s="9"/>
      <c r="V990" s="9"/>
      <c r="W990" s="9"/>
      <c r="X990" s="9"/>
      <c r="Y990" s="9"/>
      <c r="Z990" s="9"/>
    </row>
    <row r="991" ht="21.75" customHeight="1">
      <c r="A991" s="100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6"/>
      <c r="P991" s="29"/>
      <c r="Q991" s="29"/>
      <c r="R991" s="16"/>
      <c r="S991" s="9"/>
      <c r="T991" s="9"/>
      <c r="U991" s="9"/>
      <c r="V991" s="9"/>
      <c r="W991" s="9"/>
      <c r="X991" s="9"/>
      <c r="Y991" s="9"/>
      <c r="Z991" s="9"/>
    </row>
    <row r="992" ht="21.75" customHeight="1">
      <c r="A992" s="100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6"/>
      <c r="P992" s="29"/>
      <c r="Q992" s="29"/>
      <c r="R992" s="16"/>
      <c r="S992" s="9"/>
      <c r="T992" s="9"/>
      <c r="U992" s="9"/>
      <c r="V992" s="9"/>
      <c r="W992" s="9"/>
      <c r="X992" s="9"/>
      <c r="Y992" s="9"/>
      <c r="Z992" s="9"/>
    </row>
    <row r="993" ht="21.75" customHeight="1">
      <c r="A993" s="100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6"/>
      <c r="P993" s="29"/>
      <c r="Q993" s="29"/>
      <c r="R993" s="16"/>
      <c r="S993" s="9"/>
      <c r="T993" s="9"/>
      <c r="U993" s="9"/>
      <c r="V993" s="9"/>
      <c r="W993" s="9"/>
      <c r="X993" s="9"/>
      <c r="Y993" s="9"/>
      <c r="Z993" s="9"/>
    </row>
    <row r="994" ht="21.75" customHeight="1">
      <c r="A994" s="100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6"/>
      <c r="P994" s="29"/>
      <c r="Q994" s="29"/>
      <c r="R994" s="16"/>
      <c r="S994" s="9"/>
      <c r="T994" s="9"/>
      <c r="U994" s="9"/>
      <c r="V994" s="9"/>
      <c r="W994" s="9"/>
      <c r="X994" s="9"/>
      <c r="Y994" s="9"/>
      <c r="Z994" s="9"/>
    </row>
    <row r="995" ht="21.75" customHeight="1">
      <c r="A995" s="100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6"/>
      <c r="P995" s="29"/>
      <c r="Q995" s="29"/>
      <c r="R995" s="16"/>
      <c r="S995" s="9"/>
      <c r="T995" s="9"/>
      <c r="U995" s="9"/>
      <c r="V995" s="9"/>
      <c r="W995" s="9"/>
      <c r="X995" s="9"/>
      <c r="Y995" s="9"/>
      <c r="Z995" s="9"/>
    </row>
    <row r="996" ht="21.75" customHeight="1">
      <c r="A996" s="100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6"/>
      <c r="P996" s="29"/>
      <c r="Q996" s="29"/>
      <c r="R996" s="16"/>
      <c r="S996" s="9"/>
      <c r="T996" s="9"/>
      <c r="U996" s="9"/>
      <c r="V996" s="9"/>
      <c r="W996" s="9"/>
      <c r="X996" s="9"/>
      <c r="Y996" s="9"/>
      <c r="Z996" s="9"/>
    </row>
    <row r="997" ht="21.75" customHeight="1">
      <c r="A997" s="100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6"/>
      <c r="P997" s="29"/>
      <c r="Q997" s="29"/>
      <c r="R997" s="16"/>
      <c r="S997" s="9"/>
      <c r="T997" s="9"/>
      <c r="U997" s="9"/>
      <c r="V997" s="9"/>
      <c r="W997" s="9"/>
      <c r="X997" s="9"/>
      <c r="Y997" s="9"/>
      <c r="Z997" s="9"/>
    </row>
    <row r="998" ht="21.75" customHeight="1">
      <c r="A998" s="100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6"/>
      <c r="P998" s="29"/>
      <c r="Q998" s="29"/>
      <c r="R998" s="16"/>
      <c r="S998" s="9"/>
      <c r="T998" s="9"/>
      <c r="U998" s="9"/>
      <c r="V998" s="9"/>
      <c r="W998" s="9"/>
      <c r="X998" s="9"/>
      <c r="Y998" s="9"/>
      <c r="Z998" s="9"/>
    </row>
    <row r="999" ht="21.75" customHeight="1">
      <c r="A999" s="100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16"/>
      <c r="P999" s="29"/>
      <c r="Q999" s="29"/>
      <c r="R999" s="16"/>
      <c r="S999" s="9"/>
      <c r="T999" s="9"/>
      <c r="U999" s="9"/>
      <c r="V999" s="9"/>
      <c r="W999" s="9"/>
      <c r="X999" s="9"/>
      <c r="Y999" s="9"/>
      <c r="Z999" s="9"/>
    </row>
    <row r="1000" ht="21.75" customHeight="1">
      <c r="A1000" s="100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16"/>
      <c r="P1000" s="29"/>
      <c r="Q1000" s="29"/>
      <c r="R1000" s="16"/>
      <c r="S1000" s="9"/>
      <c r="T1000" s="9"/>
      <c r="U1000" s="9"/>
      <c r="V1000" s="9"/>
      <c r="W1000" s="9"/>
      <c r="X1000" s="9"/>
      <c r="Y1000" s="9"/>
      <c r="Z1000" s="9"/>
    </row>
  </sheetData>
  <mergeCells count="29">
    <mergeCell ref="L4:N4"/>
    <mergeCell ref="L5:N5"/>
    <mergeCell ref="L1:N1"/>
    <mergeCell ref="H2:K2"/>
    <mergeCell ref="C3:D3"/>
    <mergeCell ref="L3:N3"/>
    <mergeCell ref="C4:E4"/>
    <mergeCell ref="G4:H4"/>
    <mergeCell ref="D5:H5"/>
    <mergeCell ref="C6:H6"/>
    <mergeCell ref="L6:N6"/>
    <mergeCell ref="C7:D7"/>
    <mergeCell ref="E7:F7"/>
    <mergeCell ref="G7:H7"/>
    <mergeCell ref="J7:K7"/>
    <mergeCell ref="L7:N7"/>
    <mergeCell ref="J9:J10"/>
    <mergeCell ref="K9:K10"/>
    <mergeCell ref="L9:L10"/>
    <mergeCell ref="M9:M10"/>
    <mergeCell ref="N9:N10"/>
    <mergeCell ref="O10:O11"/>
    <mergeCell ref="B9:B10"/>
    <mergeCell ref="C9:C10"/>
    <mergeCell ref="D9:D10"/>
    <mergeCell ref="E9:F10"/>
    <mergeCell ref="G9:G10"/>
    <mergeCell ref="H9:H10"/>
    <mergeCell ref="I9:I10"/>
  </mergeCells>
  <conditionalFormatting sqref="R12:R40">
    <cfRule type="cellIs" dxfId="0" priority="1" operator="lessThan">
      <formula>12</formula>
    </cfRule>
  </conditionalFormatting>
  <dataValidations>
    <dataValidation type="list" allowBlank="1" showInputMessage="1" showErrorMessage="1" prompt=" - กรุณาเลือกรายการ" sqref="C7 C8:D8">
      <formula1>$P$2:$P$5</formula1>
    </dataValidation>
    <dataValidation type="list" allowBlank="1" showInputMessage="1" showErrorMessage="1" prompt=" - กรุณาเลือกรายการ" sqref="C4">
      <formula1>$S$3:$S$26</formula1>
    </dataValidation>
    <dataValidation type="list" allowBlank="1" showInputMessage="1" showErrorMessage="1" prompt=" - ดูอายุการใช้งาน จาก sheet หลักเกณฑ์ สพฐ." sqref="I11">
      <formula1>$T$3:$T$26</formula1>
    </dataValidation>
    <dataValidation type="list" allowBlank="1" showInputMessage="1" showErrorMessage="1" prompt=" - ดูอัตราเสื่อมราคา จาก sheet หลักเกณฑ์ สพฐ." sqref="J11">
      <formula1>$U$3:$U$10</formula1>
    </dataValidation>
    <dataValidation type="list" allowBlank="1" showInputMessage="1" showErrorMessage="1" prompt=" - กรุณาเลือกรายการ" sqref="G7 G8:H8">
      <formula1>$Q$2:$Q$7</formula1>
    </dataValidation>
  </dataValidations>
  <printOptions/>
  <pageMargins bottom="0.75" footer="0.0" header="0.0" left="0.7" right="0.7" top="0.75"/>
  <pageSetup orientation="landscape"/>
  <headerFooter>
    <oddHeader>&amp;Rสพฐ.</oddHeader>
    <oddFooter>&amp;RPowered by Sakda Chinsamai (Chainat)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0.1" defaultRowHeight="15.0"/>
  <cols>
    <col customWidth="1" min="1" max="1" width="8.0"/>
    <col customWidth="1" min="2" max="2" width="11.1"/>
    <col customWidth="1" min="3" max="3" width="9.1"/>
    <col customWidth="1" min="4" max="4" width="25.4"/>
    <col customWidth="1" min="5" max="5" width="4.6"/>
    <col customWidth="1" min="6" max="6" width="6.1"/>
    <col customWidth="1" min="7" max="8" width="9.6"/>
    <col customWidth="1" min="9" max="9" width="9.0"/>
    <col customWidth="1" min="10" max="10" width="8.3"/>
    <col customWidth="1" min="11" max="11" width="11.7"/>
    <col customWidth="1" min="12" max="12" width="10.1"/>
    <col customWidth="1" min="13" max="13" width="10.3"/>
    <col customWidth="1" min="14" max="14" width="35.9"/>
    <col customWidth="1" hidden="1" min="15" max="15" width="5.7"/>
    <col customWidth="1" hidden="1" min="16" max="16" width="7.0"/>
    <col customWidth="1" hidden="1" min="17" max="17" width="6.0"/>
    <col customWidth="1" hidden="1" min="18" max="18" width="5.7"/>
    <col customWidth="1" hidden="1" min="19" max="19" width="32.3"/>
    <col customWidth="1" hidden="1" min="20" max="20" width="10.0"/>
    <col customWidth="1" hidden="1" min="21" max="21" width="9.1"/>
    <col customWidth="1" hidden="1" min="22" max="22" width="2.3"/>
    <col customWidth="1" min="23" max="24" width="9.1"/>
    <col customWidth="1" min="25" max="26" width="8.0"/>
  </cols>
  <sheetData>
    <row r="1" ht="21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5"/>
      <c r="O1" s="6"/>
      <c r="P1" s="7"/>
      <c r="Q1" s="7"/>
      <c r="R1" s="6"/>
      <c r="S1" s="8"/>
      <c r="T1" s="8"/>
      <c r="U1" s="8"/>
      <c r="V1" s="8"/>
      <c r="W1" s="2"/>
      <c r="X1" s="9"/>
      <c r="Y1" s="9"/>
      <c r="Z1" s="9"/>
    </row>
    <row r="2" ht="23.25" customHeight="1">
      <c r="A2" s="1"/>
      <c r="B2" s="10"/>
      <c r="C2" s="10"/>
      <c r="D2" s="10"/>
      <c r="E2" s="10"/>
      <c r="F2" s="10"/>
      <c r="G2" s="10"/>
      <c r="H2" s="11" t="s">
        <v>1</v>
      </c>
      <c r="I2" s="4"/>
      <c r="J2" s="4"/>
      <c r="K2" s="5"/>
      <c r="L2" s="10"/>
      <c r="M2" s="10"/>
      <c r="N2" s="12" t="str">
        <f>C4</f>
        <v>ครุภัณฑ์คอมพิวเตอร์</v>
      </c>
      <c r="O2" s="13"/>
      <c r="P2" s="14" t="s">
        <v>2</v>
      </c>
      <c r="Q2" s="15" t="s">
        <v>3</v>
      </c>
      <c r="R2" s="16"/>
      <c r="S2" s="17"/>
      <c r="T2" s="17"/>
      <c r="U2" s="17"/>
      <c r="V2" s="9"/>
      <c r="W2" s="2"/>
      <c r="X2" s="9"/>
      <c r="Y2" s="9"/>
      <c r="Z2" s="9"/>
    </row>
    <row r="3" ht="21.75" customHeight="1">
      <c r="A3" s="1"/>
      <c r="B3" s="18" t="s">
        <v>4</v>
      </c>
      <c r="C3" s="19" t="s">
        <v>66</v>
      </c>
      <c r="D3" s="20"/>
      <c r="E3" s="21"/>
      <c r="F3" s="21"/>
      <c r="G3" s="21"/>
      <c r="H3" s="21"/>
      <c r="I3" s="21"/>
      <c r="J3" s="18" t="s">
        <v>5</v>
      </c>
      <c r="K3" s="22"/>
      <c r="L3" s="23" t="s">
        <v>67</v>
      </c>
      <c r="M3" s="20"/>
      <c r="N3" s="20"/>
      <c r="O3" s="24"/>
      <c r="P3" s="14" t="s">
        <v>6</v>
      </c>
      <c r="Q3" s="15" t="s">
        <v>7</v>
      </c>
      <c r="R3" s="16"/>
      <c r="S3" s="25" t="s">
        <v>8</v>
      </c>
      <c r="T3" s="26">
        <v>2.0</v>
      </c>
      <c r="U3" s="27" t="s">
        <v>9</v>
      </c>
      <c r="V3" s="9"/>
      <c r="W3" s="2"/>
      <c r="X3" s="9"/>
      <c r="Y3" s="9"/>
      <c r="Z3" s="9"/>
    </row>
    <row r="4" ht="21.75" customHeight="1">
      <c r="A4" s="1"/>
      <c r="B4" s="18" t="s">
        <v>10</v>
      </c>
      <c r="C4" s="19" t="s">
        <v>58</v>
      </c>
      <c r="D4" s="20"/>
      <c r="E4" s="20"/>
      <c r="F4" s="21" t="s">
        <v>11</v>
      </c>
      <c r="G4" s="28" t="s">
        <v>68</v>
      </c>
      <c r="H4" s="20"/>
      <c r="I4" s="21"/>
      <c r="J4" s="18" t="s">
        <v>12</v>
      </c>
      <c r="K4" s="18"/>
      <c r="L4" s="23" t="s">
        <v>69</v>
      </c>
      <c r="M4" s="20"/>
      <c r="N4" s="20"/>
      <c r="O4" s="24"/>
      <c r="P4" s="14" t="s">
        <v>13</v>
      </c>
      <c r="Q4" s="15" t="s">
        <v>14</v>
      </c>
      <c r="R4" s="16"/>
      <c r="S4" s="25" t="s">
        <v>15</v>
      </c>
      <c r="T4" s="26">
        <v>3.0</v>
      </c>
      <c r="U4" s="27">
        <v>0.04</v>
      </c>
      <c r="V4" s="9"/>
      <c r="W4" s="2"/>
      <c r="X4" s="9"/>
      <c r="Y4" s="9"/>
      <c r="Z4" s="9"/>
    </row>
    <row r="5" ht="21.75" customHeight="1">
      <c r="A5" s="1"/>
      <c r="B5" s="18" t="s">
        <v>16</v>
      </c>
      <c r="C5" s="21"/>
      <c r="D5" s="23" t="s">
        <v>69</v>
      </c>
      <c r="E5" s="20"/>
      <c r="F5" s="20"/>
      <c r="G5" s="20"/>
      <c r="H5" s="20"/>
      <c r="I5" s="21"/>
      <c r="J5" s="18" t="s">
        <v>17</v>
      </c>
      <c r="K5" s="18"/>
      <c r="L5" s="23" t="s">
        <v>70</v>
      </c>
      <c r="M5" s="20"/>
      <c r="N5" s="20"/>
      <c r="O5" s="24"/>
      <c r="P5" s="14" t="s">
        <v>18</v>
      </c>
      <c r="Q5" s="15" t="s">
        <v>19</v>
      </c>
      <c r="R5" s="16"/>
      <c r="S5" s="25" t="s">
        <v>20</v>
      </c>
      <c r="T5" s="26">
        <v>4.0</v>
      </c>
      <c r="U5" s="27">
        <v>0.0665</v>
      </c>
      <c r="V5" s="9"/>
      <c r="W5" s="2"/>
      <c r="X5" s="9"/>
      <c r="Y5" s="9"/>
      <c r="Z5" s="9"/>
    </row>
    <row r="6" ht="21.75" customHeight="1">
      <c r="A6" s="1"/>
      <c r="B6" s="18" t="s">
        <v>21</v>
      </c>
      <c r="C6" s="23" t="s">
        <v>71</v>
      </c>
      <c r="D6" s="20"/>
      <c r="E6" s="20"/>
      <c r="F6" s="20"/>
      <c r="G6" s="20"/>
      <c r="H6" s="20"/>
      <c r="I6" s="21"/>
      <c r="J6" s="18" t="s">
        <v>22</v>
      </c>
      <c r="K6" s="18"/>
      <c r="L6" s="23" t="s">
        <v>72</v>
      </c>
      <c r="M6" s="20"/>
      <c r="N6" s="20"/>
      <c r="O6" s="24"/>
      <c r="P6" s="29"/>
      <c r="Q6" s="15" t="s">
        <v>23</v>
      </c>
      <c r="R6" s="16"/>
      <c r="S6" s="25" t="s">
        <v>24</v>
      </c>
      <c r="T6" s="26">
        <v>5.0</v>
      </c>
      <c r="U6" s="27">
        <v>0.1</v>
      </c>
      <c r="V6" s="9"/>
      <c r="W6" s="2"/>
      <c r="X6" s="9"/>
      <c r="Y6" s="9"/>
      <c r="Z6" s="9"/>
    </row>
    <row r="7" ht="21.75" customHeight="1">
      <c r="A7" s="1"/>
      <c r="B7" s="18" t="s">
        <v>25</v>
      </c>
      <c r="C7" s="30" t="s">
        <v>2</v>
      </c>
      <c r="D7" s="31"/>
      <c r="E7" s="32" t="s">
        <v>26</v>
      </c>
      <c r="F7" s="5"/>
      <c r="G7" s="30" t="s">
        <v>14</v>
      </c>
      <c r="H7" s="31"/>
      <c r="I7" s="21"/>
      <c r="J7" s="33" t="s">
        <v>27</v>
      </c>
      <c r="K7" s="5"/>
      <c r="L7" s="34" t="s">
        <v>73</v>
      </c>
      <c r="M7" s="20"/>
      <c r="N7" s="20"/>
      <c r="O7" s="24"/>
      <c r="P7" s="29"/>
      <c r="Q7" s="15" t="s">
        <v>28</v>
      </c>
      <c r="R7" s="16"/>
      <c r="S7" s="25" t="s">
        <v>29</v>
      </c>
      <c r="T7" s="26">
        <v>6.0</v>
      </c>
      <c r="U7" s="27">
        <v>0.125</v>
      </c>
      <c r="V7" s="9"/>
      <c r="W7" s="2"/>
      <c r="X7" s="9"/>
      <c r="Y7" s="9"/>
      <c r="Z7" s="9"/>
    </row>
    <row r="8" ht="3.0" customHeight="1">
      <c r="A8" s="1"/>
      <c r="B8" s="13"/>
      <c r="C8" s="35"/>
      <c r="D8" s="35"/>
      <c r="E8" s="36"/>
      <c r="F8" s="36"/>
      <c r="G8" s="35"/>
      <c r="H8" s="35"/>
      <c r="I8" s="37"/>
      <c r="J8" s="38"/>
      <c r="K8" s="38"/>
      <c r="L8" s="39"/>
      <c r="M8" s="39"/>
      <c r="N8" s="39"/>
      <c r="O8" s="24"/>
      <c r="P8" s="29"/>
      <c r="Q8" s="15"/>
      <c r="R8" s="16"/>
      <c r="S8" s="25" t="s">
        <v>30</v>
      </c>
      <c r="T8" s="26">
        <v>7.0</v>
      </c>
      <c r="U8" s="27">
        <v>0.2</v>
      </c>
      <c r="V8" s="9"/>
      <c r="W8" s="2"/>
      <c r="X8" s="9"/>
      <c r="Y8" s="9"/>
      <c r="Z8" s="9"/>
    </row>
    <row r="9" ht="21.75" customHeight="1">
      <c r="A9" s="1"/>
      <c r="B9" s="40" t="s">
        <v>31</v>
      </c>
      <c r="C9" s="40" t="s">
        <v>32</v>
      </c>
      <c r="D9" s="40" t="s">
        <v>33</v>
      </c>
      <c r="E9" s="41" t="s">
        <v>34</v>
      </c>
      <c r="F9" s="42"/>
      <c r="G9" s="43" t="s">
        <v>35</v>
      </c>
      <c r="H9" s="40" t="s">
        <v>36</v>
      </c>
      <c r="I9" s="43" t="s">
        <v>37</v>
      </c>
      <c r="J9" s="43" t="s">
        <v>38</v>
      </c>
      <c r="K9" s="43" t="s">
        <v>39</v>
      </c>
      <c r="L9" s="43" t="s">
        <v>40</v>
      </c>
      <c r="M9" s="40" t="s">
        <v>41</v>
      </c>
      <c r="N9" s="40" t="s">
        <v>42</v>
      </c>
      <c r="O9" s="24"/>
      <c r="P9" s="9"/>
      <c r="Q9" s="9"/>
      <c r="R9" s="16"/>
      <c r="S9" s="25" t="s">
        <v>43</v>
      </c>
      <c r="T9" s="26">
        <v>8.0</v>
      </c>
      <c r="U9" s="27">
        <v>0.3333</v>
      </c>
      <c r="V9" s="9"/>
      <c r="W9" s="2"/>
      <c r="X9" s="9"/>
      <c r="Y9" s="9"/>
      <c r="Z9" s="9"/>
    </row>
    <row r="10" ht="21.75" customHeight="1">
      <c r="A10" s="1"/>
      <c r="B10" s="44"/>
      <c r="C10" s="44"/>
      <c r="D10" s="44"/>
      <c r="E10" s="45"/>
      <c r="F10" s="46"/>
      <c r="G10" s="44"/>
      <c r="H10" s="44"/>
      <c r="I10" s="44"/>
      <c r="J10" s="44"/>
      <c r="K10" s="44"/>
      <c r="L10" s="44"/>
      <c r="M10" s="44"/>
      <c r="N10" s="44"/>
      <c r="O10" s="47"/>
      <c r="P10" s="29"/>
      <c r="Q10" s="29"/>
      <c r="R10" s="16" t="s">
        <v>44</v>
      </c>
      <c r="S10" s="25" t="s">
        <v>45</v>
      </c>
      <c r="T10" s="26">
        <v>9.0</v>
      </c>
      <c r="U10" s="27">
        <v>0.5</v>
      </c>
      <c r="V10" s="9"/>
      <c r="W10" s="2"/>
      <c r="X10" s="9"/>
      <c r="Y10" s="9"/>
      <c r="Z10" s="9"/>
    </row>
    <row r="11" ht="21.75" customHeight="1">
      <c r="A11" s="1"/>
      <c r="B11" s="48" t="s">
        <v>74</v>
      </c>
      <c r="C11" s="49" t="s">
        <v>75</v>
      </c>
      <c r="D11" s="50" t="s">
        <v>76</v>
      </c>
      <c r="E11" s="51">
        <v>1.0</v>
      </c>
      <c r="F11" s="52" t="s">
        <v>77</v>
      </c>
      <c r="G11" s="53">
        <v>2903.56</v>
      </c>
      <c r="H11" s="54">
        <f>E11*G11</f>
        <v>2903.56</v>
      </c>
      <c r="I11" s="55">
        <v>3.0</v>
      </c>
      <c r="J11" s="56">
        <v>0.3333</v>
      </c>
      <c r="K11" s="57">
        <f>H11/I11</f>
        <v>967.8533333</v>
      </c>
      <c r="L11" s="57">
        <v>0.0</v>
      </c>
      <c r="M11" s="57">
        <f>H11</f>
        <v>2903.56</v>
      </c>
      <c r="N11" s="58" t="str">
        <f>IF(G11&lt;=5000,"ไม่ต้องคำนวนค่าเสื่อมราคามูลค่าไม่เกิน 5,000 บาท","")</f>
        <v>ไม่ต้องคำนวนค่าเสื่อมราคามูลค่าไม่เกิน 5,000 บาท</v>
      </c>
      <c r="P11" s="29" t="s">
        <v>46</v>
      </c>
      <c r="Q11" s="29"/>
      <c r="R11" s="16" t="s">
        <v>47</v>
      </c>
      <c r="S11" s="25" t="s">
        <v>48</v>
      </c>
      <c r="T11" s="26">
        <v>10.0</v>
      </c>
      <c r="U11" s="9"/>
      <c r="V11" s="9"/>
      <c r="W11" s="2"/>
      <c r="X11" s="9"/>
      <c r="Y11" s="9"/>
      <c r="Z11" s="9"/>
    </row>
    <row r="12" ht="21.75" customHeight="1">
      <c r="A12" s="1">
        <v>1.0</v>
      </c>
      <c r="B12" s="101" t="s">
        <v>78</v>
      </c>
      <c r="C12" s="60"/>
      <c r="D12" s="61" t="str">
        <f t="shared" ref="D12:D39" si="1">IF(B12&gt;1,CONCATENATE($P$11,"   ",Q12,"  ",R12),IF(M12=1,"มูลค่าทางบัญชีคงเหลือ",""))</f>
        <v>#VALUE!</v>
      </c>
      <c r="E12" s="62"/>
      <c r="F12" s="63"/>
      <c r="G12" s="61"/>
      <c r="H12" s="61"/>
      <c r="I12" s="61"/>
      <c r="J12" s="61"/>
      <c r="K12" s="64" t="str">
        <f t="shared" ref="K12:K38" si="2">$K$11*P12/12</f>
        <v>#VALUE!</v>
      </c>
      <c r="L12" s="64" t="str">
        <f>K12</f>
        <v>#VALUE!</v>
      </c>
      <c r="M12" s="65" t="str">
        <f t="shared" ref="M12:M39" si="3">IF(B12&gt;0,(IF($H$11&gt;L12,$M$11-L12,0)),IF(M11=0,1,""))</f>
        <v>#VALUE!</v>
      </c>
      <c r="N12" s="66" t="str">
        <f t="shared" ref="N12:N39" si="4">IF(M12=1,"หมดอายุการใช้งานอย่างมีประสิทธิภาพ",IF(N11="หมดอายุการใช้งานอย่างมีประสิทธิภาพ","มีมูลค่าทางบัญชีคงเหลือไว้ 1 บาท",""))</f>
        <v>#VALUE!</v>
      </c>
      <c r="O12" s="24" t="str">
        <f t="shared" ref="O12:O40" si="5">IF(B12&gt;0,DAYS360(B11,B12),0)</f>
        <v>#VALUE!</v>
      </c>
      <c r="P12" s="29" t="str">
        <f t="shared" ref="P12:P40" si="6">ROUND(O12/30,0)</f>
        <v>#VALUE!</v>
      </c>
      <c r="Q12" s="29" t="str">
        <f t="shared" ref="Q12:Q40" si="7">IF(P12=12,1,P12)</f>
        <v>#VALUE!</v>
      </c>
      <c r="R12" s="16" t="str">
        <f t="shared" ref="R12:R40" si="8">IF(P12=12,$R$11,$R$10)</f>
        <v>#VALUE!</v>
      </c>
      <c r="S12" s="25" t="s">
        <v>49</v>
      </c>
      <c r="T12" s="26">
        <v>11.0</v>
      </c>
      <c r="U12" s="27"/>
      <c r="V12" s="9"/>
      <c r="W12" s="67"/>
      <c r="X12" s="9"/>
      <c r="Y12" s="9"/>
      <c r="Z12" s="9"/>
    </row>
    <row r="13" ht="21.75" customHeight="1">
      <c r="A13" s="1">
        <v>2.0</v>
      </c>
      <c r="B13" s="101" t="s">
        <v>79</v>
      </c>
      <c r="C13" s="60"/>
      <c r="D13" s="61" t="str">
        <f t="shared" si="1"/>
        <v>คิดค่าเสื่อมราคา   13  เดือน</v>
      </c>
      <c r="E13" s="62"/>
      <c r="F13" s="63"/>
      <c r="G13" s="61"/>
      <c r="H13" s="61"/>
      <c r="I13" s="61"/>
      <c r="J13" s="61"/>
      <c r="K13" s="64">
        <f t="shared" si="2"/>
        <v>1048.507778</v>
      </c>
      <c r="L13" s="64" t="str">
        <f t="shared" ref="L13:L38" si="9">IF(K13&gt;0,K13+L12,0)</f>
        <v>#VALUE!</v>
      </c>
      <c r="M13" s="65" t="str">
        <f t="shared" si="3"/>
        <v>#VALUE!</v>
      </c>
      <c r="N13" s="66" t="str">
        <f t="shared" si="4"/>
        <v>#VALUE!</v>
      </c>
      <c r="O13" s="24">
        <f t="shared" si="5"/>
        <v>383</v>
      </c>
      <c r="P13" s="29">
        <f t="shared" si="6"/>
        <v>13</v>
      </c>
      <c r="Q13" s="29">
        <f t="shared" si="7"/>
        <v>13</v>
      </c>
      <c r="R13" s="16" t="str">
        <f t="shared" si="8"/>
        <v>เดือน</v>
      </c>
      <c r="S13" s="25" t="s">
        <v>50</v>
      </c>
      <c r="T13" s="26">
        <v>12.0</v>
      </c>
      <c r="U13" s="9"/>
      <c r="V13" s="9"/>
      <c r="W13" s="2"/>
      <c r="X13" s="9"/>
      <c r="Y13" s="9"/>
      <c r="Z13" s="9"/>
    </row>
    <row r="14" ht="21.75" customHeight="1">
      <c r="A14" s="1">
        <v>3.0</v>
      </c>
      <c r="B14" s="102"/>
      <c r="C14" s="60"/>
      <c r="D14" s="61" t="str">
        <f t="shared" si="1"/>
        <v>#VALUE!</v>
      </c>
      <c r="E14" s="62"/>
      <c r="F14" s="63"/>
      <c r="G14" s="61"/>
      <c r="H14" s="61"/>
      <c r="I14" s="61"/>
      <c r="J14" s="61"/>
      <c r="K14" s="64">
        <f t="shared" si="2"/>
        <v>0</v>
      </c>
      <c r="L14" s="64">
        <f t="shared" si="9"/>
        <v>0</v>
      </c>
      <c r="M14" s="65" t="str">
        <f t="shared" si="3"/>
        <v>#VALUE!</v>
      </c>
      <c r="N14" s="66" t="str">
        <f t="shared" si="4"/>
        <v>#VALUE!</v>
      </c>
      <c r="O14" s="24">
        <f t="shared" si="5"/>
        <v>0</v>
      </c>
      <c r="P14" s="29">
        <f t="shared" si="6"/>
        <v>0</v>
      </c>
      <c r="Q14" s="29">
        <f t="shared" si="7"/>
        <v>0</v>
      </c>
      <c r="R14" s="16" t="str">
        <f t="shared" si="8"/>
        <v>เดือน</v>
      </c>
      <c r="S14" s="25" t="s">
        <v>51</v>
      </c>
      <c r="T14" s="26">
        <v>13.0</v>
      </c>
      <c r="U14" s="27"/>
      <c r="V14" s="9"/>
      <c r="W14" s="2"/>
      <c r="X14" s="9"/>
      <c r="Y14" s="9"/>
      <c r="Z14" s="9"/>
    </row>
    <row r="15" ht="26.25" customHeight="1">
      <c r="A15" s="1">
        <v>4.0</v>
      </c>
      <c r="B15" s="59"/>
      <c r="C15" s="60"/>
      <c r="D15" s="61" t="str">
        <f t="shared" si="1"/>
        <v>#VALUE!</v>
      </c>
      <c r="E15" s="62"/>
      <c r="F15" s="63"/>
      <c r="G15" s="61"/>
      <c r="H15" s="61"/>
      <c r="I15" s="61"/>
      <c r="J15" s="61"/>
      <c r="K15" s="64">
        <f t="shared" si="2"/>
        <v>0</v>
      </c>
      <c r="L15" s="64">
        <f t="shared" si="9"/>
        <v>0</v>
      </c>
      <c r="M15" s="65" t="str">
        <f t="shared" si="3"/>
        <v>#VALUE!</v>
      </c>
      <c r="N15" s="66" t="str">
        <f t="shared" si="4"/>
        <v>#VALUE!</v>
      </c>
      <c r="O15" s="24">
        <f t="shared" si="5"/>
        <v>0</v>
      </c>
      <c r="P15" s="29">
        <f t="shared" si="6"/>
        <v>0</v>
      </c>
      <c r="Q15" s="29">
        <f t="shared" si="7"/>
        <v>0</v>
      </c>
      <c r="R15" s="16" t="str">
        <f t="shared" si="8"/>
        <v>เดือน</v>
      </c>
      <c r="S15" s="25" t="s">
        <v>52</v>
      </c>
      <c r="T15" s="26">
        <v>14.0</v>
      </c>
      <c r="U15" s="9"/>
      <c r="V15" s="9"/>
      <c r="W15" s="2"/>
      <c r="X15" s="68"/>
      <c r="Y15" s="9"/>
      <c r="Z15" s="9"/>
    </row>
    <row r="16" ht="21.75" customHeight="1">
      <c r="A16" s="1">
        <v>5.0</v>
      </c>
      <c r="B16" s="59"/>
      <c r="C16" s="60"/>
      <c r="D16" s="61" t="str">
        <f t="shared" si="1"/>
        <v>#VALUE!</v>
      </c>
      <c r="E16" s="62"/>
      <c r="F16" s="63"/>
      <c r="G16" s="61"/>
      <c r="H16" s="61"/>
      <c r="I16" s="61"/>
      <c r="J16" s="61"/>
      <c r="K16" s="64">
        <f t="shared" si="2"/>
        <v>0</v>
      </c>
      <c r="L16" s="64">
        <f t="shared" si="9"/>
        <v>0</v>
      </c>
      <c r="M16" s="65" t="str">
        <f t="shared" si="3"/>
        <v>#VALUE!</v>
      </c>
      <c r="N16" s="66" t="str">
        <f t="shared" si="4"/>
        <v>#VALUE!</v>
      </c>
      <c r="O16" s="24">
        <f t="shared" si="5"/>
        <v>0</v>
      </c>
      <c r="P16" s="29">
        <f t="shared" si="6"/>
        <v>0</v>
      </c>
      <c r="Q16" s="29">
        <f t="shared" si="7"/>
        <v>0</v>
      </c>
      <c r="R16" s="16" t="str">
        <f t="shared" si="8"/>
        <v>เดือน</v>
      </c>
      <c r="S16" s="25" t="s">
        <v>53</v>
      </c>
      <c r="T16" s="26">
        <v>15.0</v>
      </c>
      <c r="U16" s="27" t="s">
        <v>54</v>
      </c>
      <c r="V16" s="9"/>
      <c r="W16" s="2"/>
      <c r="X16" s="9"/>
      <c r="Y16" s="9"/>
      <c r="Z16" s="9"/>
    </row>
    <row r="17" ht="21.75" customHeight="1">
      <c r="A17" s="1">
        <v>6.0</v>
      </c>
      <c r="B17" s="59"/>
      <c r="C17" s="60"/>
      <c r="D17" s="61" t="str">
        <f t="shared" si="1"/>
        <v>#VALUE!</v>
      </c>
      <c r="E17" s="62"/>
      <c r="F17" s="63"/>
      <c r="G17" s="61"/>
      <c r="H17" s="61"/>
      <c r="I17" s="61"/>
      <c r="J17" s="61"/>
      <c r="K17" s="64">
        <f t="shared" si="2"/>
        <v>0</v>
      </c>
      <c r="L17" s="64">
        <f t="shared" si="9"/>
        <v>0</v>
      </c>
      <c r="M17" s="65" t="str">
        <f t="shared" si="3"/>
        <v>#VALUE!</v>
      </c>
      <c r="N17" s="66" t="str">
        <f t="shared" si="4"/>
        <v>#VALUE!</v>
      </c>
      <c r="O17" s="24">
        <f t="shared" si="5"/>
        <v>0</v>
      </c>
      <c r="P17" s="29">
        <f t="shared" si="6"/>
        <v>0</v>
      </c>
      <c r="Q17" s="29">
        <f t="shared" si="7"/>
        <v>0</v>
      </c>
      <c r="R17" s="16" t="str">
        <f t="shared" si="8"/>
        <v>เดือน</v>
      </c>
      <c r="S17" s="25" t="s">
        <v>55</v>
      </c>
      <c r="T17" s="26">
        <v>16.0</v>
      </c>
      <c r="U17" s="27"/>
      <c r="V17" s="9"/>
      <c r="W17" s="2"/>
      <c r="X17" s="9"/>
      <c r="Y17" s="9"/>
      <c r="Z17" s="9"/>
    </row>
    <row r="18" ht="21.75" customHeight="1">
      <c r="A18" s="1">
        <v>7.0</v>
      </c>
      <c r="B18" s="69"/>
      <c r="C18" s="60"/>
      <c r="D18" s="61" t="str">
        <f t="shared" si="1"/>
        <v>#VALUE!</v>
      </c>
      <c r="E18" s="62"/>
      <c r="F18" s="63"/>
      <c r="G18" s="61"/>
      <c r="H18" s="61"/>
      <c r="I18" s="61"/>
      <c r="J18" s="61"/>
      <c r="K18" s="64">
        <f t="shared" si="2"/>
        <v>0</v>
      </c>
      <c r="L18" s="64">
        <f t="shared" si="9"/>
        <v>0</v>
      </c>
      <c r="M18" s="65" t="str">
        <f t="shared" si="3"/>
        <v>#VALUE!</v>
      </c>
      <c r="N18" s="66" t="str">
        <f t="shared" si="4"/>
        <v>#VALUE!</v>
      </c>
      <c r="O18" s="24">
        <f t="shared" si="5"/>
        <v>0</v>
      </c>
      <c r="P18" s="29">
        <f t="shared" si="6"/>
        <v>0</v>
      </c>
      <c r="Q18" s="29">
        <f t="shared" si="7"/>
        <v>0</v>
      </c>
      <c r="R18" s="16" t="str">
        <f t="shared" si="8"/>
        <v>เดือน</v>
      </c>
      <c r="S18" s="25" t="s">
        <v>56</v>
      </c>
      <c r="T18" s="26">
        <v>17.0</v>
      </c>
      <c r="U18" s="27"/>
      <c r="V18" s="9"/>
      <c r="W18" s="2"/>
      <c r="X18" s="9"/>
      <c r="Y18" s="9"/>
      <c r="Z18" s="9"/>
    </row>
    <row r="19" ht="21.75" customHeight="1">
      <c r="A19" s="1">
        <v>8.0</v>
      </c>
      <c r="B19" s="69"/>
      <c r="C19" s="60"/>
      <c r="D19" s="61" t="str">
        <f t="shared" si="1"/>
        <v>#VALUE!</v>
      </c>
      <c r="E19" s="62"/>
      <c r="F19" s="63"/>
      <c r="G19" s="61"/>
      <c r="H19" s="61"/>
      <c r="I19" s="61"/>
      <c r="J19" s="61"/>
      <c r="K19" s="64">
        <f t="shared" si="2"/>
        <v>0</v>
      </c>
      <c r="L19" s="64">
        <f t="shared" si="9"/>
        <v>0</v>
      </c>
      <c r="M19" s="65" t="str">
        <f t="shared" si="3"/>
        <v>#VALUE!</v>
      </c>
      <c r="N19" s="66" t="str">
        <f t="shared" si="4"/>
        <v>#VALUE!</v>
      </c>
      <c r="O19" s="24">
        <f t="shared" si="5"/>
        <v>0</v>
      </c>
      <c r="P19" s="29">
        <f t="shared" si="6"/>
        <v>0</v>
      </c>
      <c r="Q19" s="29">
        <f t="shared" si="7"/>
        <v>0</v>
      </c>
      <c r="R19" s="16" t="str">
        <f t="shared" si="8"/>
        <v>เดือน</v>
      </c>
      <c r="S19" s="25" t="s">
        <v>57</v>
      </c>
      <c r="T19" s="26">
        <v>18.0</v>
      </c>
      <c r="U19" s="27"/>
      <c r="V19" s="9"/>
      <c r="W19" s="2"/>
      <c r="X19" s="9"/>
      <c r="Y19" s="9"/>
      <c r="Z19" s="9"/>
    </row>
    <row r="20" ht="21.75" customHeight="1">
      <c r="A20" s="1">
        <v>9.0</v>
      </c>
      <c r="B20" s="69"/>
      <c r="C20" s="60"/>
      <c r="D20" s="61" t="str">
        <f t="shared" si="1"/>
        <v>#VALUE!</v>
      </c>
      <c r="E20" s="62"/>
      <c r="F20" s="63"/>
      <c r="G20" s="61"/>
      <c r="H20" s="61"/>
      <c r="I20" s="61"/>
      <c r="J20" s="61"/>
      <c r="K20" s="64">
        <f t="shared" si="2"/>
        <v>0</v>
      </c>
      <c r="L20" s="64">
        <f t="shared" si="9"/>
        <v>0</v>
      </c>
      <c r="M20" s="65" t="str">
        <f t="shared" si="3"/>
        <v>#VALUE!</v>
      </c>
      <c r="N20" s="66" t="str">
        <f t="shared" si="4"/>
        <v>#VALUE!</v>
      </c>
      <c r="O20" s="24">
        <f t="shared" si="5"/>
        <v>0</v>
      </c>
      <c r="P20" s="29">
        <f t="shared" si="6"/>
        <v>0</v>
      </c>
      <c r="Q20" s="29">
        <f t="shared" si="7"/>
        <v>0</v>
      </c>
      <c r="R20" s="16" t="str">
        <f t="shared" si="8"/>
        <v>เดือน</v>
      </c>
      <c r="S20" s="25" t="s">
        <v>58</v>
      </c>
      <c r="T20" s="26">
        <v>19.0</v>
      </c>
      <c r="U20" s="27"/>
      <c r="V20" s="9"/>
      <c r="W20" s="2"/>
      <c r="X20" s="9"/>
      <c r="Y20" s="9"/>
      <c r="Z20" s="9"/>
    </row>
    <row r="21" ht="21.75" customHeight="1">
      <c r="A21" s="1">
        <v>10.0</v>
      </c>
      <c r="B21" s="69"/>
      <c r="C21" s="60"/>
      <c r="D21" s="61" t="str">
        <f t="shared" si="1"/>
        <v>#VALUE!</v>
      </c>
      <c r="E21" s="62"/>
      <c r="F21" s="63"/>
      <c r="G21" s="61"/>
      <c r="H21" s="61"/>
      <c r="I21" s="61"/>
      <c r="J21" s="61"/>
      <c r="K21" s="64">
        <f t="shared" si="2"/>
        <v>0</v>
      </c>
      <c r="L21" s="64">
        <f t="shared" si="9"/>
        <v>0</v>
      </c>
      <c r="M21" s="65" t="str">
        <f t="shared" si="3"/>
        <v>#VALUE!</v>
      </c>
      <c r="N21" s="66" t="str">
        <f t="shared" si="4"/>
        <v>#VALUE!</v>
      </c>
      <c r="O21" s="24">
        <f t="shared" si="5"/>
        <v>0</v>
      </c>
      <c r="P21" s="29">
        <f t="shared" si="6"/>
        <v>0</v>
      </c>
      <c r="Q21" s="29">
        <f t="shared" si="7"/>
        <v>0</v>
      </c>
      <c r="R21" s="16" t="str">
        <f t="shared" si="8"/>
        <v>เดือน</v>
      </c>
      <c r="S21" s="25" t="s">
        <v>59</v>
      </c>
      <c r="T21" s="26">
        <v>20.0</v>
      </c>
      <c r="U21" s="27"/>
      <c r="V21" s="9"/>
      <c r="W21" s="2"/>
      <c r="X21" s="9"/>
      <c r="Y21" s="9"/>
      <c r="Z21" s="9"/>
    </row>
    <row r="22" ht="21.75" customHeight="1">
      <c r="A22" s="1">
        <v>11.0</v>
      </c>
      <c r="B22" s="69"/>
      <c r="C22" s="60"/>
      <c r="D22" s="61" t="str">
        <f t="shared" si="1"/>
        <v>#VALUE!</v>
      </c>
      <c r="E22" s="62"/>
      <c r="F22" s="63"/>
      <c r="G22" s="61"/>
      <c r="H22" s="61"/>
      <c r="I22" s="61"/>
      <c r="J22" s="61"/>
      <c r="K22" s="64">
        <f t="shared" si="2"/>
        <v>0</v>
      </c>
      <c r="L22" s="64">
        <f t="shared" si="9"/>
        <v>0</v>
      </c>
      <c r="M22" s="65" t="str">
        <f t="shared" si="3"/>
        <v>#VALUE!</v>
      </c>
      <c r="N22" s="66" t="str">
        <f t="shared" si="4"/>
        <v>#VALUE!</v>
      </c>
      <c r="O22" s="24">
        <f t="shared" si="5"/>
        <v>0</v>
      </c>
      <c r="P22" s="29">
        <f t="shared" si="6"/>
        <v>0</v>
      </c>
      <c r="Q22" s="29">
        <f t="shared" si="7"/>
        <v>0</v>
      </c>
      <c r="R22" s="16" t="str">
        <f t="shared" si="8"/>
        <v>เดือน</v>
      </c>
      <c r="S22" s="25" t="s">
        <v>60</v>
      </c>
      <c r="T22" s="26">
        <v>21.0</v>
      </c>
      <c r="U22" s="27"/>
      <c r="V22" s="9"/>
      <c r="W22" s="2"/>
      <c r="X22" s="9"/>
      <c r="Y22" s="9"/>
      <c r="Z22" s="9"/>
    </row>
    <row r="23" ht="21.75" customHeight="1">
      <c r="A23" s="1">
        <v>12.0</v>
      </c>
      <c r="B23" s="69"/>
      <c r="C23" s="60"/>
      <c r="D23" s="61" t="str">
        <f t="shared" si="1"/>
        <v>#VALUE!</v>
      </c>
      <c r="E23" s="62"/>
      <c r="F23" s="63"/>
      <c r="G23" s="61"/>
      <c r="H23" s="61"/>
      <c r="I23" s="61"/>
      <c r="J23" s="61"/>
      <c r="K23" s="64">
        <f t="shared" si="2"/>
        <v>0</v>
      </c>
      <c r="L23" s="64">
        <f t="shared" si="9"/>
        <v>0</v>
      </c>
      <c r="M23" s="65" t="str">
        <f t="shared" si="3"/>
        <v>#VALUE!</v>
      </c>
      <c r="N23" s="66" t="str">
        <f t="shared" si="4"/>
        <v>#VALUE!</v>
      </c>
      <c r="O23" s="24">
        <f t="shared" si="5"/>
        <v>0</v>
      </c>
      <c r="P23" s="29">
        <f t="shared" si="6"/>
        <v>0</v>
      </c>
      <c r="Q23" s="29">
        <f t="shared" si="7"/>
        <v>0</v>
      </c>
      <c r="R23" s="16" t="str">
        <f t="shared" si="8"/>
        <v>เดือน</v>
      </c>
      <c r="S23" s="25" t="s">
        <v>61</v>
      </c>
      <c r="T23" s="26">
        <v>22.0</v>
      </c>
      <c r="U23" s="9"/>
      <c r="V23" s="9"/>
      <c r="W23" s="2"/>
      <c r="X23" s="9"/>
      <c r="Y23" s="9"/>
      <c r="Z23" s="9"/>
    </row>
    <row r="24" ht="21.75" customHeight="1">
      <c r="A24" s="1">
        <v>13.0</v>
      </c>
      <c r="B24" s="69"/>
      <c r="C24" s="60"/>
      <c r="D24" s="61" t="str">
        <f t="shared" si="1"/>
        <v>#VALUE!</v>
      </c>
      <c r="E24" s="62"/>
      <c r="F24" s="63"/>
      <c r="G24" s="61"/>
      <c r="H24" s="61"/>
      <c r="I24" s="61"/>
      <c r="J24" s="61"/>
      <c r="K24" s="64">
        <f t="shared" si="2"/>
        <v>0</v>
      </c>
      <c r="L24" s="64">
        <f t="shared" si="9"/>
        <v>0</v>
      </c>
      <c r="M24" s="65" t="str">
        <f t="shared" si="3"/>
        <v>#VALUE!</v>
      </c>
      <c r="N24" s="66" t="str">
        <f t="shared" si="4"/>
        <v>#VALUE!</v>
      </c>
      <c r="O24" s="24">
        <f t="shared" si="5"/>
        <v>0</v>
      </c>
      <c r="P24" s="29">
        <f t="shared" si="6"/>
        <v>0</v>
      </c>
      <c r="Q24" s="29">
        <f t="shared" si="7"/>
        <v>0</v>
      </c>
      <c r="R24" s="16" t="str">
        <f t="shared" si="8"/>
        <v>เดือน</v>
      </c>
      <c r="S24" s="25" t="s">
        <v>62</v>
      </c>
      <c r="T24" s="26">
        <v>23.0</v>
      </c>
      <c r="U24" s="9"/>
      <c r="V24" s="9"/>
      <c r="W24" s="2"/>
      <c r="X24" s="9"/>
      <c r="Y24" s="9"/>
      <c r="Z24" s="9"/>
    </row>
    <row r="25" ht="21.75" customHeight="1">
      <c r="A25" s="1">
        <v>14.0</v>
      </c>
      <c r="B25" s="69"/>
      <c r="C25" s="70"/>
      <c r="D25" s="61" t="str">
        <f t="shared" si="1"/>
        <v>#VALUE!</v>
      </c>
      <c r="E25" s="71"/>
      <c r="F25" s="72"/>
      <c r="G25" s="73"/>
      <c r="H25" s="73"/>
      <c r="I25" s="73"/>
      <c r="J25" s="74"/>
      <c r="K25" s="64">
        <f t="shared" si="2"/>
        <v>0</v>
      </c>
      <c r="L25" s="64">
        <f t="shared" si="9"/>
        <v>0</v>
      </c>
      <c r="M25" s="65" t="str">
        <f t="shared" si="3"/>
        <v>#VALUE!</v>
      </c>
      <c r="N25" s="66" t="str">
        <f t="shared" si="4"/>
        <v>#VALUE!</v>
      </c>
      <c r="O25" s="24">
        <f t="shared" si="5"/>
        <v>0</v>
      </c>
      <c r="P25" s="29">
        <f t="shared" si="6"/>
        <v>0</v>
      </c>
      <c r="Q25" s="29">
        <f t="shared" si="7"/>
        <v>0</v>
      </c>
      <c r="R25" s="16" t="str">
        <f t="shared" si="8"/>
        <v>เดือน</v>
      </c>
      <c r="S25" s="25" t="s">
        <v>63</v>
      </c>
      <c r="T25" s="26">
        <v>24.0</v>
      </c>
      <c r="U25" s="9"/>
      <c r="V25" s="9"/>
      <c r="W25" s="2"/>
      <c r="X25" s="9"/>
      <c r="Y25" s="9"/>
      <c r="Z25" s="9"/>
    </row>
    <row r="26" ht="21.75" customHeight="1">
      <c r="A26" s="1">
        <v>15.0</v>
      </c>
      <c r="B26" s="69"/>
      <c r="C26" s="75"/>
      <c r="D26" s="61" t="str">
        <f t="shared" si="1"/>
        <v>#VALUE!</v>
      </c>
      <c r="E26" s="76"/>
      <c r="F26" s="77"/>
      <c r="G26" s="74"/>
      <c r="H26" s="74"/>
      <c r="I26" s="74"/>
      <c r="J26" s="74"/>
      <c r="K26" s="64">
        <f t="shared" si="2"/>
        <v>0</v>
      </c>
      <c r="L26" s="64">
        <f t="shared" si="9"/>
        <v>0</v>
      </c>
      <c r="M26" s="65" t="str">
        <f t="shared" si="3"/>
        <v>#VALUE!</v>
      </c>
      <c r="N26" s="66" t="str">
        <f t="shared" si="4"/>
        <v>#VALUE!</v>
      </c>
      <c r="O26" s="24">
        <f t="shared" si="5"/>
        <v>0</v>
      </c>
      <c r="P26" s="29">
        <f t="shared" si="6"/>
        <v>0</v>
      </c>
      <c r="Q26" s="29">
        <f t="shared" si="7"/>
        <v>0</v>
      </c>
      <c r="R26" s="16" t="str">
        <f t="shared" si="8"/>
        <v>เดือน</v>
      </c>
      <c r="S26" s="25" t="s">
        <v>64</v>
      </c>
      <c r="T26" s="26">
        <v>25.0</v>
      </c>
      <c r="U26" s="27"/>
      <c r="V26" s="9"/>
      <c r="W26" s="2"/>
      <c r="X26" s="9"/>
      <c r="Y26" s="9"/>
      <c r="Z26" s="9"/>
    </row>
    <row r="27" ht="21.75" customHeight="1">
      <c r="A27" s="1">
        <v>16.0</v>
      </c>
      <c r="B27" s="69"/>
      <c r="C27" s="78"/>
      <c r="D27" s="79" t="str">
        <f t="shared" si="1"/>
        <v>#VALUE!</v>
      </c>
      <c r="E27" s="80"/>
      <c r="F27" s="81"/>
      <c r="G27" s="82"/>
      <c r="H27" s="82"/>
      <c r="I27" s="82"/>
      <c r="J27" s="82"/>
      <c r="K27" s="83">
        <f t="shared" si="2"/>
        <v>0</v>
      </c>
      <c r="L27" s="83">
        <f t="shared" si="9"/>
        <v>0</v>
      </c>
      <c r="M27" s="84" t="str">
        <f t="shared" si="3"/>
        <v>#VALUE!</v>
      </c>
      <c r="N27" s="85" t="str">
        <f t="shared" si="4"/>
        <v>#VALUE!</v>
      </c>
      <c r="O27" s="24">
        <f t="shared" si="5"/>
        <v>0</v>
      </c>
      <c r="P27" s="29">
        <f t="shared" si="6"/>
        <v>0</v>
      </c>
      <c r="Q27" s="29">
        <f t="shared" si="7"/>
        <v>0</v>
      </c>
      <c r="R27" s="16" t="str">
        <f t="shared" si="8"/>
        <v>เดือน</v>
      </c>
      <c r="S27" s="9"/>
      <c r="T27" s="26"/>
      <c r="U27" s="27"/>
      <c r="V27" s="27"/>
      <c r="W27" s="2"/>
      <c r="X27" s="9"/>
      <c r="Y27" s="9"/>
      <c r="Z27" s="9"/>
    </row>
    <row r="28" ht="21.75" customHeight="1">
      <c r="A28" s="1">
        <v>17.0</v>
      </c>
      <c r="B28" s="69"/>
      <c r="C28" s="86"/>
      <c r="D28" s="87" t="str">
        <f t="shared" si="1"/>
        <v>#VALUE!</v>
      </c>
      <c r="E28" s="88"/>
      <c r="F28" s="89"/>
      <c r="G28" s="90"/>
      <c r="H28" s="90"/>
      <c r="I28" s="90"/>
      <c r="J28" s="90"/>
      <c r="K28" s="91">
        <f t="shared" si="2"/>
        <v>0</v>
      </c>
      <c r="L28" s="91">
        <f t="shared" si="9"/>
        <v>0</v>
      </c>
      <c r="M28" s="92" t="str">
        <f t="shared" si="3"/>
        <v>#VALUE!</v>
      </c>
      <c r="N28" s="93" t="str">
        <f t="shared" si="4"/>
        <v>#VALUE!</v>
      </c>
      <c r="O28" s="24">
        <f t="shared" si="5"/>
        <v>0</v>
      </c>
      <c r="P28" s="29">
        <f t="shared" si="6"/>
        <v>0</v>
      </c>
      <c r="Q28" s="29">
        <f t="shared" si="7"/>
        <v>0</v>
      </c>
      <c r="R28" s="16" t="str">
        <f t="shared" si="8"/>
        <v>เดือน</v>
      </c>
      <c r="S28" s="25"/>
      <c r="T28" s="26"/>
      <c r="U28" s="9"/>
      <c r="V28" s="27"/>
      <c r="W28" s="2"/>
      <c r="X28" s="9"/>
      <c r="Y28" s="9"/>
      <c r="Z28" s="9"/>
    </row>
    <row r="29" ht="21.75" customHeight="1">
      <c r="A29" s="1">
        <v>18.0</v>
      </c>
      <c r="B29" s="69"/>
      <c r="C29" s="86"/>
      <c r="D29" s="61" t="str">
        <f t="shared" si="1"/>
        <v>#VALUE!</v>
      </c>
      <c r="E29" s="88"/>
      <c r="F29" s="89"/>
      <c r="G29" s="90"/>
      <c r="H29" s="90"/>
      <c r="I29" s="90"/>
      <c r="J29" s="90"/>
      <c r="K29" s="91">
        <f t="shared" si="2"/>
        <v>0</v>
      </c>
      <c r="L29" s="91">
        <f t="shared" si="9"/>
        <v>0</v>
      </c>
      <c r="M29" s="65" t="str">
        <f t="shared" si="3"/>
        <v>#VALUE!</v>
      </c>
      <c r="N29" s="93" t="str">
        <f t="shared" si="4"/>
        <v>#VALUE!</v>
      </c>
      <c r="O29" s="24">
        <f t="shared" si="5"/>
        <v>0</v>
      </c>
      <c r="P29" s="29">
        <f t="shared" si="6"/>
        <v>0</v>
      </c>
      <c r="Q29" s="29">
        <f t="shared" si="7"/>
        <v>0</v>
      </c>
      <c r="R29" s="16" t="str">
        <f t="shared" si="8"/>
        <v>เดือน</v>
      </c>
      <c r="S29" s="25"/>
      <c r="T29" s="26"/>
      <c r="U29" s="9"/>
      <c r="V29" s="27"/>
      <c r="W29" s="2"/>
      <c r="X29" s="9"/>
      <c r="Y29" s="9"/>
      <c r="Z29" s="9"/>
    </row>
    <row r="30" ht="21.75" customHeight="1">
      <c r="A30" s="1">
        <v>19.0</v>
      </c>
      <c r="B30" s="69"/>
      <c r="C30" s="60"/>
      <c r="D30" s="61" t="str">
        <f t="shared" si="1"/>
        <v>#VALUE!</v>
      </c>
      <c r="E30" s="62"/>
      <c r="F30" s="63"/>
      <c r="G30" s="61"/>
      <c r="H30" s="61"/>
      <c r="I30" s="61"/>
      <c r="J30" s="61"/>
      <c r="K30" s="64">
        <f t="shared" si="2"/>
        <v>0</v>
      </c>
      <c r="L30" s="64">
        <f t="shared" si="9"/>
        <v>0</v>
      </c>
      <c r="M30" s="65" t="str">
        <f t="shared" si="3"/>
        <v>#VALUE!</v>
      </c>
      <c r="N30" s="66" t="str">
        <f t="shared" si="4"/>
        <v>#VALUE!</v>
      </c>
      <c r="O30" s="24">
        <f t="shared" si="5"/>
        <v>0</v>
      </c>
      <c r="P30" s="29">
        <f t="shared" si="6"/>
        <v>0</v>
      </c>
      <c r="Q30" s="29">
        <f t="shared" si="7"/>
        <v>0</v>
      </c>
      <c r="R30" s="16" t="str">
        <f t="shared" si="8"/>
        <v>เดือน</v>
      </c>
      <c r="S30" s="25"/>
      <c r="T30" s="9"/>
      <c r="U30" s="9"/>
      <c r="V30" s="9"/>
      <c r="W30" s="2"/>
      <c r="X30" s="9"/>
      <c r="Y30" s="9"/>
      <c r="Z30" s="9"/>
    </row>
    <row r="31" ht="21.75" customHeight="1">
      <c r="A31" s="1">
        <v>20.0</v>
      </c>
      <c r="B31" s="69"/>
      <c r="C31" s="60"/>
      <c r="D31" s="61" t="str">
        <f t="shared" si="1"/>
        <v>#VALUE!</v>
      </c>
      <c r="E31" s="62"/>
      <c r="F31" s="63"/>
      <c r="G31" s="61"/>
      <c r="H31" s="61"/>
      <c r="I31" s="61"/>
      <c r="J31" s="61"/>
      <c r="K31" s="64">
        <f t="shared" si="2"/>
        <v>0</v>
      </c>
      <c r="L31" s="64">
        <f t="shared" si="9"/>
        <v>0</v>
      </c>
      <c r="M31" s="65" t="str">
        <f t="shared" si="3"/>
        <v>#VALUE!</v>
      </c>
      <c r="N31" s="66" t="str">
        <f t="shared" si="4"/>
        <v>#VALUE!</v>
      </c>
      <c r="O31" s="24">
        <f t="shared" si="5"/>
        <v>0</v>
      </c>
      <c r="P31" s="29">
        <f t="shared" si="6"/>
        <v>0</v>
      </c>
      <c r="Q31" s="29">
        <f t="shared" si="7"/>
        <v>0</v>
      </c>
      <c r="R31" s="16" t="str">
        <f t="shared" si="8"/>
        <v>เดือน</v>
      </c>
      <c r="S31" s="25"/>
      <c r="T31" s="26"/>
      <c r="U31" s="27" t="s">
        <v>54</v>
      </c>
      <c r="V31" s="27"/>
      <c r="W31" s="2"/>
      <c r="X31" s="9"/>
      <c r="Y31" s="9"/>
      <c r="Z31" s="9"/>
    </row>
    <row r="32" ht="21.75" customHeight="1">
      <c r="A32" s="1">
        <v>21.0</v>
      </c>
      <c r="B32" s="69"/>
      <c r="C32" s="60"/>
      <c r="D32" s="61" t="str">
        <f t="shared" si="1"/>
        <v>#VALUE!</v>
      </c>
      <c r="E32" s="62"/>
      <c r="F32" s="63"/>
      <c r="G32" s="61"/>
      <c r="H32" s="61"/>
      <c r="I32" s="61"/>
      <c r="J32" s="61"/>
      <c r="K32" s="64">
        <f t="shared" si="2"/>
        <v>0</v>
      </c>
      <c r="L32" s="64">
        <f t="shared" si="9"/>
        <v>0</v>
      </c>
      <c r="M32" s="65" t="str">
        <f t="shared" si="3"/>
        <v>#VALUE!</v>
      </c>
      <c r="N32" s="66" t="str">
        <f t="shared" si="4"/>
        <v>#VALUE!</v>
      </c>
      <c r="O32" s="24">
        <f t="shared" si="5"/>
        <v>0</v>
      </c>
      <c r="P32" s="29">
        <f t="shared" si="6"/>
        <v>0</v>
      </c>
      <c r="Q32" s="29">
        <f t="shared" si="7"/>
        <v>0</v>
      </c>
      <c r="R32" s="16" t="str">
        <f t="shared" si="8"/>
        <v>เดือน</v>
      </c>
      <c r="S32" s="25"/>
      <c r="T32" s="26"/>
      <c r="U32" s="27"/>
      <c r="V32" s="27"/>
      <c r="W32" s="2"/>
      <c r="X32" s="9"/>
      <c r="Y32" s="9"/>
      <c r="Z32" s="9"/>
    </row>
    <row r="33" ht="21.75" customHeight="1">
      <c r="A33" s="1">
        <v>22.0</v>
      </c>
      <c r="B33" s="69"/>
      <c r="C33" s="60"/>
      <c r="D33" s="61" t="str">
        <f t="shared" si="1"/>
        <v>#VALUE!</v>
      </c>
      <c r="E33" s="62"/>
      <c r="F33" s="63"/>
      <c r="G33" s="61"/>
      <c r="H33" s="61"/>
      <c r="I33" s="61"/>
      <c r="J33" s="61"/>
      <c r="K33" s="64">
        <f t="shared" si="2"/>
        <v>0</v>
      </c>
      <c r="L33" s="64">
        <f t="shared" si="9"/>
        <v>0</v>
      </c>
      <c r="M33" s="65" t="str">
        <f t="shared" si="3"/>
        <v>#VALUE!</v>
      </c>
      <c r="N33" s="66" t="str">
        <f t="shared" si="4"/>
        <v>#VALUE!</v>
      </c>
      <c r="O33" s="24">
        <f t="shared" si="5"/>
        <v>0</v>
      </c>
      <c r="P33" s="29">
        <f t="shared" si="6"/>
        <v>0</v>
      </c>
      <c r="Q33" s="29">
        <f t="shared" si="7"/>
        <v>0</v>
      </c>
      <c r="R33" s="16" t="str">
        <f t="shared" si="8"/>
        <v>เดือน</v>
      </c>
      <c r="S33" s="25"/>
      <c r="T33" s="26"/>
      <c r="U33" s="27"/>
      <c r="V33" s="27"/>
      <c r="W33" s="2"/>
      <c r="X33" s="9"/>
      <c r="Y33" s="9"/>
      <c r="Z33" s="9"/>
    </row>
    <row r="34" ht="21.75" customHeight="1">
      <c r="A34" s="1">
        <v>23.0</v>
      </c>
      <c r="B34" s="69"/>
      <c r="C34" s="60"/>
      <c r="D34" s="61" t="str">
        <f t="shared" si="1"/>
        <v>#VALUE!</v>
      </c>
      <c r="E34" s="62"/>
      <c r="F34" s="63"/>
      <c r="G34" s="61"/>
      <c r="H34" s="61"/>
      <c r="I34" s="61"/>
      <c r="J34" s="61"/>
      <c r="K34" s="64">
        <f t="shared" si="2"/>
        <v>0</v>
      </c>
      <c r="L34" s="64">
        <f t="shared" si="9"/>
        <v>0</v>
      </c>
      <c r="M34" s="65" t="str">
        <f t="shared" si="3"/>
        <v>#VALUE!</v>
      </c>
      <c r="N34" s="66" t="str">
        <f t="shared" si="4"/>
        <v>#VALUE!</v>
      </c>
      <c r="O34" s="24">
        <f t="shared" si="5"/>
        <v>0</v>
      </c>
      <c r="P34" s="29">
        <f t="shared" si="6"/>
        <v>0</v>
      </c>
      <c r="Q34" s="29">
        <f t="shared" si="7"/>
        <v>0</v>
      </c>
      <c r="R34" s="16" t="str">
        <f t="shared" si="8"/>
        <v>เดือน</v>
      </c>
      <c r="S34" s="25"/>
      <c r="T34" s="26"/>
      <c r="U34" s="27"/>
      <c r="V34" s="27"/>
      <c r="W34" s="2"/>
      <c r="X34" s="9"/>
      <c r="Y34" s="9"/>
      <c r="Z34" s="9"/>
    </row>
    <row r="35" ht="21.75" customHeight="1">
      <c r="A35" s="1">
        <v>24.0</v>
      </c>
      <c r="B35" s="69"/>
      <c r="C35" s="60"/>
      <c r="D35" s="61" t="str">
        <f t="shared" si="1"/>
        <v>#VALUE!</v>
      </c>
      <c r="E35" s="62"/>
      <c r="F35" s="63"/>
      <c r="G35" s="61"/>
      <c r="H35" s="61"/>
      <c r="I35" s="61"/>
      <c r="J35" s="61"/>
      <c r="K35" s="64">
        <f t="shared" si="2"/>
        <v>0</v>
      </c>
      <c r="L35" s="64">
        <f t="shared" si="9"/>
        <v>0</v>
      </c>
      <c r="M35" s="65" t="str">
        <f t="shared" si="3"/>
        <v>#VALUE!</v>
      </c>
      <c r="N35" s="66" t="str">
        <f t="shared" si="4"/>
        <v>#VALUE!</v>
      </c>
      <c r="O35" s="24">
        <f t="shared" si="5"/>
        <v>0</v>
      </c>
      <c r="P35" s="29">
        <f t="shared" si="6"/>
        <v>0</v>
      </c>
      <c r="Q35" s="29">
        <f t="shared" si="7"/>
        <v>0</v>
      </c>
      <c r="R35" s="16" t="str">
        <f t="shared" si="8"/>
        <v>เดือน</v>
      </c>
      <c r="S35" s="25"/>
      <c r="T35" s="26"/>
      <c r="U35" s="27"/>
      <c r="V35" s="27"/>
      <c r="W35" s="2"/>
      <c r="X35" s="9"/>
      <c r="Y35" s="9"/>
      <c r="Z35" s="9"/>
    </row>
    <row r="36" ht="21.75" customHeight="1">
      <c r="A36" s="1">
        <v>25.0</v>
      </c>
      <c r="B36" s="69"/>
      <c r="C36" s="60"/>
      <c r="D36" s="61" t="str">
        <f t="shared" si="1"/>
        <v>#VALUE!</v>
      </c>
      <c r="E36" s="62"/>
      <c r="F36" s="63"/>
      <c r="G36" s="61"/>
      <c r="H36" s="61"/>
      <c r="I36" s="61"/>
      <c r="J36" s="61"/>
      <c r="K36" s="64">
        <f t="shared" si="2"/>
        <v>0</v>
      </c>
      <c r="L36" s="64">
        <f t="shared" si="9"/>
        <v>0</v>
      </c>
      <c r="M36" s="65" t="str">
        <f t="shared" si="3"/>
        <v>#VALUE!</v>
      </c>
      <c r="N36" s="66" t="str">
        <f t="shared" si="4"/>
        <v>#VALUE!</v>
      </c>
      <c r="O36" s="24">
        <f t="shared" si="5"/>
        <v>0</v>
      </c>
      <c r="P36" s="29">
        <f t="shared" si="6"/>
        <v>0</v>
      </c>
      <c r="Q36" s="29">
        <f t="shared" si="7"/>
        <v>0</v>
      </c>
      <c r="R36" s="16" t="str">
        <f t="shared" si="8"/>
        <v>เดือน</v>
      </c>
      <c r="S36" s="25"/>
      <c r="T36" s="26"/>
      <c r="U36" s="27"/>
      <c r="V36" s="27"/>
      <c r="W36" s="2"/>
      <c r="X36" s="9"/>
      <c r="Y36" s="9"/>
      <c r="Z36" s="9"/>
    </row>
    <row r="37" ht="21.75" customHeight="1">
      <c r="A37" s="1">
        <v>26.0</v>
      </c>
      <c r="B37" s="69"/>
      <c r="C37" s="60"/>
      <c r="D37" s="61" t="str">
        <f t="shared" si="1"/>
        <v>#VALUE!</v>
      </c>
      <c r="E37" s="62"/>
      <c r="F37" s="63"/>
      <c r="G37" s="61"/>
      <c r="H37" s="61"/>
      <c r="I37" s="61"/>
      <c r="J37" s="61"/>
      <c r="K37" s="64">
        <f t="shared" si="2"/>
        <v>0</v>
      </c>
      <c r="L37" s="64">
        <f t="shared" si="9"/>
        <v>0</v>
      </c>
      <c r="M37" s="65" t="str">
        <f t="shared" si="3"/>
        <v>#VALUE!</v>
      </c>
      <c r="N37" s="66" t="str">
        <f t="shared" si="4"/>
        <v>#VALUE!</v>
      </c>
      <c r="O37" s="24">
        <f t="shared" si="5"/>
        <v>0</v>
      </c>
      <c r="P37" s="29">
        <f t="shared" si="6"/>
        <v>0</v>
      </c>
      <c r="Q37" s="29">
        <f t="shared" si="7"/>
        <v>0</v>
      </c>
      <c r="R37" s="16" t="str">
        <f t="shared" si="8"/>
        <v>เดือน</v>
      </c>
      <c r="S37" s="25"/>
      <c r="T37" s="26"/>
      <c r="U37" s="27"/>
      <c r="V37" s="27"/>
      <c r="W37" s="2"/>
      <c r="X37" s="9"/>
      <c r="Y37" s="9"/>
      <c r="Z37" s="9"/>
    </row>
    <row r="38" ht="21.75" customHeight="1">
      <c r="A38" s="1">
        <v>27.0</v>
      </c>
      <c r="B38" s="69"/>
      <c r="C38" s="60"/>
      <c r="D38" s="61" t="str">
        <f t="shared" si="1"/>
        <v>#VALUE!</v>
      </c>
      <c r="E38" s="62"/>
      <c r="F38" s="63"/>
      <c r="G38" s="61"/>
      <c r="H38" s="61"/>
      <c r="I38" s="61"/>
      <c r="J38" s="61"/>
      <c r="K38" s="64">
        <f t="shared" si="2"/>
        <v>0</v>
      </c>
      <c r="L38" s="64">
        <f t="shared" si="9"/>
        <v>0</v>
      </c>
      <c r="M38" s="65" t="str">
        <f t="shared" si="3"/>
        <v>#VALUE!</v>
      </c>
      <c r="N38" s="66" t="str">
        <f t="shared" si="4"/>
        <v>#VALUE!</v>
      </c>
      <c r="O38" s="24">
        <f t="shared" si="5"/>
        <v>0</v>
      </c>
      <c r="P38" s="29">
        <f t="shared" si="6"/>
        <v>0</v>
      </c>
      <c r="Q38" s="29">
        <f t="shared" si="7"/>
        <v>0</v>
      </c>
      <c r="R38" s="16" t="str">
        <f t="shared" si="8"/>
        <v>เดือน</v>
      </c>
      <c r="S38" s="25"/>
      <c r="T38" s="26"/>
      <c r="U38" s="9"/>
      <c r="V38" s="9"/>
      <c r="W38" s="2"/>
      <c r="X38" s="9"/>
      <c r="Y38" s="9"/>
      <c r="Z38" s="9"/>
    </row>
    <row r="39" ht="21.75" customHeight="1">
      <c r="A39" s="1">
        <v>28.0</v>
      </c>
      <c r="B39" s="69"/>
      <c r="C39" s="60"/>
      <c r="D39" s="61" t="str">
        <f t="shared" si="1"/>
        <v>#VALUE!</v>
      </c>
      <c r="E39" s="62"/>
      <c r="F39" s="63"/>
      <c r="G39" s="61"/>
      <c r="H39" s="61"/>
      <c r="I39" s="61"/>
      <c r="J39" s="61"/>
      <c r="K39" s="64"/>
      <c r="L39" s="64"/>
      <c r="M39" s="65" t="str">
        <f t="shared" si="3"/>
        <v>#VALUE!</v>
      </c>
      <c r="N39" s="66" t="str">
        <f t="shared" si="4"/>
        <v>#VALUE!</v>
      </c>
      <c r="O39" s="24">
        <f t="shared" si="5"/>
        <v>0</v>
      </c>
      <c r="P39" s="29">
        <f t="shared" si="6"/>
        <v>0</v>
      </c>
      <c r="Q39" s="29">
        <f t="shared" si="7"/>
        <v>0</v>
      </c>
      <c r="R39" s="16" t="str">
        <f t="shared" si="8"/>
        <v>เดือน</v>
      </c>
      <c r="S39" s="25"/>
      <c r="T39" s="26"/>
      <c r="U39" s="9"/>
      <c r="V39" s="9"/>
      <c r="W39" s="2"/>
      <c r="X39" s="9"/>
      <c r="Y39" s="9"/>
      <c r="Z39" s="9"/>
    </row>
    <row r="40" ht="21.75" customHeight="1">
      <c r="A40" s="1">
        <v>29.0</v>
      </c>
      <c r="B40" s="94"/>
      <c r="C40" s="95"/>
      <c r="D40" s="79" t="str">
        <f>IF(B40&gt;"",CONCATENATE($P$11,"  ",Q40,"  ",R40),"")</f>
        <v/>
      </c>
      <c r="E40" s="96"/>
      <c r="F40" s="97"/>
      <c r="G40" s="98"/>
      <c r="H40" s="98"/>
      <c r="I40" s="98"/>
      <c r="J40" s="82"/>
      <c r="K40" s="83"/>
      <c r="L40" s="83"/>
      <c r="M40" s="84"/>
      <c r="N40" s="82"/>
      <c r="O40" s="24">
        <f t="shared" si="5"/>
        <v>0</v>
      </c>
      <c r="P40" s="29">
        <f t="shared" si="6"/>
        <v>0</v>
      </c>
      <c r="Q40" s="29">
        <f t="shared" si="7"/>
        <v>0</v>
      </c>
      <c r="R40" s="16" t="str">
        <f t="shared" si="8"/>
        <v>เดือน</v>
      </c>
      <c r="S40" s="25"/>
      <c r="T40" s="26"/>
      <c r="U40" s="9"/>
      <c r="V40" s="9"/>
      <c r="W40" s="2"/>
      <c r="X40" s="9"/>
      <c r="Y40" s="9"/>
      <c r="Z40" s="9"/>
    </row>
    <row r="41" ht="21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9" t="s">
        <v>65</v>
      </c>
      <c r="O41" s="6"/>
      <c r="P41" s="7"/>
      <c r="Q41" s="7"/>
      <c r="R41" s="6"/>
      <c r="S41" s="8"/>
      <c r="T41" s="8"/>
      <c r="U41" s="8"/>
      <c r="V41" s="8"/>
      <c r="W41" s="2"/>
      <c r="X41" s="9"/>
      <c r="Y41" s="9"/>
      <c r="Z41" s="9"/>
    </row>
    <row r="42" ht="21.75" customHeight="1">
      <c r="A42" s="10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6"/>
      <c r="P42" s="29"/>
      <c r="Q42" s="29"/>
      <c r="R42" s="16"/>
      <c r="S42" s="9"/>
      <c r="T42" s="9"/>
      <c r="U42" s="9"/>
      <c r="V42" s="9"/>
      <c r="W42" s="9"/>
      <c r="X42" s="9"/>
      <c r="Y42" s="9"/>
      <c r="Z42" s="9"/>
    </row>
    <row r="43" ht="21.75" customHeight="1">
      <c r="A43" s="10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6"/>
      <c r="P43" s="29"/>
      <c r="Q43" s="29"/>
      <c r="R43" s="16"/>
      <c r="S43" s="9"/>
      <c r="T43" s="9"/>
      <c r="U43" s="9"/>
      <c r="V43" s="9"/>
      <c r="W43" s="9"/>
      <c r="X43" s="9"/>
      <c r="Y43" s="9"/>
      <c r="Z43" s="9"/>
    </row>
    <row r="44" ht="21.75" customHeight="1">
      <c r="A44" s="10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6"/>
      <c r="P44" s="29"/>
      <c r="Q44" s="29"/>
      <c r="R44" s="16"/>
      <c r="S44" s="9"/>
      <c r="T44" s="9"/>
      <c r="U44" s="9"/>
      <c r="V44" s="9"/>
      <c r="W44" s="9"/>
      <c r="X44" s="9"/>
      <c r="Y44" s="9"/>
      <c r="Z44" s="9"/>
    </row>
    <row r="45" ht="21.75" customHeight="1">
      <c r="A45" s="10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  <c r="P45" s="29"/>
      <c r="Q45" s="29"/>
      <c r="R45" s="16"/>
      <c r="S45" s="9"/>
      <c r="T45" s="9"/>
      <c r="U45" s="9"/>
      <c r="V45" s="9"/>
      <c r="W45" s="9"/>
      <c r="X45" s="9"/>
      <c r="Y45" s="9"/>
      <c r="Z45" s="9"/>
    </row>
    <row r="46" ht="21.75" customHeight="1">
      <c r="A46" s="10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6"/>
      <c r="P46" s="29"/>
      <c r="Q46" s="29"/>
      <c r="R46" s="16"/>
      <c r="S46" s="9"/>
      <c r="T46" s="9"/>
      <c r="U46" s="9"/>
      <c r="V46" s="9"/>
      <c r="W46" s="9"/>
      <c r="X46" s="9"/>
      <c r="Y46" s="9"/>
      <c r="Z46" s="9"/>
    </row>
    <row r="47" ht="21.75" customHeight="1">
      <c r="A47" s="10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6"/>
      <c r="P47" s="29"/>
      <c r="Q47" s="29"/>
      <c r="R47" s="16"/>
      <c r="S47" s="9"/>
      <c r="T47" s="9"/>
      <c r="U47" s="9"/>
      <c r="V47" s="9"/>
      <c r="W47" s="9"/>
      <c r="X47" s="9"/>
      <c r="Y47" s="9"/>
      <c r="Z47" s="9"/>
    </row>
    <row r="48" ht="21.75" customHeight="1">
      <c r="A48" s="10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6"/>
      <c r="P48" s="29"/>
      <c r="Q48" s="29"/>
      <c r="R48" s="16"/>
      <c r="S48" s="9"/>
      <c r="T48" s="9"/>
      <c r="U48" s="9"/>
      <c r="V48" s="9"/>
      <c r="W48" s="9"/>
      <c r="X48" s="9"/>
      <c r="Y48" s="9"/>
      <c r="Z48" s="9"/>
    </row>
    <row r="49" ht="21.75" customHeight="1">
      <c r="A49" s="10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29"/>
      <c r="Q49" s="29"/>
      <c r="R49" s="16"/>
      <c r="S49" s="9"/>
      <c r="T49" s="9"/>
      <c r="U49" s="9"/>
      <c r="V49" s="9"/>
      <c r="W49" s="9"/>
      <c r="X49" s="9"/>
      <c r="Y49" s="9"/>
      <c r="Z49" s="9"/>
    </row>
    <row r="50" ht="21.75" customHeight="1">
      <c r="A50" s="10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29"/>
      <c r="Q50" s="29"/>
      <c r="R50" s="16"/>
      <c r="S50" s="9"/>
      <c r="T50" s="9"/>
      <c r="U50" s="9"/>
      <c r="V50" s="9"/>
      <c r="W50" s="9"/>
      <c r="X50" s="9"/>
      <c r="Y50" s="9"/>
      <c r="Z50" s="9"/>
    </row>
    <row r="51" ht="21.75" customHeight="1">
      <c r="A51" s="10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29"/>
      <c r="Q51" s="29"/>
      <c r="R51" s="16"/>
      <c r="S51" s="9"/>
      <c r="T51" s="9"/>
      <c r="U51" s="9"/>
      <c r="V51" s="9"/>
      <c r="W51" s="9"/>
      <c r="X51" s="9"/>
      <c r="Y51" s="9"/>
      <c r="Z51" s="9"/>
    </row>
    <row r="52" ht="21.75" customHeight="1">
      <c r="A52" s="10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29"/>
      <c r="Q52" s="29"/>
      <c r="R52" s="16"/>
      <c r="S52" s="9"/>
      <c r="T52" s="9"/>
      <c r="U52" s="9"/>
      <c r="V52" s="9"/>
      <c r="W52" s="9"/>
      <c r="X52" s="9"/>
      <c r="Y52" s="9"/>
      <c r="Z52" s="9"/>
    </row>
    <row r="53" ht="21.75" customHeight="1">
      <c r="A53" s="10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29"/>
      <c r="Q53" s="29"/>
      <c r="R53" s="16"/>
      <c r="S53" s="9"/>
      <c r="T53" s="9"/>
      <c r="U53" s="9"/>
      <c r="V53" s="9"/>
      <c r="W53" s="9"/>
      <c r="X53" s="9"/>
      <c r="Y53" s="9"/>
      <c r="Z53" s="9"/>
    </row>
    <row r="54" ht="21.75" customHeight="1">
      <c r="A54" s="10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29"/>
      <c r="Q54" s="29"/>
      <c r="R54" s="16"/>
      <c r="S54" s="9"/>
      <c r="T54" s="9"/>
      <c r="U54" s="9"/>
      <c r="V54" s="9"/>
      <c r="W54" s="9"/>
      <c r="X54" s="9"/>
      <c r="Y54" s="9"/>
      <c r="Z54" s="9"/>
    </row>
    <row r="55" ht="21.75" customHeight="1">
      <c r="A55" s="10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29"/>
      <c r="Q55" s="29"/>
      <c r="R55" s="16"/>
      <c r="S55" s="9"/>
      <c r="T55" s="9"/>
      <c r="U55" s="9"/>
      <c r="V55" s="9"/>
      <c r="W55" s="9"/>
      <c r="X55" s="9"/>
      <c r="Y55" s="9"/>
      <c r="Z55" s="9"/>
    </row>
    <row r="56" ht="21.75" customHeight="1">
      <c r="A56" s="10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29"/>
      <c r="Q56" s="29"/>
      <c r="R56" s="16"/>
      <c r="S56" s="9"/>
      <c r="T56" s="9"/>
      <c r="U56" s="9"/>
      <c r="V56" s="9"/>
      <c r="W56" s="9"/>
      <c r="X56" s="9"/>
      <c r="Y56" s="9"/>
      <c r="Z56" s="9"/>
    </row>
    <row r="57" ht="21.75" customHeight="1">
      <c r="A57" s="10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29"/>
      <c r="Q57" s="29"/>
      <c r="R57" s="16"/>
      <c r="S57" s="9"/>
      <c r="T57" s="9"/>
      <c r="U57" s="9"/>
      <c r="V57" s="9"/>
      <c r="W57" s="9"/>
      <c r="X57" s="9"/>
      <c r="Y57" s="9"/>
      <c r="Z57" s="9"/>
    </row>
    <row r="58" ht="21.75" customHeight="1">
      <c r="A58" s="10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  <c r="P58" s="29"/>
      <c r="Q58" s="29"/>
      <c r="R58" s="16"/>
      <c r="S58" s="9"/>
      <c r="T58" s="9"/>
      <c r="U58" s="9"/>
      <c r="V58" s="9"/>
      <c r="W58" s="9"/>
      <c r="X58" s="9"/>
      <c r="Y58" s="9"/>
      <c r="Z58" s="9"/>
    </row>
    <row r="59" ht="21.75" customHeight="1">
      <c r="A59" s="10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/>
      <c r="P59" s="29"/>
      <c r="Q59" s="29"/>
      <c r="R59" s="16"/>
      <c r="S59" s="9"/>
      <c r="T59" s="9"/>
      <c r="U59" s="9"/>
      <c r="V59" s="9"/>
      <c r="W59" s="9"/>
      <c r="X59" s="9"/>
      <c r="Y59" s="9"/>
      <c r="Z59" s="9"/>
    </row>
    <row r="60" ht="21.75" customHeight="1">
      <c r="A60" s="10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6"/>
      <c r="P60" s="29"/>
      <c r="Q60" s="29"/>
      <c r="R60" s="16"/>
      <c r="S60" s="9"/>
      <c r="T60" s="9"/>
      <c r="U60" s="9"/>
      <c r="V60" s="9"/>
      <c r="W60" s="9"/>
      <c r="X60" s="9"/>
      <c r="Y60" s="9"/>
      <c r="Z60" s="9"/>
    </row>
    <row r="61" ht="21.75" customHeight="1">
      <c r="A61" s="10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6"/>
      <c r="P61" s="29"/>
      <c r="Q61" s="29"/>
      <c r="R61" s="16"/>
      <c r="S61" s="9"/>
      <c r="T61" s="9"/>
      <c r="U61" s="9"/>
      <c r="V61" s="9"/>
      <c r="W61" s="9"/>
      <c r="X61" s="9"/>
      <c r="Y61" s="9"/>
      <c r="Z61" s="9"/>
    </row>
    <row r="62" ht="21.75" customHeight="1">
      <c r="A62" s="10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6"/>
      <c r="P62" s="29"/>
      <c r="Q62" s="29"/>
      <c r="R62" s="16"/>
      <c r="S62" s="9"/>
      <c r="T62" s="9"/>
      <c r="U62" s="9"/>
      <c r="V62" s="9"/>
      <c r="W62" s="9"/>
      <c r="X62" s="9"/>
      <c r="Y62" s="9"/>
      <c r="Z62" s="9"/>
    </row>
    <row r="63" ht="21.75" customHeight="1">
      <c r="A63" s="10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6"/>
      <c r="P63" s="29"/>
      <c r="Q63" s="29"/>
      <c r="R63" s="16"/>
      <c r="S63" s="9"/>
      <c r="T63" s="9"/>
      <c r="U63" s="9"/>
      <c r="V63" s="9"/>
      <c r="W63" s="9"/>
      <c r="X63" s="9"/>
      <c r="Y63" s="9"/>
      <c r="Z63" s="9"/>
    </row>
    <row r="64" ht="21.75" customHeight="1">
      <c r="A64" s="10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6"/>
      <c r="P64" s="29"/>
      <c r="Q64" s="29"/>
      <c r="R64" s="16"/>
      <c r="S64" s="9"/>
      <c r="T64" s="9"/>
      <c r="U64" s="9"/>
      <c r="V64" s="9"/>
      <c r="W64" s="9"/>
      <c r="X64" s="9"/>
      <c r="Y64" s="9"/>
      <c r="Z64" s="9"/>
    </row>
    <row r="65" ht="21.75" customHeight="1">
      <c r="A65" s="10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6"/>
      <c r="P65" s="29"/>
      <c r="Q65" s="29"/>
      <c r="R65" s="16"/>
      <c r="S65" s="9"/>
      <c r="T65" s="9"/>
      <c r="U65" s="9"/>
      <c r="V65" s="9"/>
      <c r="W65" s="9"/>
      <c r="X65" s="9"/>
      <c r="Y65" s="9"/>
      <c r="Z65" s="9"/>
    </row>
    <row r="66" ht="21.75" customHeight="1">
      <c r="A66" s="10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6"/>
      <c r="P66" s="29"/>
      <c r="Q66" s="29"/>
      <c r="R66" s="16"/>
      <c r="S66" s="9"/>
      <c r="T66" s="9"/>
      <c r="U66" s="9"/>
      <c r="V66" s="9"/>
      <c r="W66" s="9"/>
      <c r="X66" s="9"/>
      <c r="Y66" s="9"/>
      <c r="Z66" s="9"/>
    </row>
    <row r="67" ht="21.75" customHeight="1">
      <c r="A67" s="10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29"/>
      <c r="Q67" s="29"/>
      <c r="R67" s="16"/>
      <c r="S67" s="9"/>
      <c r="T67" s="9"/>
      <c r="U67" s="9"/>
      <c r="V67" s="9"/>
      <c r="W67" s="9"/>
      <c r="X67" s="9"/>
      <c r="Y67" s="9"/>
      <c r="Z67" s="9"/>
    </row>
    <row r="68" ht="21.75" customHeight="1">
      <c r="A68" s="10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29"/>
      <c r="Q68" s="29"/>
      <c r="R68" s="16"/>
      <c r="S68" s="9"/>
      <c r="T68" s="9"/>
      <c r="U68" s="9"/>
      <c r="V68" s="9"/>
      <c r="W68" s="9"/>
      <c r="X68" s="9"/>
      <c r="Y68" s="9"/>
      <c r="Z68" s="9"/>
    </row>
    <row r="69" ht="21.75" customHeight="1">
      <c r="A69" s="10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6"/>
      <c r="P69" s="29"/>
      <c r="Q69" s="29"/>
      <c r="R69" s="16"/>
      <c r="S69" s="9"/>
      <c r="T69" s="9"/>
      <c r="U69" s="9"/>
      <c r="V69" s="9"/>
      <c r="W69" s="9"/>
      <c r="X69" s="9"/>
      <c r="Y69" s="9"/>
      <c r="Z69" s="9"/>
    </row>
    <row r="70" ht="21.75" customHeight="1">
      <c r="A70" s="10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6"/>
      <c r="P70" s="29"/>
      <c r="Q70" s="29"/>
      <c r="R70" s="16"/>
      <c r="S70" s="9"/>
      <c r="T70" s="9"/>
      <c r="U70" s="9"/>
      <c r="V70" s="9"/>
      <c r="W70" s="9"/>
      <c r="X70" s="9"/>
      <c r="Y70" s="9"/>
      <c r="Z70" s="9"/>
    </row>
    <row r="71" ht="21.75" customHeight="1">
      <c r="A71" s="10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  <c r="P71" s="29"/>
      <c r="Q71" s="29"/>
      <c r="R71" s="16"/>
      <c r="S71" s="9"/>
      <c r="T71" s="9"/>
      <c r="U71" s="9"/>
      <c r="V71" s="9"/>
      <c r="W71" s="9"/>
      <c r="X71" s="9"/>
      <c r="Y71" s="9"/>
      <c r="Z71" s="9"/>
    </row>
    <row r="72" ht="21.75" customHeight="1">
      <c r="A72" s="10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6"/>
      <c r="P72" s="29"/>
      <c r="Q72" s="29"/>
      <c r="R72" s="16"/>
      <c r="S72" s="9"/>
      <c r="T72" s="9"/>
      <c r="U72" s="9"/>
      <c r="V72" s="9"/>
      <c r="W72" s="9"/>
      <c r="X72" s="9"/>
      <c r="Y72" s="9"/>
      <c r="Z72" s="9"/>
    </row>
    <row r="73" ht="21.75" customHeight="1">
      <c r="A73" s="10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6"/>
      <c r="P73" s="29"/>
      <c r="Q73" s="29"/>
      <c r="R73" s="16"/>
      <c r="S73" s="9"/>
      <c r="T73" s="9"/>
      <c r="U73" s="9"/>
      <c r="V73" s="9"/>
      <c r="W73" s="9"/>
      <c r="X73" s="9"/>
      <c r="Y73" s="9"/>
      <c r="Z73" s="9"/>
    </row>
    <row r="74" ht="21.75" customHeight="1">
      <c r="A74" s="10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6"/>
      <c r="P74" s="29"/>
      <c r="Q74" s="29"/>
      <c r="R74" s="16"/>
      <c r="S74" s="9"/>
      <c r="T74" s="9"/>
      <c r="U74" s="9"/>
      <c r="V74" s="9"/>
      <c r="W74" s="9"/>
      <c r="X74" s="9"/>
      <c r="Y74" s="9"/>
      <c r="Z74" s="9"/>
    </row>
    <row r="75" ht="21.75" customHeight="1">
      <c r="A75" s="10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6"/>
      <c r="P75" s="29"/>
      <c r="Q75" s="29"/>
      <c r="R75" s="16"/>
      <c r="S75" s="9"/>
      <c r="T75" s="9"/>
      <c r="U75" s="9"/>
      <c r="V75" s="9"/>
      <c r="W75" s="9"/>
      <c r="X75" s="9"/>
      <c r="Y75" s="9"/>
      <c r="Z75" s="9"/>
    </row>
    <row r="76" ht="21.75" customHeight="1">
      <c r="A76" s="10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6"/>
      <c r="P76" s="29"/>
      <c r="Q76" s="29"/>
      <c r="R76" s="16"/>
      <c r="S76" s="9"/>
      <c r="T76" s="9"/>
      <c r="U76" s="9"/>
      <c r="V76" s="9"/>
      <c r="W76" s="9"/>
      <c r="X76" s="9"/>
      <c r="Y76" s="9"/>
      <c r="Z76" s="9"/>
    </row>
    <row r="77" ht="21.75" customHeight="1">
      <c r="A77" s="10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6"/>
      <c r="P77" s="29"/>
      <c r="Q77" s="29"/>
      <c r="R77" s="16"/>
      <c r="S77" s="9"/>
      <c r="T77" s="9"/>
      <c r="U77" s="9"/>
      <c r="V77" s="9"/>
      <c r="W77" s="9"/>
      <c r="X77" s="9"/>
      <c r="Y77" s="9"/>
      <c r="Z77" s="9"/>
    </row>
    <row r="78" ht="21.75" customHeight="1">
      <c r="A78" s="10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6"/>
      <c r="P78" s="29"/>
      <c r="Q78" s="29"/>
      <c r="R78" s="16"/>
      <c r="S78" s="9"/>
      <c r="T78" s="9"/>
      <c r="U78" s="9"/>
      <c r="V78" s="9"/>
      <c r="W78" s="9"/>
      <c r="X78" s="9"/>
      <c r="Y78" s="9"/>
      <c r="Z78" s="9"/>
    </row>
    <row r="79" ht="21.75" customHeight="1">
      <c r="A79" s="10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6"/>
      <c r="P79" s="29"/>
      <c r="Q79" s="29"/>
      <c r="R79" s="16"/>
      <c r="S79" s="9"/>
      <c r="T79" s="9"/>
      <c r="U79" s="9"/>
      <c r="V79" s="9"/>
      <c r="W79" s="9"/>
      <c r="X79" s="9"/>
      <c r="Y79" s="9"/>
      <c r="Z79" s="9"/>
    </row>
    <row r="80" ht="21.75" customHeight="1">
      <c r="A80" s="10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/>
      <c r="P80" s="29"/>
      <c r="Q80" s="29"/>
      <c r="R80" s="16"/>
      <c r="S80" s="9"/>
      <c r="T80" s="9"/>
      <c r="U80" s="9"/>
      <c r="V80" s="9"/>
      <c r="W80" s="9"/>
      <c r="X80" s="9"/>
      <c r="Y80" s="9"/>
      <c r="Z80" s="9"/>
    </row>
    <row r="81" ht="21.75" customHeight="1">
      <c r="A81" s="10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6"/>
      <c r="P81" s="29"/>
      <c r="Q81" s="29"/>
      <c r="R81" s="16"/>
      <c r="S81" s="9"/>
      <c r="T81" s="9"/>
      <c r="U81" s="9"/>
      <c r="V81" s="9"/>
      <c r="W81" s="9"/>
      <c r="X81" s="9"/>
      <c r="Y81" s="9"/>
      <c r="Z81" s="9"/>
    </row>
    <row r="82" ht="21.75" customHeight="1">
      <c r="A82" s="10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6"/>
      <c r="P82" s="29"/>
      <c r="Q82" s="29"/>
      <c r="R82" s="16"/>
      <c r="S82" s="9"/>
      <c r="T82" s="9"/>
      <c r="U82" s="9"/>
      <c r="V82" s="9"/>
      <c r="W82" s="9"/>
      <c r="X82" s="9"/>
      <c r="Y82" s="9"/>
      <c r="Z82" s="9"/>
    </row>
    <row r="83" ht="21.75" customHeight="1">
      <c r="A83" s="10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6"/>
      <c r="P83" s="29"/>
      <c r="Q83" s="29"/>
      <c r="R83" s="16"/>
      <c r="S83" s="9"/>
      <c r="T83" s="9"/>
      <c r="U83" s="9"/>
      <c r="V83" s="9"/>
      <c r="W83" s="9"/>
      <c r="X83" s="9"/>
      <c r="Y83" s="9"/>
      <c r="Z83" s="9"/>
    </row>
    <row r="84" ht="21.75" customHeight="1">
      <c r="A84" s="10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  <c r="P84" s="29"/>
      <c r="Q84" s="29"/>
      <c r="R84" s="16"/>
      <c r="S84" s="9"/>
      <c r="T84" s="9"/>
      <c r="U84" s="9"/>
      <c r="V84" s="9"/>
      <c r="W84" s="9"/>
      <c r="X84" s="9"/>
      <c r="Y84" s="9"/>
      <c r="Z84" s="9"/>
    </row>
    <row r="85" ht="21.75" customHeight="1">
      <c r="A85" s="10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6"/>
      <c r="P85" s="29"/>
      <c r="Q85" s="29"/>
      <c r="R85" s="16"/>
      <c r="S85" s="9"/>
      <c r="T85" s="9"/>
      <c r="U85" s="9"/>
      <c r="V85" s="9"/>
      <c r="W85" s="9"/>
      <c r="X85" s="9"/>
      <c r="Y85" s="9"/>
      <c r="Z85" s="9"/>
    </row>
    <row r="86" ht="21.75" customHeight="1">
      <c r="A86" s="10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6"/>
      <c r="P86" s="29"/>
      <c r="Q86" s="29"/>
      <c r="R86" s="16"/>
      <c r="S86" s="9"/>
      <c r="T86" s="9"/>
      <c r="U86" s="9"/>
      <c r="V86" s="9"/>
      <c r="W86" s="9"/>
      <c r="X86" s="9"/>
      <c r="Y86" s="9"/>
      <c r="Z86" s="9"/>
    </row>
    <row r="87" ht="21.75" customHeight="1">
      <c r="A87" s="10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6"/>
      <c r="P87" s="29"/>
      <c r="Q87" s="29"/>
      <c r="R87" s="16"/>
      <c r="S87" s="9"/>
      <c r="T87" s="9"/>
      <c r="U87" s="9"/>
      <c r="V87" s="9"/>
      <c r="W87" s="9"/>
      <c r="X87" s="9"/>
      <c r="Y87" s="9"/>
      <c r="Z87" s="9"/>
    </row>
    <row r="88" ht="21.75" customHeight="1">
      <c r="A88" s="10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/>
      <c r="P88" s="29"/>
      <c r="Q88" s="29"/>
      <c r="R88" s="16"/>
      <c r="S88" s="9"/>
      <c r="T88" s="9"/>
      <c r="U88" s="9"/>
      <c r="V88" s="9"/>
      <c r="W88" s="9"/>
      <c r="X88" s="9"/>
      <c r="Y88" s="9"/>
      <c r="Z88" s="9"/>
    </row>
    <row r="89" ht="21.75" customHeigh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6"/>
      <c r="P89" s="29"/>
      <c r="Q89" s="29"/>
      <c r="R89" s="16"/>
      <c r="S89" s="9"/>
      <c r="T89" s="9"/>
      <c r="U89" s="9"/>
      <c r="V89" s="9"/>
      <c r="W89" s="9"/>
      <c r="X89" s="9"/>
      <c r="Y89" s="9"/>
      <c r="Z89" s="9"/>
    </row>
    <row r="90" ht="21.75" customHeight="1">
      <c r="A90" s="10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6"/>
      <c r="P90" s="29"/>
      <c r="Q90" s="29"/>
      <c r="R90" s="16"/>
      <c r="S90" s="9"/>
      <c r="T90" s="9"/>
      <c r="U90" s="9"/>
      <c r="V90" s="9"/>
      <c r="W90" s="9"/>
      <c r="X90" s="9"/>
      <c r="Y90" s="9"/>
      <c r="Z90" s="9"/>
    </row>
    <row r="91" ht="21.75" customHeight="1">
      <c r="A91" s="10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6"/>
      <c r="P91" s="29"/>
      <c r="Q91" s="29"/>
      <c r="R91" s="16"/>
      <c r="S91" s="9"/>
      <c r="T91" s="9"/>
      <c r="U91" s="9"/>
      <c r="V91" s="9"/>
      <c r="W91" s="9"/>
      <c r="X91" s="9"/>
      <c r="Y91" s="9"/>
      <c r="Z91" s="9"/>
    </row>
    <row r="92" ht="21.75" customHeight="1">
      <c r="A92" s="10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6"/>
      <c r="P92" s="29"/>
      <c r="Q92" s="29"/>
      <c r="R92" s="16"/>
      <c r="S92" s="9"/>
      <c r="T92" s="9"/>
      <c r="U92" s="9"/>
      <c r="V92" s="9"/>
      <c r="W92" s="9"/>
      <c r="X92" s="9"/>
      <c r="Y92" s="9"/>
      <c r="Z92" s="9"/>
    </row>
    <row r="93" ht="21.75" customHeight="1">
      <c r="A93" s="10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6"/>
      <c r="P93" s="29"/>
      <c r="Q93" s="29"/>
      <c r="R93" s="16"/>
      <c r="S93" s="9"/>
      <c r="T93" s="9"/>
      <c r="U93" s="9"/>
      <c r="V93" s="9"/>
      <c r="W93" s="9"/>
      <c r="X93" s="9"/>
      <c r="Y93" s="9"/>
      <c r="Z93" s="9"/>
    </row>
    <row r="94" ht="21.75" customHeight="1">
      <c r="A94" s="10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6"/>
      <c r="P94" s="29"/>
      <c r="Q94" s="29"/>
      <c r="R94" s="16"/>
      <c r="S94" s="9"/>
      <c r="T94" s="9"/>
      <c r="U94" s="9"/>
      <c r="V94" s="9"/>
      <c r="W94" s="9"/>
      <c r="X94" s="9"/>
      <c r="Y94" s="9"/>
      <c r="Z94" s="9"/>
    </row>
    <row r="95" ht="21.75" customHeight="1">
      <c r="A95" s="10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6"/>
      <c r="P95" s="29"/>
      <c r="Q95" s="29"/>
      <c r="R95" s="16"/>
      <c r="S95" s="9"/>
      <c r="T95" s="9"/>
      <c r="U95" s="9"/>
      <c r="V95" s="9"/>
      <c r="W95" s="9"/>
      <c r="X95" s="9"/>
      <c r="Y95" s="9"/>
      <c r="Z95" s="9"/>
    </row>
    <row r="96" ht="21.75" customHeight="1">
      <c r="A96" s="10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6"/>
      <c r="P96" s="29"/>
      <c r="Q96" s="29"/>
      <c r="R96" s="16"/>
      <c r="S96" s="9"/>
      <c r="T96" s="9"/>
      <c r="U96" s="9"/>
      <c r="V96" s="9"/>
      <c r="W96" s="9"/>
      <c r="X96" s="9"/>
      <c r="Y96" s="9"/>
      <c r="Z96" s="9"/>
    </row>
    <row r="97" ht="21.75" customHeight="1">
      <c r="A97" s="10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  <c r="P97" s="29"/>
      <c r="Q97" s="29"/>
      <c r="R97" s="16"/>
      <c r="S97" s="9"/>
      <c r="T97" s="9"/>
      <c r="U97" s="9"/>
      <c r="V97" s="9"/>
      <c r="W97" s="9"/>
      <c r="X97" s="9"/>
      <c r="Y97" s="9"/>
      <c r="Z97" s="9"/>
    </row>
    <row r="98" ht="21.75" customHeight="1">
      <c r="A98" s="10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6"/>
      <c r="P98" s="29"/>
      <c r="Q98" s="29"/>
      <c r="R98" s="16"/>
      <c r="S98" s="9"/>
      <c r="T98" s="9"/>
      <c r="U98" s="9"/>
      <c r="V98" s="9"/>
      <c r="W98" s="9"/>
      <c r="X98" s="9"/>
      <c r="Y98" s="9"/>
      <c r="Z98" s="9"/>
    </row>
    <row r="99" ht="21.75" customHeight="1">
      <c r="A99" s="10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6"/>
      <c r="P99" s="29"/>
      <c r="Q99" s="29"/>
      <c r="R99" s="16"/>
      <c r="S99" s="9"/>
      <c r="T99" s="9"/>
      <c r="U99" s="9"/>
      <c r="V99" s="9"/>
      <c r="W99" s="9"/>
      <c r="X99" s="9"/>
      <c r="Y99" s="9"/>
      <c r="Z99" s="9"/>
    </row>
    <row r="100" ht="21.75" customHeight="1">
      <c r="A100" s="10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6"/>
      <c r="P100" s="29"/>
      <c r="Q100" s="29"/>
      <c r="R100" s="16"/>
      <c r="S100" s="9"/>
      <c r="T100" s="9"/>
      <c r="U100" s="9"/>
      <c r="V100" s="9"/>
      <c r="W100" s="9"/>
      <c r="X100" s="9"/>
      <c r="Y100" s="9"/>
      <c r="Z100" s="9"/>
    </row>
    <row r="101" ht="21.75" customHeight="1">
      <c r="A101" s="10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6"/>
      <c r="P101" s="29"/>
      <c r="Q101" s="29"/>
      <c r="R101" s="16"/>
      <c r="S101" s="9"/>
      <c r="T101" s="9"/>
      <c r="U101" s="9"/>
      <c r="V101" s="9"/>
      <c r="W101" s="9"/>
      <c r="X101" s="9"/>
      <c r="Y101" s="9"/>
      <c r="Z101" s="9"/>
    </row>
    <row r="102" ht="21.75" customHeight="1">
      <c r="A102" s="10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6"/>
      <c r="P102" s="29"/>
      <c r="Q102" s="29"/>
      <c r="R102" s="16"/>
      <c r="S102" s="9"/>
      <c r="T102" s="9"/>
      <c r="U102" s="9"/>
      <c r="V102" s="9"/>
      <c r="W102" s="9"/>
      <c r="X102" s="9"/>
      <c r="Y102" s="9"/>
      <c r="Z102" s="9"/>
    </row>
    <row r="103" ht="21.75" customHeight="1">
      <c r="A103" s="10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/>
      <c r="P103" s="29"/>
      <c r="Q103" s="29"/>
      <c r="R103" s="16"/>
      <c r="S103" s="9"/>
      <c r="T103" s="9"/>
      <c r="U103" s="9"/>
      <c r="V103" s="9"/>
      <c r="W103" s="9"/>
      <c r="X103" s="9"/>
      <c r="Y103" s="9"/>
      <c r="Z103" s="9"/>
    </row>
    <row r="104" ht="21.75" customHeight="1">
      <c r="A104" s="10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6"/>
      <c r="P104" s="29"/>
      <c r="Q104" s="29"/>
      <c r="R104" s="16"/>
      <c r="S104" s="9"/>
      <c r="T104" s="9"/>
      <c r="U104" s="9"/>
      <c r="V104" s="9"/>
      <c r="W104" s="9"/>
      <c r="X104" s="9"/>
      <c r="Y104" s="9"/>
      <c r="Z104" s="9"/>
    </row>
    <row r="105" ht="21.75" customHeight="1">
      <c r="A105" s="10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6"/>
      <c r="P105" s="29"/>
      <c r="Q105" s="29"/>
      <c r="R105" s="16"/>
      <c r="S105" s="9"/>
      <c r="T105" s="9"/>
      <c r="U105" s="9"/>
      <c r="V105" s="9"/>
      <c r="W105" s="9"/>
      <c r="X105" s="9"/>
      <c r="Y105" s="9"/>
      <c r="Z105" s="9"/>
    </row>
    <row r="106" ht="21.75" customHeight="1">
      <c r="A106" s="10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6"/>
      <c r="P106" s="29"/>
      <c r="Q106" s="29"/>
      <c r="R106" s="16"/>
      <c r="S106" s="9"/>
      <c r="T106" s="9"/>
      <c r="U106" s="9"/>
      <c r="V106" s="9"/>
      <c r="W106" s="9"/>
      <c r="X106" s="9"/>
      <c r="Y106" s="9"/>
      <c r="Z106" s="9"/>
    </row>
    <row r="107" ht="21.75" customHeight="1">
      <c r="A107" s="10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6"/>
      <c r="P107" s="29"/>
      <c r="Q107" s="29"/>
      <c r="R107" s="16"/>
      <c r="S107" s="9"/>
      <c r="T107" s="9"/>
      <c r="U107" s="9"/>
      <c r="V107" s="9"/>
      <c r="W107" s="9"/>
      <c r="X107" s="9"/>
      <c r="Y107" s="9"/>
      <c r="Z107" s="9"/>
    </row>
    <row r="108" ht="21.75" customHeight="1">
      <c r="A108" s="10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6"/>
      <c r="P108" s="29"/>
      <c r="Q108" s="29"/>
      <c r="R108" s="16"/>
      <c r="S108" s="9"/>
      <c r="T108" s="9"/>
      <c r="U108" s="9"/>
      <c r="V108" s="9"/>
      <c r="W108" s="9"/>
      <c r="X108" s="9"/>
      <c r="Y108" s="9"/>
      <c r="Z108" s="9"/>
    </row>
    <row r="109" ht="21.75" customHeight="1">
      <c r="A109" s="10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/>
      <c r="P109" s="29"/>
      <c r="Q109" s="29"/>
      <c r="R109" s="16"/>
      <c r="S109" s="9"/>
      <c r="T109" s="9"/>
      <c r="U109" s="9"/>
      <c r="V109" s="9"/>
      <c r="W109" s="9"/>
      <c r="X109" s="9"/>
      <c r="Y109" s="9"/>
      <c r="Z109" s="9"/>
    </row>
    <row r="110" ht="21.75" customHeight="1">
      <c r="A110" s="10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  <c r="P110" s="29"/>
      <c r="Q110" s="29"/>
      <c r="R110" s="16"/>
      <c r="S110" s="9"/>
      <c r="T110" s="9"/>
      <c r="U110" s="9"/>
      <c r="V110" s="9"/>
      <c r="W110" s="9"/>
      <c r="X110" s="9"/>
      <c r="Y110" s="9"/>
      <c r="Z110" s="9"/>
    </row>
    <row r="111" ht="21.75" customHeight="1">
      <c r="A111" s="10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6"/>
      <c r="P111" s="29"/>
      <c r="Q111" s="29"/>
      <c r="R111" s="16"/>
      <c r="S111" s="9"/>
      <c r="T111" s="9"/>
      <c r="U111" s="9"/>
      <c r="V111" s="9"/>
      <c r="W111" s="9"/>
      <c r="X111" s="9"/>
      <c r="Y111" s="9"/>
      <c r="Z111" s="9"/>
    </row>
    <row r="112" ht="21.75" customHeight="1">
      <c r="A112" s="10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6"/>
      <c r="P112" s="29"/>
      <c r="Q112" s="29"/>
      <c r="R112" s="16"/>
      <c r="S112" s="9"/>
      <c r="T112" s="9"/>
      <c r="U112" s="9"/>
      <c r="V112" s="9"/>
      <c r="W112" s="9"/>
      <c r="X112" s="9"/>
      <c r="Y112" s="9"/>
      <c r="Z112" s="9"/>
    </row>
    <row r="113" ht="21.75" customHeight="1">
      <c r="A113" s="10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6"/>
      <c r="P113" s="29"/>
      <c r="Q113" s="29"/>
      <c r="R113" s="16"/>
      <c r="S113" s="9"/>
      <c r="T113" s="9"/>
      <c r="U113" s="9"/>
      <c r="V113" s="9"/>
      <c r="W113" s="9"/>
      <c r="X113" s="9"/>
      <c r="Y113" s="9"/>
      <c r="Z113" s="9"/>
    </row>
    <row r="114" ht="21.75" customHeight="1">
      <c r="A114" s="10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6"/>
      <c r="P114" s="29"/>
      <c r="Q114" s="29"/>
      <c r="R114" s="16"/>
      <c r="S114" s="9"/>
      <c r="T114" s="9"/>
      <c r="U114" s="9"/>
      <c r="V114" s="9"/>
      <c r="W114" s="9"/>
      <c r="X114" s="9"/>
      <c r="Y114" s="9"/>
      <c r="Z114" s="9"/>
    </row>
    <row r="115" ht="21.75" customHeight="1">
      <c r="A115" s="10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6"/>
      <c r="P115" s="29"/>
      <c r="Q115" s="29"/>
      <c r="R115" s="16"/>
      <c r="S115" s="9"/>
      <c r="T115" s="9"/>
      <c r="U115" s="9"/>
      <c r="V115" s="9"/>
      <c r="W115" s="9"/>
      <c r="X115" s="9"/>
      <c r="Y115" s="9"/>
      <c r="Z115" s="9"/>
    </row>
    <row r="116" ht="21.75" customHeight="1">
      <c r="A116" s="10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6"/>
      <c r="P116" s="29"/>
      <c r="Q116" s="29"/>
      <c r="R116" s="16"/>
      <c r="S116" s="9"/>
      <c r="T116" s="9"/>
      <c r="U116" s="9"/>
      <c r="V116" s="9"/>
      <c r="W116" s="9"/>
      <c r="X116" s="9"/>
      <c r="Y116" s="9"/>
      <c r="Z116" s="9"/>
    </row>
    <row r="117" ht="21.75" customHeight="1">
      <c r="A117" s="10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6"/>
      <c r="P117" s="29"/>
      <c r="Q117" s="29"/>
      <c r="R117" s="16"/>
      <c r="S117" s="9"/>
      <c r="T117" s="9"/>
      <c r="U117" s="9"/>
      <c r="V117" s="9"/>
      <c r="W117" s="9"/>
      <c r="X117" s="9"/>
      <c r="Y117" s="9"/>
      <c r="Z117" s="9"/>
    </row>
    <row r="118" ht="21.75" customHeight="1">
      <c r="A118" s="10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6"/>
      <c r="P118" s="29"/>
      <c r="Q118" s="29"/>
      <c r="R118" s="16"/>
      <c r="S118" s="9"/>
      <c r="T118" s="9"/>
      <c r="U118" s="9"/>
      <c r="V118" s="9"/>
      <c r="W118" s="9"/>
      <c r="X118" s="9"/>
      <c r="Y118" s="9"/>
      <c r="Z118" s="9"/>
    </row>
    <row r="119" ht="21.75" customHeight="1">
      <c r="A119" s="10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6"/>
      <c r="P119" s="29"/>
      <c r="Q119" s="29"/>
      <c r="R119" s="16"/>
      <c r="S119" s="9"/>
      <c r="T119" s="9"/>
      <c r="U119" s="9"/>
      <c r="V119" s="9"/>
      <c r="W119" s="9"/>
      <c r="X119" s="9"/>
      <c r="Y119" s="9"/>
      <c r="Z119" s="9"/>
    </row>
    <row r="120" ht="21.75" customHeight="1">
      <c r="A120" s="10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6"/>
      <c r="P120" s="29"/>
      <c r="Q120" s="29"/>
      <c r="R120" s="16"/>
      <c r="S120" s="9"/>
      <c r="T120" s="9"/>
      <c r="U120" s="9"/>
      <c r="V120" s="9"/>
      <c r="W120" s="9"/>
      <c r="X120" s="9"/>
      <c r="Y120" s="9"/>
      <c r="Z120" s="9"/>
    </row>
    <row r="121" ht="21.75" customHeight="1">
      <c r="A121" s="10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6"/>
      <c r="P121" s="29"/>
      <c r="Q121" s="29"/>
      <c r="R121" s="16"/>
      <c r="S121" s="9"/>
      <c r="T121" s="9"/>
      <c r="U121" s="9"/>
      <c r="V121" s="9"/>
      <c r="W121" s="9"/>
      <c r="X121" s="9"/>
      <c r="Y121" s="9"/>
      <c r="Z121" s="9"/>
    </row>
    <row r="122" ht="21.75" customHeight="1">
      <c r="A122" s="10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6"/>
      <c r="P122" s="29"/>
      <c r="Q122" s="29"/>
      <c r="R122" s="16"/>
      <c r="S122" s="9"/>
      <c r="T122" s="9"/>
      <c r="U122" s="9"/>
      <c r="V122" s="9"/>
      <c r="W122" s="9"/>
      <c r="X122" s="9"/>
      <c r="Y122" s="9"/>
      <c r="Z122" s="9"/>
    </row>
    <row r="123" ht="21.75" customHeight="1">
      <c r="A123" s="10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  <c r="P123" s="29"/>
      <c r="Q123" s="29"/>
      <c r="R123" s="16"/>
      <c r="S123" s="9"/>
      <c r="T123" s="9"/>
      <c r="U123" s="9"/>
      <c r="V123" s="9"/>
      <c r="W123" s="9"/>
      <c r="X123" s="9"/>
      <c r="Y123" s="9"/>
      <c r="Z123" s="9"/>
    </row>
    <row r="124" ht="21.75" customHeight="1">
      <c r="A124" s="10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6"/>
      <c r="P124" s="29"/>
      <c r="Q124" s="29"/>
      <c r="R124" s="16"/>
      <c r="S124" s="9"/>
      <c r="T124" s="9"/>
      <c r="U124" s="9"/>
      <c r="V124" s="9"/>
      <c r="W124" s="9"/>
      <c r="X124" s="9"/>
      <c r="Y124" s="9"/>
      <c r="Z124" s="9"/>
    </row>
    <row r="125" ht="21.75" customHeight="1">
      <c r="A125" s="10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6"/>
      <c r="P125" s="29"/>
      <c r="Q125" s="29"/>
      <c r="R125" s="16"/>
      <c r="S125" s="9"/>
      <c r="T125" s="9"/>
      <c r="U125" s="9"/>
      <c r="V125" s="9"/>
      <c r="W125" s="9"/>
      <c r="X125" s="9"/>
      <c r="Y125" s="9"/>
      <c r="Z125" s="9"/>
    </row>
    <row r="126" ht="21.75" customHeight="1">
      <c r="A126" s="10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6"/>
      <c r="P126" s="29"/>
      <c r="Q126" s="29"/>
      <c r="R126" s="16"/>
      <c r="S126" s="9"/>
      <c r="T126" s="9"/>
      <c r="U126" s="9"/>
      <c r="V126" s="9"/>
      <c r="W126" s="9"/>
      <c r="X126" s="9"/>
      <c r="Y126" s="9"/>
      <c r="Z126" s="9"/>
    </row>
    <row r="127" ht="21.75" customHeight="1">
      <c r="A127" s="10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6"/>
      <c r="P127" s="29"/>
      <c r="Q127" s="29"/>
      <c r="R127" s="16"/>
      <c r="S127" s="9"/>
      <c r="T127" s="9"/>
      <c r="U127" s="9"/>
      <c r="V127" s="9"/>
      <c r="W127" s="9"/>
      <c r="X127" s="9"/>
      <c r="Y127" s="9"/>
      <c r="Z127" s="9"/>
    </row>
    <row r="128" ht="21.75" customHeight="1">
      <c r="A128" s="10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6"/>
      <c r="P128" s="29"/>
      <c r="Q128" s="29"/>
      <c r="R128" s="16"/>
      <c r="S128" s="9"/>
      <c r="T128" s="9"/>
      <c r="U128" s="9"/>
      <c r="V128" s="9"/>
      <c r="W128" s="9"/>
      <c r="X128" s="9"/>
      <c r="Y128" s="9"/>
      <c r="Z128" s="9"/>
    </row>
    <row r="129" ht="21.75" customHeight="1">
      <c r="A129" s="10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6"/>
      <c r="P129" s="29"/>
      <c r="Q129" s="29"/>
      <c r="R129" s="16"/>
      <c r="S129" s="9"/>
      <c r="T129" s="9"/>
      <c r="U129" s="9"/>
      <c r="V129" s="9"/>
      <c r="W129" s="9"/>
      <c r="X129" s="9"/>
      <c r="Y129" s="9"/>
      <c r="Z129" s="9"/>
    </row>
    <row r="130" ht="21.75" customHeight="1">
      <c r="A130" s="10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6"/>
      <c r="P130" s="29"/>
      <c r="Q130" s="29"/>
      <c r="R130" s="16"/>
      <c r="S130" s="9"/>
      <c r="T130" s="9"/>
      <c r="U130" s="9"/>
      <c r="V130" s="9"/>
      <c r="W130" s="9"/>
      <c r="X130" s="9"/>
      <c r="Y130" s="9"/>
      <c r="Z130" s="9"/>
    </row>
    <row r="131" ht="21.75" customHeight="1">
      <c r="A131" s="10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6"/>
      <c r="P131" s="29"/>
      <c r="Q131" s="29"/>
      <c r="R131" s="16"/>
      <c r="S131" s="9"/>
      <c r="T131" s="9"/>
      <c r="U131" s="9"/>
      <c r="V131" s="9"/>
      <c r="W131" s="9"/>
      <c r="X131" s="9"/>
      <c r="Y131" s="9"/>
      <c r="Z131" s="9"/>
    </row>
    <row r="132" ht="21.75" customHeight="1">
      <c r="A132" s="10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  <c r="P132" s="29"/>
      <c r="Q132" s="29"/>
      <c r="R132" s="16"/>
      <c r="S132" s="9"/>
      <c r="T132" s="9"/>
      <c r="U132" s="9"/>
      <c r="V132" s="9"/>
      <c r="W132" s="9"/>
      <c r="X132" s="9"/>
      <c r="Y132" s="9"/>
      <c r="Z132" s="9"/>
    </row>
    <row r="133" ht="21.75" customHeight="1">
      <c r="A133" s="10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  <c r="P133" s="29"/>
      <c r="Q133" s="29"/>
      <c r="R133" s="16"/>
      <c r="S133" s="9"/>
      <c r="T133" s="9"/>
      <c r="U133" s="9"/>
      <c r="V133" s="9"/>
      <c r="W133" s="9"/>
      <c r="X133" s="9"/>
      <c r="Y133" s="9"/>
      <c r="Z133" s="9"/>
    </row>
    <row r="134" ht="21.75" customHeight="1">
      <c r="A134" s="10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6"/>
      <c r="P134" s="29"/>
      <c r="Q134" s="29"/>
      <c r="R134" s="16"/>
      <c r="S134" s="9"/>
      <c r="T134" s="9"/>
      <c r="U134" s="9"/>
      <c r="V134" s="9"/>
      <c r="W134" s="9"/>
      <c r="X134" s="9"/>
      <c r="Y134" s="9"/>
      <c r="Z134" s="9"/>
    </row>
    <row r="135" ht="21.75" customHeight="1">
      <c r="A135" s="10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6"/>
      <c r="P135" s="29"/>
      <c r="Q135" s="29"/>
      <c r="R135" s="16"/>
      <c r="S135" s="9"/>
      <c r="T135" s="9"/>
      <c r="U135" s="9"/>
      <c r="V135" s="9"/>
      <c r="W135" s="9"/>
      <c r="X135" s="9"/>
      <c r="Y135" s="9"/>
      <c r="Z135" s="9"/>
    </row>
    <row r="136" ht="21.75" customHeight="1">
      <c r="A136" s="10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6"/>
      <c r="P136" s="29"/>
      <c r="Q136" s="29"/>
      <c r="R136" s="16"/>
      <c r="S136" s="9"/>
      <c r="T136" s="9"/>
      <c r="U136" s="9"/>
      <c r="V136" s="9"/>
      <c r="W136" s="9"/>
      <c r="X136" s="9"/>
      <c r="Y136" s="9"/>
      <c r="Z136" s="9"/>
    </row>
    <row r="137" ht="21.75" customHeight="1">
      <c r="A137" s="10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6"/>
      <c r="P137" s="29"/>
      <c r="Q137" s="29"/>
      <c r="R137" s="16"/>
      <c r="S137" s="9"/>
      <c r="T137" s="9"/>
      <c r="U137" s="9"/>
      <c r="V137" s="9"/>
      <c r="W137" s="9"/>
      <c r="X137" s="9"/>
      <c r="Y137" s="9"/>
      <c r="Z137" s="9"/>
    </row>
    <row r="138" ht="21.75" customHeight="1">
      <c r="A138" s="10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6"/>
      <c r="P138" s="29"/>
      <c r="Q138" s="29"/>
      <c r="R138" s="16"/>
      <c r="S138" s="9"/>
      <c r="T138" s="9"/>
      <c r="U138" s="9"/>
      <c r="V138" s="9"/>
      <c r="W138" s="9"/>
      <c r="X138" s="9"/>
      <c r="Y138" s="9"/>
      <c r="Z138" s="9"/>
    </row>
    <row r="139" ht="21.75" customHeight="1">
      <c r="A139" s="10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6"/>
      <c r="P139" s="29"/>
      <c r="Q139" s="29"/>
      <c r="R139" s="16"/>
      <c r="S139" s="9"/>
      <c r="T139" s="9"/>
      <c r="U139" s="9"/>
      <c r="V139" s="9"/>
      <c r="W139" s="9"/>
      <c r="X139" s="9"/>
      <c r="Y139" s="9"/>
      <c r="Z139" s="9"/>
    </row>
    <row r="140" ht="21.75" customHeight="1">
      <c r="A140" s="10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6"/>
      <c r="P140" s="29"/>
      <c r="Q140" s="29"/>
      <c r="R140" s="16"/>
      <c r="S140" s="9"/>
      <c r="T140" s="9"/>
      <c r="U140" s="9"/>
      <c r="V140" s="9"/>
      <c r="W140" s="9"/>
      <c r="X140" s="9"/>
      <c r="Y140" s="9"/>
      <c r="Z140" s="9"/>
    </row>
    <row r="141" ht="21.75" customHeight="1">
      <c r="A141" s="10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6"/>
      <c r="P141" s="29"/>
      <c r="Q141" s="29"/>
      <c r="R141" s="16"/>
      <c r="S141" s="9"/>
      <c r="T141" s="9"/>
      <c r="U141" s="9"/>
      <c r="V141" s="9"/>
      <c r="W141" s="9"/>
      <c r="X141" s="9"/>
      <c r="Y141" s="9"/>
      <c r="Z141" s="9"/>
    </row>
    <row r="142" ht="21.75" customHeight="1">
      <c r="A142" s="10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6"/>
      <c r="P142" s="29"/>
      <c r="Q142" s="29"/>
      <c r="R142" s="16"/>
      <c r="S142" s="9"/>
      <c r="T142" s="9"/>
      <c r="U142" s="9"/>
      <c r="V142" s="9"/>
      <c r="W142" s="9"/>
      <c r="X142" s="9"/>
      <c r="Y142" s="9"/>
      <c r="Z142" s="9"/>
    </row>
    <row r="143" ht="21.75" customHeight="1">
      <c r="A143" s="10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6"/>
      <c r="P143" s="29"/>
      <c r="Q143" s="29"/>
      <c r="R143" s="16"/>
      <c r="S143" s="9"/>
      <c r="T143" s="9"/>
      <c r="U143" s="9"/>
      <c r="V143" s="9"/>
      <c r="W143" s="9"/>
      <c r="X143" s="9"/>
      <c r="Y143" s="9"/>
      <c r="Z143" s="9"/>
    </row>
    <row r="144" ht="21.75" customHeight="1">
      <c r="A144" s="10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6"/>
      <c r="P144" s="29"/>
      <c r="Q144" s="29"/>
      <c r="R144" s="16"/>
      <c r="S144" s="9"/>
      <c r="T144" s="9"/>
      <c r="U144" s="9"/>
      <c r="V144" s="9"/>
      <c r="W144" s="9"/>
      <c r="X144" s="9"/>
      <c r="Y144" s="9"/>
      <c r="Z144" s="9"/>
    </row>
    <row r="145" ht="21.75" customHeight="1">
      <c r="A145" s="10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6"/>
      <c r="P145" s="29"/>
      <c r="Q145" s="29"/>
      <c r="R145" s="16"/>
      <c r="S145" s="9"/>
      <c r="T145" s="9"/>
      <c r="U145" s="9"/>
      <c r="V145" s="9"/>
      <c r="W145" s="9"/>
      <c r="X145" s="9"/>
      <c r="Y145" s="9"/>
      <c r="Z145" s="9"/>
    </row>
    <row r="146" ht="21.75" customHeight="1">
      <c r="A146" s="10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6"/>
      <c r="P146" s="29"/>
      <c r="Q146" s="29"/>
      <c r="R146" s="16"/>
      <c r="S146" s="9"/>
      <c r="T146" s="9"/>
      <c r="U146" s="9"/>
      <c r="V146" s="9"/>
      <c r="W146" s="9"/>
      <c r="X146" s="9"/>
      <c r="Y146" s="9"/>
      <c r="Z146" s="9"/>
    </row>
    <row r="147" ht="21.75" customHeight="1">
      <c r="A147" s="10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6"/>
      <c r="P147" s="29"/>
      <c r="Q147" s="29"/>
      <c r="R147" s="16"/>
      <c r="S147" s="9"/>
      <c r="T147" s="9"/>
      <c r="U147" s="9"/>
      <c r="V147" s="9"/>
      <c r="W147" s="9"/>
      <c r="X147" s="9"/>
      <c r="Y147" s="9"/>
      <c r="Z147" s="9"/>
    </row>
    <row r="148" ht="21.75" customHeight="1">
      <c r="A148" s="10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6"/>
      <c r="P148" s="29"/>
      <c r="Q148" s="29"/>
      <c r="R148" s="16"/>
      <c r="S148" s="9"/>
      <c r="T148" s="9"/>
      <c r="U148" s="9"/>
      <c r="V148" s="9"/>
      <c r="W148" s="9"/>
      <c r="X148" s="9"/>
      <c r="Y148" s="9"/>
      <c r="Z148" s="9"/>
    </row>
    <row r="149" ht="21.75" customHeight="1">
      <c r="A149" s="10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6"/>
      <c r="P149" s="29"/>
      <c r="Q149" s="29"/>
      <c r="R149" s="16"/>
      <c r="S149" s="9"/>
      <c r="T149" s="9"/>
      <c r="U149" s="9"/>
      <c r="V149" s="9"/>
      <c r="W149" s="9"/>
      <c r="X149" s="9"/>
      <c r="Y149" s="9"/>
      <c r="Z149" s="9"/>
    </row>
    <row r="150" ht="21.75" customHeight="1">
      <c r="A150" s="10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6"/>
      <c r="P150" s="29"/>
      <c r="Q150" s="29"/>
      <c r="R150" s="16"/>
      <c r="S150" s="9"/>
      <c r="T150" s="9"/>
      <c r="U150" s="9"/>
      <c r="V150" s="9"/>
      <c r="W150" s="9"/>
      <c r="X150" s="9"/>
      <c r="Y150" s="9"/>
      <c r="Z150" s="9"/>
    </row>
    <row r="151" ht="21.75" customHeight="1">
      <c r="A151" s="10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6"/>
      <c r="P151" s="29"/>
      <c r="Q151" s="29"/>
      <c r="R151" s="16"/>
      <c r="S151" s="9"/>
      <c r="T151" s="9"/>
      <c r="U151" s="9"/>
      <c r="V151" s="9"/>
      <c r="W151" s="9"/>
      <c r="X151" s="9"/>
      <c r="Y151" s="9"/>
      <c r="Z151" s="9"/>
    </row>
    <row r="152" ht="21.75" customHeight="1">
      <c r="A152" s="10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  <c r="P152" s="29"/>
      <c r="Q152" s="29"/>
      <c r="R152" s="16"/>
      <c r="S152" s="9"/>
      <c r="T152" s="9"/>
      <c r="U152" s="9"/>
      <c r="V152" s="9"/>
      <c r="W152" s="9"/>
      <c r="X152" s="9"/>
      <c r="Y152" s="9"/>
      <c r="Z152" s="9"/>
    </row>
    <row r="153" ht="21.75" customHeight="1">
      <c r="A153" s="10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  <c r="P153" s="29"/>
      <c r="Q153" s="29"/>
      <c r="R153" s="16"/>
      <c r="S153" s="9"/>
      <c r="T153" s="9"/>
      <c r="U153" s="9"/>
      <c r="V153" s="9"/>
      <c r="W153" s="9"/>
      <c r="X153" s="9"/>
      <c r="Y153" s="9"/>
      <c r="Z153" s="9"/>
    </row>
    <row r="154" ht="21.75" customHeight="1">
      <c r="A154" s="10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6"/>
      <c r="P154" s="29"/>
      <c r="Q154" s="29"/>
      <c r="R154" s="16"/>
      <c r="S154" s="9"/>
      <c r="T154" s="9"/>
      <c r="U154" s="9"/>
      <c r="V154" s="9"/>
      <c r="W154" s="9"/>
      <c r="X154" s="9"/>
      <c r="Y154" s="9"/>
      <c r="Z154" s="9"/>
    </row>
    <row r="155" ht="21.75" customHeight="1">
      <c r="A155" s="10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6"/>
      <c r="P155" s="29"/>
      <c r="Q155" s="29"/>
      <c r="R155" s="16"/>
      <c r="S155" s="9"/>
      <c r="T155" s="9"/>
      <c r="U155" s="9"/>
      <c r="V155" s="9"/>
      <c r="W155" s="9"/>
      <c r="X155" s="9"/>
      <c r="Y155" s="9"/>
      <c r="Z155" s="9"/>
    </row>
    <row r="156" ht="21.75" customHeight="1">
      <c r="A156" s="10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  <c r="P156" s="29"/>
      <c r="Q156" s="29"/>
      <c r="R156" s="16"/>
      <c r="S156" s="9"/>
      <c r="T156" s="9"/>
      <c r="U156" s="9"/>
      <c r="V156" s="9"/>
      <c r="W156" s="9"/>
      <c r="X156" s="9"/>
      <c r="Y156" s="9"/>
      <c r="Z156" s="9"/>
    </row>
    <row r="157" ht="21.75" customHeight="1">
      <c r="A157" s="10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  <c r="P157" s="29"/>
      <c r="Q157" s="29"/>
      <c r="R157" s="16"/>
      <c r="S157" s="9"/>
      <c r="T157" s="9"/>
      <c r="U157" s="9"/>
      <c r="V157" s="9"/>
      <c r="W157" s="9"/>
      <c r="X157" s="9"/>
      <c r="Y157" s="9"/>
      <c r="Z157" s="9"/>
    </row>
    <row r="158" ht="21.75" customHeight="1">
      <c r="A158" s="10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6"/>
      <c r="P158" s="29"/>
      <c r="Q158" s="29"/>
      <c r="R158" s="16"/>
      <c r="S158" s="9"/>
      <c r="T158" s="9"/>
      <c r="U158" s="9"/>
      <c r="V158" s="9"/>
      <c r="W158" s="9"/>
      <c r="X158" s="9"/>
      <c r="Y158" s="9"/>
      <c r="Z158" s="9"/>
    </row>
    <row r="159" ht="21.75" customHeigh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6"/>
      <c r="P159" s="29"/>
      <c r="Q159" s="29"/>
      <c r="R159" s="16"/>
      <c r="S159" s="9"/>
      <c r="T159" s="9"/>
      <c r="U159" s="9"/>
      <c r="V159" s="9"/>
      <c r="W159" s="9"/>
      <c r="X159" s="9"/>
      <c r="Y159" s="9"/>
      <c r="Z159" s="9"/>
    </row>
    <row r="160" ht="21.75" customHeight="1">
      <c r="A160" s="10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6"/>
      <c r="P160" s="29"/>
      <c r="Q160" s="29"/>
      <c r="R160" s="16"/>
      <c r="S160" s="9"/>
      <c r="T160" s="9"/>
      <c r="U160" s="9"/>
      <c r="V160" s="9"/>
      <c r="W160" s="9"/>
      <c r="X160" s="9"/>
      <c r="Y160" s="9"/>
      <c r="Z160" s="9"/>
    </row>
    <row r="161" ht="21.75" customHeight="1">
      <c r="A161" s="10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6"/>
      <c r="P161" s="29"/>
      <c r="Q161" s="29"/>
      <c r="R161" s="16"/>
      <c r="S161" s="9"/>
      <c r="T161" s="9"/>
      <c r="U161" s="9"/>
      <c r="V161" s="9"/>
      <c r="W161" s="9"/>
      <c r="X161" s="9"/>
      <c r="Y161" s="9"/>
      <c r="Z161" s="9"/>
    </row>
    <row r="162" ht="21.75" customHeight="1">
      <c r="A162" s="10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6"/>
      <c r="P162" s="29"/>
      <c r="Q162" s="29"/>
      <c r="R162" s="16"/>
      <c r="S162" s="9"/>
      <c r="T162" s="9"/>
      <c r="U162" s="9"/>
      <c r="V162" s="9"/>
      <c r="W162" s="9"/>
      <c r="X162" s="9"/>
      <c r="Y162" s="9"/>
      <c r="Z162" s="9"/>
    </row>
    <row r="163" ht="21.75" customHeight="1">
      <c r="A163" s="10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6"/>
      <c r="P163" s="29"/>
      <c r="Q163" s="29"/>
      <c r="R163" s="16"/>
      <c r="S163" s="9"/>
      <c r="T163" s="9"/>
      <c r="U163" s="9"/>
      <c r="V163" s="9"/>
      <c r="W163" s="9"/>
      <c r="X163" s="9"/>
      <c r="Y163" s="9"/>
      <c r="Z163" s="9"/>
    </row>
    <row r="164" ht="21.75" customHeight="1">
      <c r="A164" s="10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6"/>
      <c r="P164" s="29"/>
      <c r="Q164" s="29"/>
      <c r="R164" s="16"/>
      <c r="S164" s="9"/>
      <c r="T164" s="9"/>
      <c r="U164" s="9"/>
      <c r="V164" s="9"/>
      <c r="W164" s="9"/>
      <c r="X164" s="9"/>
      <c r="Y164" s="9"/>
      <c r="Z164" s="9"/>
    </row>
    <row r="165" ht="21.75" customHeight="1">
      <c r="A165" s="10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6"/>
      <c r="P165" s="29"/>
      <c r="Q165" s="29"/>
      <c r="R165" s="16"/>
      <c r="S165" s="9"/>
      <c r="T165" s="9"/>
      <c r="U165" s="9"/>
      <c r="V165" s="9"/>
      <c r="W165" s="9"/>
      <c r="X165" s="9"/>
      <c r="Y165" s="9"/>
      <c r="Z165" s="9"/>
    </row>
    <row r="166" ht="21.75" customHeight="1">
      <c r="A166" s="10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  <c r="P166" s="29"/>
      <c r="Q166" s="29"/>
      <c r="R166" s="16"/>
      <c r="S166" s="9"/>
      <c r="T166" s="9"/>
      <c r="U166" s="9"/>
      <c r="V166" s="9"/>
      <c r="W166" s="9"/>
      <c r="X166" s="9"/>
      <c r="Y166" s="9"/>
      <c r="Z166" s="9"/>
    </row>
    <row r="167" ht="21.75" customHeight="1">
      <c r="A167" s="10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  <c r="P167" s="29"/>
      <c r="Q167" s="29"/>
      <c r="R167" s="16"/>
      <c r="S167" s="9"/>
      <c r="T167" s="9"/>
      <c r="U167" s="9"/>
      <c r="V167" s="9"/>
      <c r="W167" s="9"/>
      <c r="X167" s="9"/>
      <c r="Y167" s="9"/>
      <c r="Z167" s="9"/>
    </row>
    <row r="168" ht="21.75" customHeight="1">
      <c r="A168" s="10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6"/>
      <c r="P168" s="29"/>
      <c r="Q168" s="29"/>
      <c r="R168" s="16"/>
      <c r="S168" s="9"/>
      <c r="T168" s="9"/>
      <c r="U168" s="9"/>
      <c r="V168" s="9"/>
      <c r="W168" s="9"/>
      <c r="X168" s="9"/>
      <c r="Y168" s="9"/>
      <c r="Z168" s="9"/>
    </row>
    <row r="169" ht="21.75" customHeight="1">
      <c r="A169" s="10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6"/>
      <c r="P169" s="29"/>
      <c r="Q169" s="29"/>
      <c r="R169" s="16"/>
      <c r="S169" s="9"/>
      <c r="T169" s="9"/>
      <c r="U169" s="9"/>
      <c r="V169" s="9"/>
      <c r="W169" s="9"/>
      <c r="X169" s="9"/>
      <c r="Y169" s="9"/>
      <c r="Z169" s="9"/>
    </row>
    <row r="170" ht="21.75" customHeight="1">
      <c r="A170" s="10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6"/>
      <c r="P170" s="29"/>
      <c r="Q170" s="29"/>
      <c r="R170" s="16"/>
      <c r="S170" s="9"/>
      <c r="T170" s="9"/>
      <c r="U170" s="9"/>
      <c r="V170" s="9"/>
      <c r="W170" s="9"/>
      <c r="X170" s="9"/>
      <c r="Y170" s="9"/>
      <c r="Z170" s="9"/>
    </row>
    <row r="171" ht="21.75" customHeight="1">
      <c r="A171" s="10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6"/>
      <c r="P171" s="29"/>
      <c r="Q171" s="29"/>
      <c r="R171" s="16"/>
      <c r="S171" s="9"/>
      <c r="T171" s="9"/>
      <c r="U171" s="9"/>
      <c r="V171" s="9"/>
      <c r="W171" s="9"/>
      <c r="X171" s="9"/>
      <c r="Y171" s="9"/>
      <c r="Z171" s="9"/>
    </row>
    <row r="172" ht="21.75" customHeight="1">
      <c r="A172" s="10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6"/>
      <c r="P172" s="29"/>
      <c r="Q172" s="29"/>
      <c r="R172" s="16"/>
      <c r="S172" s="9"/>
      <c r="T172" s="9"/>
      <c r="U172" s="9"/>
      <c r="V172" s="9"/>
      <c r="W172" s="9"/>
      <c r="X172" s="9"/>
      <c r="Y172" s="9"/>
      <c r="Z172" s="9"/>
    </row>
    <row r="173" ht="21.75" customHeight="1">
      <c r="A173" s="10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6"/>
      <c r="P173" s="29"/>
      <c r="Q173" s="29"/>
      <c r="R173" s="16"/>
      <c r="S173" s="9"/>
      <c r="T173" s="9"/>
      <c r="U173" s="9"/>
      <c r="V173" s="9"/>
      <c r="W173" s="9"/>
      <c r="X173" s="9"/>
      <c r="Y173" s="9"/>
      <c r="Z173" s="9"/>
    </row>
    <row r="174" ht="21.75" customHeight="1">
      <c r="A174" s="10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  <c r="P174" s="29"/>
      <c r="Q174" s="29"/>
      <c r="R174" s="16"/>
      <c r="S174" s="9"/>
      <c r="T174" s="9"/>
      <c r="U174" s="9"/>
      <c r="V174" s="9"/>
      <c r="W174" s="9"/>
      <c r="X174" s="9"/>
      <c r="Y174" s="9"/>
      <c r="Z174" s="9"/>
    </row>
    <row r="175" ht="21.75" customHeight="1">
      <c r="A175" s="10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  <c r="P175" s="29"/>
      <c r="Q175" s="29"/>
      <c r="R175" s="16"/>
      <c r="S175" s="9"/>
      <c r="T175" s="9"/>
      <c r="U175" s="9"/>
      <c r="V175" s="9"/>
      <c r="W175" s="9"/>
      <c r="X175" s="9"/>
      <c r="Y175" s="9"/>
      <c r="Z175" s="9"/>
    </row>
    <row r="176" ht="21.75" customHeight="1">
      <c r="A176" s="10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  <c r="P176" s="29"/>
      <c r="Q176" s="29"/>
      <c r="R176" s="16"/>
      <c r="S176" s="9"/>
      <c r="T176" s="9"/>
      <c r="U176" s="9"/>
      <c r="V176" s="9"/>
      <c r="W176" s="9"/>
      <c r="X176" s="9"/>
      <c r="Y176" s="9"/>
      <c r="Z176" s="9"/>
    </row>
    <row r="177" ht="21.75" customHeight="1">
      <c r="A177" s="10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  <c r="P177" s="29"/>
      <c r="Q177" s="29"/>
      <c r="R177" s="16"/>
      <c r="S177" s="9"/>
      <c r="T177" s="9"/>
      <c r="U177" s="9"/>
      <c r="V177" s="9"/>
      <c r="W177" s="9"/>
      <c r="X177" s="9"/>
      <c r="Y177" s="9"/>
      <c r="Z177" s="9"/>
    </row>
    <row r="178" ht="21.75" customHeight="1">
      <c r="A178" s="10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6"/>
      <c r="P178" s="29"/>
      <c r="Q178" s="29"/>
      <c r="R178" s="16"/>
      <c r="S178" s="9"/>
      <c r="T178" s="9"/>
      <c r="U178" s="9"/>
      <c r="V178" s="9"/>
      <c r="W178" s="9"/>
      <c r="X178" s="9"/>
      <c r="Y178" s="9"/>
      <c r="Z178" s="9"/>
    </row>
    <row r="179" ht="21.75" customHeight="1">
      <c r="A179" s="10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6"/>
      <c r="P179" s="29"/>
      <c r="Q179" s="29"/>
      <c r="R179" s="16"/>
      <c r="S179" s="9"/>
      <c r="T179" s="9"/>
      <c r="U179" s="9"/>
      <c r="V179" s="9"/>
      <c r="W179" s="9"/>
      <c r="X179" s="9"/>
      <c r="Y179" s="9"/>
      <c r="Z179" s="9"/>
    </row>
    <row r="180" ht="21.75" customHeight="1">
      <c r="A180" s="10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6"/>
      <c r="P180" s="29"/>
      <c r="Q180" s="29"/>
      <c r="R180" s="16"/>
      <c r="S180" s="9"/>
      <c r="T180" s="9"/>
      <c r="U180" s="9"/>
      <c r="V180" s="9"/>
      <c r="W180" s="9"/>
      <c r="X180" s="9"/>
      <c r="Y180" s="9"/>
      <c r="Z180" s="9"/>
    </row>
    <row r="181" ht="21.75" customHeight="1">
      <c r="A181" s="10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6"/>
      <c r="P181" s="29"/>
      <c r="Q181" s="29"/>
      <c r="R181" s="16"/>
      <c r="S181" s="9"/>
      <c r="T181" s="9"/>
      <c r="U181" s="9"/>
      <c r="V181" s="9"/>
      <c r="W181" s="9"/>
      <c r="X181" s="9"/>
      <c r="Y181" s="9"/>
      <c r="Z181" s="9"/>
    </row>
    <row r="182" ht="21.75" customHeight="1">
      <c r="A182" s="10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6"/>
      <c r="P182" s="29"/>
      <c r="Q182" s="29"/>
      <c r="R182" s="16"/>
      <c r="S182" s="9"/>
      <c r="T182" s="9"/>
      <c r="U182" s="9"/>
      <c r="V182" s="9"/>
      <c r="W182" s="9"/>
      <c r="X182" s="9"/>
      <c r="Y182" s="9"/>
      <c r="Z182" s="9"/>
    </row>
    <row r="183" ht="21.75" customHeight="1">
      <c r="A183" s="10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6"/>
      <c r="P183" s="29"/>
      <c r="Q183" s="29"/>
      <c r="R183" s="16"/>
      <c r="S183" s="9"/>
      <c r="T183" s="9"/>
      <c r="U183" s="9"/>
      <c r="V183" s="9"/>
      <c r="W183" s="9"/>
      <c r="X183" s="9"/>
      <c r="Y183" s="9"/>
      <c r="Z183" s="9"/>
    </row>
    <row r="184" ht="21.75" customHeight="1">
      <c r="A184" s="10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6"/>
      <c r="P184" s="29"/>
      <c r="Q184" s="29"/>
      <c r="R184" s="16"/>
      <c r="S184" s="9"/>
      <c r="T184" s="9"/>
      <c r="U184" s="9"/>
      <c r="V184" s="9"/>
      <c r="W184" s="9"/>
      <c r="X184" s="9"/>
      <c r="Y184" s="9"/>
      <c r="Z184" s="9"/>
    </row>
    <row r="185" ht="21.75" customHeight="1">
      <c r="A185" s="10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6"/>
      <c r="P185" s="29"/>
      <c r="Q185" s="29"/>
      <c r="R185" s="16"/>
      <c r="S185" s="9"/>
      <c r="T185" s="9"/>
      <c r="U185" s="9"/>
      <c r="V185" s="9"/>
      <c r="W185" s="9"/>
      <c r="X185" s="9"/>
      <c r="Y185" s="9"/>
      <c r="Z185" s="9"/>
    </row>
    <row r="186" ht="21.75" customHeight="1">
      <c r="A186" s="10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6"/>
      <c r="P186" s="29"/>
      <c r="Q186" s="29"/>
      <c r="R186" s="16"/>
      <c r="S186" s="9"/>
      <c r="T186" s="9"/>
      <c r="U186" s="9"/>
      <c r="V186" s="9"/>
      <c r="W186" s="9"/>
      <c r="X186" s="9"/>
      <c r="Y186" s="9"/>
      <c r="Z186" s="9"/>
    </row>
    <row r="187" ht="21.75" customHeight="1">
      <c r="A187" s="10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6"/>
      <c r="P187" s="29"/>
      <c r="Q187" s="29"/>
      <c r="R187" s="16"/>
      <c r="S187" s="9"/>
      <c r="T187" s="9"/>
      <c r="U187" s="9"/>
      <c r="V187" s="9"/>
      <c r="W187" s="9"/>
      <c r="X187" s="9"/>
      <c r="Y187" s="9"/>
      <c r="Z187" s="9"/>
    </row>
    <row r="188" ht="21.75" customHeight="1">
      <c r="A188" s="10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6"/>
      <c r="P188" s="29"/>
      <c r="Q188" s="29"/>
      <c r="R188" s="16"/>
      <c r="S188" s="9"/>
      <c r="T188" s="9"/>
      <c r="U188" s="9"/>
      <c r="V188" s="9"/>
      <c r="W188" s="9"/>
      <c r="X188" s="9"/>
      <c r="Y188" s="9"/>
      <c r="Z188" s="9"/>
    </row>
    <row r="189" ht="21.75" customHeight="1">
      <c r="A189" s="10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6"/>
      <c r="P189" s="29"/>
      <c r="Q189" s="29"/>
      <c r="R189" s="16"/>
      <c r="S189" s="9"/>
      <c r="T189" s="9"/>
      <c r="U189" s="9"/>
      <c r="V189" s="9"/>
      <c r="W189" s="9"/>
      <c r="X189" s="9"/>
      <c r="Y189" s="9"/>
      <c r="Z189" s="9"/>
    </row>
    <row r="190" ht="21.75" customHeight="1">
      <c r="A190" s="10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6"/>
      <c r="P190" s="29"/>
      <c r="Q190" s="29"/>
      <c r="R190" s="16"/>
      <c r="S190" s="9"/>
      <c r="T190" s="9"/>
      <c r="U190" s="9"/>
      <c r="V190" s="9"/>
      <c r="W190" s="9"/>
      <c r="X190" s="9"/>
      <c r="Y190" s="9"/>
      <c r="Z190" s="9"/>
    </row>
    <row r="191" ht="21.75" customHeight="1">
      <c r="A191" s="10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6"/>
      <c r="P191" s="29"/>
      <c r="Q191" s="29"/>
      <c r="R191" s="16"/>
      <c r="S191" s="9"/>
      <c r="T191" s="9"/>
      <c r="U191" s="9"/>
      <c r="V191" s="9"/>
      <c r="W191" s="9"/>
      <c r="X191" s="9"/>
      <c r="Y191" s="9"/>
      <c r="Z191" s="9"/>
    </row>
    <row r="192" ht="21.75" customHeight="1">
      <c r="A192" s="10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6"/>
      <c r="P192" s="29"/>
      <c r="Q192" s="29"/>
      <c r="R192" s="16"/>
      <c r="S192" s="9"/>
      <c r="T192" s="9"/>
      <c r="U192" s="9"/>
      <c r="V192" s="9"/>
      <c r="W192" s="9"/>
      <c r="X192" s="9"/>
      <c r="Y192" s="9"/>
      <c r="Z192" s="9"/>
    </row>
    <row r="193" ht="21.75" customHeight="1">
      <c r="A193" s="10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6"/>
      <c r="P193" s="29"/>
      <c r="Q193" s="29"/>
      <c r="R193" s="16"/>
      <c r="S193" s="9"/>
      <c r="T193" s="9"/>
      <c r="U193" s="9"/>
      <c r="V193" s="9"/>
      <c r="W193" s="9"/>
      <c r="X193" s="9"/>
      <c r="Y193" s="9"/>
      <c r="Z193" s="9"/>
    </row>
    <row r="194" ht="21.75" customHeight="1">
      <c r="A194" s="10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6"/>
      <c r="P194" s="29"/>
      <c r="Q194" s="29"/>
      <c r="R194" s="16"/>
      <c r="S194" s="9"/>
      <c r="T194" s="9"/>
      <c r="U194" s="9"/>
      <c r="V194" s="9"/>
      <c r="W194" s="9"/>
      <c r="X194" s="9"/>
      <c r="Y194" s="9"/>
      <c r="Z194" s="9"/>
    </row>
    <row r="195" ht="21.75" customHeight="1">
      <c r="A195" s="10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6"/>
      <c r="P195" s="29"/>
      <c r="Q195" s="29"/>
      <c r="R195" s="16"/>
      <c r="S195" s="9"/>
      <c r="T195" s="9"/>
      <c r="U195" s="9"/>
      <c r="V195" s="9"/>
      <c r="W195" s="9"/>
      <c r="X195" s="9"/>
      <c r="Y195" s="9"/>
      <c r="Z195" s="9"/>
    </row>
    <row r="196" ht="21.75" customHeight="1">
      <c r="A196" s="10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6"/>
      <c r="P196" s="29"/>
      <c r="Q196" s="29"/>
      <c r="R196" s="16"/>
      <c r="S196" s="9"/>
      <c r="T196" s="9"/>
      <c r="U196" s="9"/>
      <c r="V196" s="9"/>
      <c r="W196" s="9"/>
      <c r="X196" s="9"/>
      <c r="Y196" s="9"/>
      <c r="Z196" s="9"/>
    </row>
    <row r="197" ht="21.75" customHeight="1">
      <c r="A197" s="10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6"/>
      <c r="P197" s="29"/>
      <c r="Q197" s="29"/>
      <c r="R197" s="16"/>
      <c r="S197" s="9"/>
      <c r="T197" s="9"/>
      <c r="U197" s="9"/>
      <c r="V197" s="9"/>
      <c r="W197" s="9"/>
      <c r="X197" s="9"/>
      <c r="Y197" s="9"/>
      <c r="Z197" s="9"/>
    </row>
    <row r="198" ht="21.75" customHeight="1">
      <c r="A198" s="10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6"/>
      <c r="P198" s="29"/>
      <c r="Q198" s="29"/>
      <c r="R198" s="16"/>
      <c r="S198" s="9"/>
      <c r="T198" s="9"/>
      <c r="U198" s="9"/>
      <c r="V198" s="9"/>
      <c r="W198" s="9"/>
      <c r="X198" s="9"/>
      <c r="Y198" s="9"/>
      <c r="Z198" s="9"/>
    </row>
    <row r="199" ht="21.75" customHeight="1">
      <c r="A199" s="10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6"/>
      <c r="P199" s="29"/>
      <c r="Q199" s="29"/>
      <c r="R199" s="16"/>
      <c r="S199" s="9"/>
      <c r="T199" s="9"/>
      <c r="U199" s="9"/>
      <c r="V199" s="9"/>
      <c r="W199" s="9"/>
      <c r="X199" s="9"/>
      <c r="Y199" s="9"/>
      <c r="Z199" s="9"/>
    </row>
    <row r="200" ht="21.75" customHeight="1">
      <c r="A200" s="10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6"/>
      <c r="P200" s="29"/>
      <c r="Q200" s="29"/>
      <c r="R200" s="16"/>
      <c r="S200" s="9"/>
      <c r="T200" s="9"/>
      <c r="U200" s="9"/>
      <c r="V200" s="9"/>
      <c r="W200" s="9"/>
      <c r="X200" s="9"/>
      <c r="Y200" s="9"/>
      <c r="Z200" s="9"/>
    </row>
    <row r="201" ht="21.75" customHeight="1">
      <c r="A201" s="10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6"/>
      <c r="P201" s="29"/>
      <c r="Q201" s="29"/>
      <c r="R201" s="16"/>
      <c r="S201" s="9"/>
      <c r="T201" s="9"/>
      <c r="U201" s="9"/>
      <c r="V201" s="9"/>
      <c r="W201" s="9"/>
      <c r="X201" s="9"/>
      <c r="Y201" s="9"/>
      <c r="Z201" s="9"/>
    </row>
    <row r="202" ht="21.75" customHeight="1">
      <c r="A202" s="10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6"/>
      <c r="P202" s="29"/>
      <c r="Q202" s="29"/>
      <c r="R202" s="16"/>
      <c r="S202" s="9"/>
      <c r="T202" s="9"/>
      <c r="U202" s="9"/>
      <c r="V202" s="9"/>
      <c r="W202" s="9"/>
      <c r="X202" s="9"/>
      <c r="Y202" s="9"/>
      <c r="Z202" s="9"/>
    </row>
    <row r="203" ht="21.75" customHeight="1">
      <c r="A203" s="10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6"/>
      <c r="P203" s="29"/>
      <c r="Q203" s="29"/>
      <c r="R203" s="16"/>
      <c r="S203" s="9"/>
      <c r="T203" s="9"/>
      <c r="U203" s="9"/>
      <c r="V203" s="9"/>
      <c r="W203" s="9"/>
      <c r="X203" s="9"/>
      <c r="Y203" s="9"/>
      <c r="Z203" s="9"/>
    </row>
    <row r="204" ht="21.75" customHeight="1">
      <c r="A204" s="10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6"/>
      <c r="P204" s="29"/>
      <c r="Q204" s="29"/>
      <c r="R204" s="16"/>
      <c r="S204" s="9"/>
      <c r="T204" s="9"/>
      <c r="U204" s="9"/>
      <c r="V204" s="9"/>
      <c r="W204" s="9"/>
      <c r="X204" s="9"/>
      <c r="Y204" s="9"/>
      <c r="Z204" s="9"/>
    </row>
    <row r="205" ht="21.75" customHeight="1">
      <c r="A205" s="10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6"/>
      <c r="P205" s="29"/>
      <c r="Q205" s="29"/>
      <c r="R205" s="16"/>
      <c r="S205" s="9"/>
      <c r="T205" s="9"/>
      <c r="U205" s="9"/>
      <c r="V205" s="9"/>
      <c r="W205" s="9"/>
      <c r="X205" s="9"/>
      <c r="Y205" s="9"/>
      <c r="Z205" s="9"/>
    </row>
    <row r="206" ht="21.75" customHeigh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6"/>
      <c r="P206" s="29"/>
      <c r="Q206" s="29"/>
      <c r="R206" s="16"/>
      <c r="S206" s="9"/>
      <c r="T206" s="9"/>
      <c r="U206" s="9"/>
      <c r="V206" s="9"/>
      <c r="W206" s="9"/>
      <c r="X206" s="9"/>
      <c r="Y206" s="9"/>
      <c r="Z206" s="9"/>
    </row>
    <row r="207" ht="21.75" customHeight="1">
      <c r="A207" s="10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6"/>
      <c r="P207" s="29"/>
      <c r="Q207" s="29"/>
      <c r="R207" s="16"/>
      <c r="S207" s="9"/>
      <c r="T207" s="9"/>
      <c r="U207" s="9"/>
      <c r="V207" s="9"/>
      <c r="W207" s="9"/>
      <c r="X207" s="9"/>
      <c r="Y207" s="9"/>
      <c r="Z207" s="9"/>
    </row>
    <row r="208" ht="21.75" customHeight="1">
      <c r="A208" s="10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6"/>
      <c r="P208" s="29"/>
      <c r="Q208" s="29"/>
      <c r="R208" s="16"/>
      <c r="S208" s="9"/>
      <c r="T208" s="9"/>
      <c r="U208" s="9"/>
      <c r="V208" s="9"/>
      <c r="W208" s="9"/>
      <c r="X208" s="9"/>
      <c r="Y208" s="9"/>
      <c r="Z208" s="9"/>
    </row>
    <row r="209" ht="21.75" customHeight="1">
      <c r="A209" s="10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6"/>
      <c r="P209" s="29"/>
      <c r="Q209" s="29"/>
      <c r="R209" s="16"/>
      <c r="S209" s="9"/>
      <c r="T209" s="9"/>
      <c r="U209" s="9"/>
      <c r="V209" s="9"/>
      <c r="W209" s="9"/>
      <c r="X209" s="9"/>
      <c r="Y209" s="9"/>
      <c r="Z209" s="9"/>
    </row>
    <row r="210" ht="21.75" customHeight="1">
      <c r="A210" s="10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6"/>
      <c r="P210" s="29"/>
      <c r="Q210" s="29"/>
      <c r="R210" s="16"/>
      <c r="S210" s="9"/>
      <c r="T210" s="9"/>
      <c r="U210" s="9"/>
      <c r="V210" s="9"/>
      <c r="W210" s="9"/>
      <c r="X210" s="9"/>
      <c r="Y210" s="9"/>
      <c r="Z210" s="9"/>
    </row>
    <row r="211" ht="21.75" customHeight="1">
      <c r="A211" s="10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6"/>
      <c r="P211" s="29"/>
      <c r="Q211" s="29"/>
      <c r="R211" s="16"/>
      <c r="S211" s="9"/>
      <c r="T211" s="9"/>
      <c r="U211" s="9"/>
      <c r="V211" s="9"/>
      <c r="W211" s="9"/>
      <c r="X211" s="9"/>
      <c r="Y211" s="9"/>
      <c r="Z211" s="9"/>
    </row>
    <row r="212" ht="21.75" customHeight="1">
      <c r="A212" s="10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6"/>
      <c r="P212" s="29"/>
      <c r="Q212" s="29"/>
      <c r="R212" s="16"/>
      <c r="S212" s="9"/>
      <c r="T212" s="9"/>
      <c r="U212" s="9"/>
      <c r="V212" s="9"/>
      <c r="W212" s="9"/>
      <c r="X212" s="9"/>
      <c r="Y212" s="9"/>
      <c r="Z212" s="9"/>
    </row>
    <row r="213" ht="21.75" customHeight="1">
      <c r="A213" s="10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6"/>
      <c r="P213" s="29"/>
      <c r="Q213" s="29"/>
      <c r="R213" s="16"/>
      <c r="S213" s="9"/>
      <c r="T213" s="9"/>
      <c r="U213" s="9"/>
      <c r="V213" s="9"/>
      <c r="W213" s="9"/>
      <c r="X213" s="9"/>
      <c r="Y213" s="9"/>
      <c r="Z213" s="9"/>
    </row>
    <row r="214" ht="21.75" customHeight="1">
      <c r="A214" s="10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6"/>
      <c r="P214" s="29"/>
      <c r="Q214" s="29"/>
      <c r="R214" s="16"/>
      <c r="S214" s="9"/>
      <c r="T214" s="9"/>
      <c r="U214" s="9"/>
      <c r="V214" s="9"/>
      <c r="W214" s="9"/>
      <c r="X214" s="9"/>
      <c r="Y214" s="9"/>
      <c r="Z214" s="9"/>
    </row>
    <row r="215" ht="21.75" customHeight="1">
      <c r="A215" s="10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6"/>
      <c r="P215" s="29"/>
      <c r="Q215" s="29"/>
      <c r="R215" s="16"/>
      <c r="S215" s="9"/>
      <c r="T215" s="9"/>
      <c r="U215" s="9"/>
      <c r="V215" s="9"/>
      <c r="W215" s="9"/>
      <c r="X215" s="9"/>
      <c r="Y215" s="9"/>
      <c r="Z215" s="9"/>
    </row>
    <row r="216" ht="21.75" customHeight="1">
      <c r="A216" s="10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6"/>
      <c r="P216" s="29"/>
      <c r="Q216" s="29"/>
      <c r="R216" s="16"/>
      <c r="S216" s="9"/>
      <c r="T216" s="9"/>
      <c r="U216" s="9"/>
      <c r="V216" s="9"/>
      <c r="W216" s="9"/>
      <c r="X216" s="9"/>
      <c r="Y216" s="9"/>
      <c r="Z216" s="9"/>
    </row>
    <row r="217" ht="21.75" customHeight="1">
      <c r="A217" s="10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6"/>
      <c r="P217" s="29"/>
      <c r="Q217" s="29"/>
      <c r="R217" s="16"/>
      <c r="S217" s="9"/>
      <c r="T217" s="9"/>
      <c r="U217" s="9"/>
      <c r="V217" s="9"/>
      <c r="W217" s="9"/>
      <c r="X217" s="9"/>
      <c r="Y217" s="9"/>
      <c r="Z217" s="9"/>
    </row>
    <row r="218" ht="21.75" customHeight="1">
      <c r="A218" s="10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6"/>
      <c r="P218" s="29"/>
      <c r="Q218" s="29"/>
      <c r="R218" s="16"/>
      <c r="S218" s="9"/>
      <c r="T218" s="9"/>
      <c r="U218" s="9"/>
      <c r="V218" s="9"/>
      <c r="W218" s="9"/>
      <c r="X218" s="9"/>
      <c r="Y218" s="9"/>
      <c r="Z218" s="9"/>
    </row>
    <row r="219" ht="21.75" customHeight="1">
      <c r="A219" s="10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6"/>
      <c r="P219" s="29"/>
      <c r="Q219" s="29"/>
      <c r="R219" s="16"/>
      <c r="S219" s="9"/>
      <c r="T219" s="9"/>
      <c r="U219" s="9"/>
      <c r="V219" s="9"/>
      <c r="W219" s="9"/>
      <c r="X219" s="9"/>
      <c r="Y219" s="9"/>
      <c r="Z219" s="9"/>
    </row>
    <row r="220" ht="21.75" customHeight="1">
      <c r="A220" s="10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6"/>
      <c r="P220" s="29"/>
      <c r="Q220" s="29"/>
      <c r="R220" s="16"/>
      <c r="S220" s="9"/>
      <c r="T220" s="9"/>
      <c r="U220" s="9"/>
      <c r="V220" s="9"/>
      <c r="W220" s="9"/>
      <c r="X220" s="9"/>
      <c r="Y220" s="9"/>
      <c r="Z220" s="9"/>
    </row>
    <row r="221" ht="21.75" customHeight="1">
      <c r="A221" s="10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6"/>
      <c r="P221" s="29"/>
      <c r="Q221" s="29"/>
      <c r="R221" s="16"/>
      <c r="S221" s="9"/>
      <c r="T221" s="9"/>
      <c r="U221" s="9"/>
      <c r="V221" s="9"/>
      <c r="W221" s="9"/>
      <c r="X221" s="9"/>
      <c r="Y221" s="9"/>
      <c r="Z221" s="9"/>
    </row>
    <row r="222" ht="21.75" customHeight="1">
      <c r="A222" s="10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6"/>
      <c r="P222" s="29"/>
      <c r="Q222" s="29"/>
      <c r="R222" s="16"/>
      <c r="S222" s="9"/>
      <c r="T222" s="9"/>
      <c r="U222" s="9"/>
      <c r="V222" s="9"/>
      <c r="W222" s="9"/>
      <c r="X222" s="9"/>
      <c r="Y222" s="9"/>
      <c r="Z222" s="9"/>
    </row>
    <row r="223" ht="21.75" customHeight="1">
      <c r="A223" s="10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6"/>
      <c r="P223" s="29"/>
      <c r="Q223" s="29"/>
      <c r="R223" s="16"/>
      <c r="S223" s="9"/>
      <c r="T223" s="9"/>
      <c r="U223" s="9"/>
      <c r="V223" s="9"/>
      <c r="W223" s="9"/>
      <c r="X223" s="9"/>
      <c r="Y223" s="9"/>
      <c r="Z223" s="9"/>
    </row>
    <row r="224" ht="21.75" customHeight="1">
      <c r="A224" s="10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6"/>
      <c r="P224" s="29"/>
      <c r="Q224" s="29"/>
      <c r="R224" s="16"/>
      <c r="S224" s="9"/>
      <c r="T224" s="9"/>
      <c r="U224" s="9"/>
      <c r="V224" s="9"/>
      <c r="W224" s="9"/>
      <c r="X224" s="9"/>
      <c r="Y224" s="9"/>
      <c r="Z224" s="9"/>
    </row>
    <row r="225" ht="21.75" customHeight="1">
      <c r="A225" s="10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6"/>
      <c r="P225" s="29"/>
      <c r="Q225" s="29"/>
      <c r="R225" s="16"/>
      <c r="S225" s="9"/>
      <c r="T225" s="9"/>
      <c r="U225" s="9"/>
      <c r="V225" s="9"/>
      <c r="W225" s="9"/>
      <c r="X225" s="9"/>
      <c r="Y225" s="9"/>
      <c r="Z225" s="9"/>
    </row>
    <row r="226" ht="21.75" customHeight="1">
      <c r="A226" s="10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6"/>
      <c r="P226" s="29"/>
      <c r="Q226" s="29"/>
      <c r="R226" s="16"/>
      <c r="S226" s="9"/>
      <c r="T226" s="9"/>
      <c r="U226" s="9"/>
      <c r="V226" s="9"/>
      <c r="W226" s="9"/>
      <c r="X226" s="9"/>
      <c r="Y226" s="9"/>
      <c r="Z226" s="9"/>
    </row>
    <row r="227" ht="21.75" customHeight="1">
      <c r="A227" s="10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6"/>
      <c r="P227" s="29"/>
      <c r="Q227" s="29"/>
      <c r="R227" s="16"/>
      <c r="S227" s="9"/>
      <c r="T227" s="9"/>
      <c r="U227" s="9"/>
      <c r="V227" s="9"/>
      <c r="W227" s="9"/>
      <c r="X227" s="9"/>
      <c r="Y227" s="9"/>
      <c r="Z227" s="9"/>
    </row>
    <row r="228" ht="21.75" customHeight="1">
      <c r="A228" s="10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6"/>
      <c r="P228" s="29"/>
      <c r="Q228" s="29"/>
      <c r="R228" s="16"/>
      <c r="S228" s="9"/>
      <c r="T228" s="9"/>
      <c r="U228" s="9"/>
      <c r="V228" s="9"/>
      <c r="W228" s="9"/>
      <c r="X228" s="9"/>
      <c r="Y228" s="9"/>
      <c r="Z228" s="9"/>
    </row>
    <row r="229" ht="21.75" customHeight="1">
      <c r="A229" s="10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6"/>
      <c r="P229" s="29"/>
      <c r="Q229" s="29"/>
      <c r="R229" s="16"/>
      <c r="S229" s="9"/>
      <c r="T229" s="9"/>
      <c r="U229" s="9"/>
      <c r="V229" s="9"/>
      <c r="W229" s="9"/>
      <c r="X229" s="9"/>
      <c r="Y229" s="9"/>
      <c r="Z229" s="9"/>
    </row>
    <row r="230" ht="21.75" customHeight="1">
      <c r="A230" s="10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6"/>
      <c r="P230" s="29"/>
      <c r="Q230" s="29"/>
      <c r="R230" s="16"/>
      <c r="S230" s="9"/>
      <c r="T230" s="9"/>
      <c r="U230" s="9"/>
      <c r="V230" s="9"/>
      <c r="W230" s="9"/>
      <c r="X230" s="9"/>
      <c r="Y230" s="9"/>
      <c r="Z230" s="9"/>
    </row>
    <row r="231" ht="21.75" customHeight="1">
      <c r="A231" s="10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6"/>
      <c r="P231" s="29"/>
      <c r="Q231" s="29"/>
      <c r="R231" s="16"/>
      <c r="S231" s="9"/>
      <c r="T231" s="9"/>
      <c r="U231" s="9"/>
      <c r="V231" s="9"/>
      <c r="W231" s="9"/>
      <c r="X231" s="9"/>
      <c r="Y231" s="9"/>
      <c r="Z231" s="9"/>
    </row>
    <row r="232" ht="21.75" customHeight="1">
      <c r="A232" s="10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6"/>
      <c r="P232" s="29"/>
      <c r="Q232" s="29"/>
      <c r="R232" s="16"/>
      <c r="S232" s="9"/>
      <c r="T232" s="9"/>
      <c r="U232" s="9"/>
      <c r="V232" s="9"/>
      <c r="W232" s="9"/>
      <c r="X232" s="9"/>
      <c r="Y232" s="9"/>
      <c r="Z232" s="9"/>
    </row>
    <row r="233" ht="21.75" customHeight="1">
      <c r="A233" s="10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6"/>
      <c r="P233" s="29"/>
      <c r="Q233" s="29"/>
      <c r="R233" s="16"/>
      <c r="S233" s="9"/>
      <c r="T233" s="9"/>
      <c r="U233" s="9"/>
      <c r="V233" s="9"/>
      <c r="W233" s="9"/>
      <c r="X233" s="9"/>
      <c r="Y233" s="9"/>
      <c r="Z233" s="9"/>
    </row>
    <row r="234" ht="21.75" customHeight="1">
      <c r="A234" s="10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"/>
      <c r="P234" s="29"/>
      <c r="Q234" s="29"/>
      <c r="R234" s="16"/>
      <c r="S234" s="9"/>
      <c r="T234" s="9"/>
      <c r="U234" s="9"/>
      <c r="V234" s="9"/>
      <c r="W234" s="9"/>
      <c r="X234" s="9"/>
      <c r="Y234" s="9"/>
      <c r="Z234" s="9"/>
    </row>
    <row r="235" ht="21.75" customHeight="1">
      <c r="A235" s="10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"/>
      <c r="P235" s="29"/>
      <c r="Q235" s="29"/>
      <c r="R235" s="16"/>
      <c r="S235" s="9"/>
      <c r="T235" s="9"/>
      <c r="U235" s="9"/>
      <c r="V235" s="9"/>
      <c r="W235" s="9"/>
      <c r="X235" s="9"/>
      <c r="Y235" s="9"/>
      <c r="Z235" s="9"/>
    </row>
    <row r="236" ht="21.75" customHeight="1">
      <c r="A236" s="10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"/>
      <c r="P236" s="29"/>
      <c r="Q236" s="29"/>
      <c r="R236" s="16"/>
      <c r="S236" s="9"/>
      <c r="T236" s="9"/>
      <c r="U236" s="9"/>
      <c r="V236" s="9"/>
      <c r="W236" s="9"/>
      <c r="X236" s="9"/>
      <c r="Y236" s="9"/>
      <c r="Z236" s="9"/>
    </row>
    <row r="237" ht="21.75" customHeight="1">
      <c r="A237" s="10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"/>
      <c r="P237" s="29"/>
      <c r="Q237" s="29"/>
      <c r="R237" s="16"/>
      <c r="S237" s="9"/>
      <c r="T237" s="9"/>
      <c r="U237" s="9"/>
      <c r="V237" s="9"/>
      <c r="W237" s="9"/>
      <c r="X237" s="9"/>
      <c r="Y237" s="9"/>
      <c r="Z237" s="9"/>
    </row>
    <row r="238" ht="21.75" customHeight="1">
      <c r="A238" s="10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"/>
      <c r="P238" s="29"/>
      <c r="Q238" s="29"/>
      <c r="R238" s="16"/>
      <c r="S238" s="9"/>
      <c r="T238" s="9"/>
      <c r="U238" s="9"/>
      <c r="V238" s="9"/>
      <c r="W238" s="9"/>
      <c r="X238" s="9"/>
      <c r="Y238" s="9"/>
      <c r="Z238" s="9"/>
    </row>
    <row r="239" ht="21.75" customHeight="1">
      <c r="A239" s="10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6"/>
      <c r="P239" s="29"/>
      <c r="Q239" s="29"/>
      <c r="R239" s="16"/>
      <c r="S239" s="9"/>
      <c r="T239" s="9"/>
      <c r="U239" s="9"/>
      <c r="V239" s="9"/>
      <c r="W239" s="9"/>
      <c r="X239" s="9"/>
      <c r="Y239" s="9"/>
      <c r="Z239" s="9"/>
    </row>
    <row r="240" ht="21.75" customHeight="1">
      <c r="A240" s="10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6"/>
      <c r="P240" s="29"/>
      <c r="Q240" s="29"/>
      <c r="R240" s="16"/>
      <c r="S240" s="9"/>
      <c r="T240" s="9"/>
      <c r="U240" s="9"/>
      <c r="V240" s="9"/>
      <c r="W240" s="9"/>
      <c r="X240" s="9"/>
      <c r="Y240" s="9"/>
      <c r="Z240" s="9"/>
    </row>
    <row r="241" ht="21.75" customHeight="1">
      <c r="A241" s="10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6"/>
      <c r="P241" s="29"/>
      <c r="Q241" s="29"/>
      <c r="R241" s="16"/>
      <c r="S241" s="9"/>
      <c r="T241" s="9"/>
      <c r="U241" s="9"/>
      <c r="V241" s="9"/>
      <c r="W241" s="9"/>
      <c r="X241" s="9"/>
      <c r="Y241" s="9"/>
      <c r="Z241" s="9"/>
    </row>
    <row r="242" ht="21.75" customHeight="1">
      <c r="A242" s="10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6"/>
      <c r="P242" s="29"/>
      <c r="Q242" s="29"/>
      <c r="R242" s="16"/>
      <c r="S242" s="9"/>
      <c r="T242" s="9"/>
      <c r="U242" s="9"/>
      <c r="V242" s="9"/>
      <c r="W242" s="9"/>
      <c r="X242" s="9"/>
      <c r="Y242" s="9"/>
      <c r="Z242" s="9"/>
    </row>
    <row r="243" ht="21.75" customHeight="1">
      <c r="A243" s="10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6"/>
      <c r="P243" s="29"/>
      <c r="Q243" s="29"/>
      <c r="R243" s="16"/>
      <c r="S243" s="9"/>
      <c r="T243" s="9"/>
      <c r="U243" s="9"/>
      <c r="V243" s="9"/>
      <c r="W243" s="9"/>
      <c r="X243" s="9"/>
      <c r="Y243" s="9"/>
      <c r="Z243" s="9"/>
    </row>
    <row r="244" ht="21.75" customHeight="1">
      <c r="A244" s="10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6"/>
      <c r="P244" s="29"/>
      <c r="Q244" s="29"/>
      <c r="R244" s="16"/>
      <c r="S244" s="9"/>
      <c r="T244" s="9"/>
      <c r="U244" s="9"/>
      <c r="V244" s="9"/>
      <c r="W244" s="9"/>
      <c r="X244" s="9"/>
      <c r="Y244" s="9"/>
      <c r="Z244" s="9"/>
    </row>
    <row r="245" ht="21.75" customHeight="1">
      <c r="A245" s="10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6"/>
      <c r="P245" s="29"/>
      <c r="Q245" s="29"/>
      <c r="R245" s="16"/>
      <c r="S245" s="9"/>
      <c r="T245" s="9"/>
      <c r="U245" s="9"/>
      <c r="V245" s="9"/>
      <c r="W245" s="9"/>
      <c r="X245" s="9"/>
      <c r="Y245" s="9"/>
      <c r="Z245" s="9"/>
    </row>
    <row r="246" ht="21.75" customHeight="1">
      <c r="A246" s="10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6"/>
      <c r="P246" s="29"/>
      <c r="Q246" s="29"/>
      <c r="R246" s="16"/>
      <c r="S246" s="9"/>
      <c r="T246" s="9"/>
      <c r="U246" s="9"/>
      <c r="V246" s="9"/>
      <c r="W246" s="9"/>
      <c r="X246" s="9"/>
      <c r="Y246" s="9"/>
      <c r="Z246" s="9"/>
    </row>
    <row r="247" ht="21.75" customHeight="1">
      <c r="A247" s="10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6"/>
      <c r="P247" s="29"/>
      <c r="Q247" s="29"/>
      <c r="R247" s="16"/>
      <c r="S247" s="9"/>
      <c r="T247" s="9"/>
      <c r="U247" s="9"/>
      <c r="V247" s="9"/>
      <c r="W247" s="9"/>
      <c r="X247" s="9"/>
      <c r="Y247" s="9"/>
      <c r="Z247" s="9"/>
    </row>
    <row r="248" ht="21.75" customHeight="1">
      <c r="A248" s="10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6"/>
      <c r="P248" s="29"/>
      <c r="Q248" s="29"/>
      <c r="R248" s="16"/>
      <c r="S248" s="9"/>
      <c r="T248" s="9"/>
      <c r="U248" s="9"/>
      <c r="V248" s="9"/>
      <c r="W248" s="9"/>
      <c r="X248" s="9"/>
      <c r="Y248" s="9"/>
      <c r="Z248" s="9"/>
    </row>
    <row r="249" ht="21.75" customHeight="1">
      <c r="A249" s="10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6"/>
      <c r="P249" s="29"/>
      <c r="Q249" s="29"/>
      <c r="R249" s="16"/>
      <c r="S249" s="9"/>
      <c r="T249" s="9"/>
      <c r="U249" s="9"/>
      <c r="V249" s="9"/>
      <c r="W249" s="9"/>
      <c r="X249" s="9"/>
      <c r="Y249" s="9"/>
      <c r="Z249" s="9"/>
    </row>
    <row r="250" ht="21.75" customHeight="1">
      <c r="A250" s="10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6"/>
      <c r="P250" s="29"/>
      <c r="Q250" s="29"/>
      <c r="R250" s="16"/>
      <c r="S250" s="9"/>
      <c r="T250" s="9"/>
      <c r="U250" s="9"/>
      <c r="V250" s="9"/>
      <c r="W250" s="9"/>
      <c r="X250" s="9"/>
      <c r="Y250" s="9"/>
      <c r="Z250" s="9"/>
    </row>
    <row r="251" ht="21.75" customHeight="1">
      <c r="A251" s="10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6"/>
      <c r="P251" s="29"/>
      <c r="Q251" s="29"/>
      <c r="R251" s="16"/>
      <c r="S251" s="9"/>
      <c r="T251" s="9"/>
      <c r="U251" s="9"/>
      <c r="V251" s="9"/>
      <c r="W251" s="9"/>
      <c r="X251" s="9"/>
      <c r="Y251" s="9"/>
      <c r="Z251" s="9"/>
    </row>
    <row r="252" ht="21.75" customHeight="1">
      <c r="A252" s="10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6"/>
      <c r="P252" s="29"/>
      <c r="Q252" s="29"/>
      <c r="R252" s="16"/>
      <c r="S252" s="9"/>
      <c r="T252" s="9"/>
      <c r="U252" s="9"/>
      <c r="V252" s="9"/>
      <c r="W252" s="9"/>
      <c r="X252" s="9"/>
      <c r="Y252" s="9"/>
      <c r="Z252" s="9"/>
    </row>
    <row r="253" ht="21.75" customHeight="1">
      <c r="A253" s="10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6"/>
      <c r="P253" s="29"/>
      <c r="Q253" s="29"/>
      <c r="R253" s="16"/>
      <c r="S253" s="9"/>
      <c r="T253" s="9"/>
      <c r="U253" s="9"/>
      <c r="V253" s="9"/>
      <c r="W253" s="9"/>
      <c r="X253" s="9"/>
      <c r="Y253" s="9"/>
      <c r="Z253" s="9"/>
    </row>
    <row r="254" ht="21.75" customHeight="1">
      <c r="A254" s="10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6"/>
      <c r="P254" s="29"/>
      <c r="Q254" s="29"/>
      <c r="R254" s="16"/>
      <c r="S254" s="9"/>
      <c r="T254" s="9"/>
      <c r="U254" s="9"/>
      <c r="V254" s="9"/>
      <c r="W254" s="9"/>
      <c r="X254" s="9"/>
      <c r="Y254" s="9"/>
      <c r="Z254" s="9"/>
    </row>
    <row r="255" ht="21.75" customHeight="1">
      <c r="A255" s="10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6"/>
      <c r="P255" s="29"/>
      <c r="Q255" s="29"/>
      <c r="R255" s="16"/>
      <c r="S255" s="9"/>
      <c r="T255" s="9"/>
      <c r="U255" s="9"/>
      <c r="V255" s="9"/>
      <c r="W255" s="9"/>
      <c r="X255" s="9"/>
      <c r="Y255" s="9"/>
      <c r="Z255" s="9"/>
    </row>
    <row r="256" ht="21.75" customHeight="1">
      <c r="A256" s="10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6"/>
      <c r="P256" s="29"/>
      <c r="Q256" s="29"/>
      <c r="R256" s="16"/>
      <c r="S256" s="9"/>
      <c r="T256" s="9"/>
      <c r="U256" s="9"/>
      <c r="V256" s="9"/>
      <c r="W256" s="9"/>
      <c r="X256" s="9"/>
      <c r="Y256" s="9"/>
      <c r="Z256" s="9"/>
    </row>
    <row r="257" ht="21.75" customHeight="1">
      <c r="A257" s="10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6"/>
      <c r="P257" s="29"/>
      <c r="Q257" s="29"/>
      <c r="R257" s="16"/>
      <c r="S257" s="9"/>
      <c r="T257" s="9"/>
      <c r="U257" s="9"/>
      <c r="V257" s="9"/>
      <c r="W257" s="9"/>
      <c r="X257" s="9"/>
      <c r="Y257" s="9"/>
      <c r="Z257" s="9"/>
    </row>
    <row r="258" ht="21.75" customHeight="1">
      <c r="A258" s="10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6"/>
      <c r="P258" s="29"/>
      <c r="Q258" s="29"/>
      <c r="R258" s="16"/>
      <c r="S258" s="9"/>
      <c r="T258" s="9"/>
      <c r="U258" s="9"/>
      <c r="V258" s="9"/>
      <c r="W258" s="9"/>
      <c r="X258" s="9"/>
      <c r="Y258" s="9"/>
      <c r="Z258" s="9"/>
    </row>
    <row r="259" ht="21.75" customHeight="1">
      <c r="A259" s="10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6"/>
      <c r="P259" s="29"/>
      <c r="Q259" s="29"/>
      <c r="R259" s="16"/>
      <c r="S259" s="9"/>
      <c r="T259" s="9"/>
      <c r="U259" s="9"/>
      <c r="V259" s="9"/>
      <c r="W259" s="9"/>
      <c r="X259" s="9"/>
      <c r="Y259" s="9"/>
      <c r="Z259" s="9"/>
    </row>
    <row r="260" ht="21.75" customHeight="1">
      <c r="A260" s="10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6"/>
      <c r="P260" s="29"/>
      <c r="Q260" s="29"/>
      <c r="R260" s="16"/>
      <c r="S260" s="9"/>
      <c r="T260" s="9"/>
      <c r="U260" s="9"/>
      <c r="V260" s="9"/>
      <c r="W260" s="9"/>
      <c r="X260" s="9"/>
      <c r="Y260" s="9"/>
      <c r="Z260" s="9"/>
    </row>
    <row r="261" ht="21.75" customHeight="1">
      <c r="A261" s="10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6"/>
      <c r="P261" s="29"/>
      <c r="Q261" s="29"/>
      <c r="R261" s="16"/>
      <c r="S261" s="9"/>
      <c r="T261" s="9"/>
      <c r="U261" s="9"/>
      <c r="V261" s="9"/>
      <c r="W261" s="9"/>
      <c r="X261" s="9"/>
      <c r="Y261" s="9"/>
      <c r="Z261" s="9"/>
    </row>
    <row r="262" ht="21.75" customHeight="1">
      <c r="A262" s="10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6"/>
      <c r="P262" s="29"/>
      <c r="Q262" s="29"/>
      <c r="R262" s="16"/>
      <c r="S262" s="9"/>
      <c r="T262" s="9"/>
      <c r="U262" s="9"/>
      <c r="V262" s="9"/>
      <c r="W262" s="9"/>
      <c r="X262" s="9"/>
      <c r="Y262" s="9"/>
      <c r="Z262" s="9"/>
    </row>
    <row r="263" ht="21.75" customHeight="1">
      <c r="A263" s="10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6"/>
      <c r="P263" s="29"/>
      <c r="Q263" s="29"/>
      <c r="R263" s="16"/>
      <c r="S263" s="9"/>
      <c r="T263" s="9"/>
      <c r="U263" s="9"/>
      <c r="V263" s="9"/>
      <c r="W263" s="9"/>
      <c r="X263" s="9"/>
      <c r="Y263" s="9"/>
      <c r="Z263" s="9"/>
    </row>
    <row r="264" ht="21.75" customHeight="1">
      <c r="A264" s="10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6"/>
      <c r="P264" s="29"/>
      <c r="Q264" s="29"/>
      <c r="R264" s="16"/>
      <c r="S264" s="9"/>
      <c r="T264" s="9"/>
      <c r="U264" s="9"/>
      <c r="V264" s="9"/>
      <c r="W264" s="9"/>
      <c r="X264" s="9"/>
      <c r="Y264" s="9"/>
      <c r="Z264" s="9"/>
    </row>
    <row r="265" ht="21.75" customHeight="1">
      <c r="A265" s="10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6"/>
      <c r="P265" s="29"/>
      <c r="Q265" s="29"/>
      <c r="R265" s="16"/>
      <c r="S265" s="9"/>
      <c r="T265" s="9"/>
      <c r="U265" s="9"/>
      <c r="V265" s="9"/>
      <c r="W265" s="9"/>
      <c r="X265" s="9"/>
      <c r="Y265" s="9"/>
      <c r="Z265" s="9"/>
    </row>
    <row r="266" ht="21.75" customHeight="1">
      <c r="A266" s="10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6"/>
      <c r="P266" s="29"/>
      <c r="Q266" s="29"/>
      <c r="R266" s="16"/>
      <c r="S266" s="9"/>
      <c r="T266" s="9"/>
      <c r="U266" s="9"/>
      <c r="V266" s="9"/>
      <c r="W266" s="9"/>
      <c r="X266" s="9"/>
      <c r="Y266" s="9"/>
      <c r="Z266" s="9"/>
    </row>
    <row r="267" ht="21.75" customHeight="1">
      <c r="A267" s="10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6"/>
      <c r="P267" s="29"/>
      <c r="Q267" s="29"/>
      <c r="R267" s="16"/>
      <c r="S267" s="9"/>
      <c r="T267" s="9"/>
      <c r="U267" s="9"/>
      <c r="V267" s="9"/>
      <c r="W267" s="9"/>
      <c r="X267" s="9"/>
      <c r="Y267" s="9"/>
      <c r="Z267" s="9"/>
    </row>
    <row r="268" ht="21.75" customHeight="1">
      <c r="A268" s="10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6"/>
      <c r="P268" s="29"/>
      <c r="Q268" s="29"/>
      <c r="R268" s="16"/>
      <c r="S268" s="9"/>
      <c r="T268" s="9"/>
      <c r="U268" s="9"/>
      <c r="V268" s="9"/>
      <c r="W268" s="9"/>
      <c r="X268" s="9"/>
      <c r="Y268" s="9"/>
      <c r="Z268" s="9"/>
    </row>
    <row r="269" ht="21.75" customHeight="1">
      <c r="A269" s="10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6"/>
      <c r="P269" s="29"/>
      <c r="Q269" s="29"/>
      <c r="R269" s="16"/>
      <c r="S269" s="9"/>
      <c r="T269" s="9"/>
      <c r="U269" s="9"/>
      <c r="V269" s="9"/>
      <c r="W269" s="9"/>
      <c r="X269" s="9"/>
      <c r="Y269" s="9"/>
      <c r="Z269" s="9"/>
    </row>
    <row r="270" ht="21.75" customHeight="1">
      <c r="A270" s="10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6"/>
      <c r="P270" s="29"/>
      <c r="Q270" s="29"/>
      <c r="R270" s="16"/>
      <c r="S270" s="9"/>
      <c r="T270" s="9"/>
      <c r="U270" s="9"/>
      <c r="V270" s="9"/>
      <c r="W270" s="9"/>
      <c r="X270" s="9"/>
      <c r="Y270" s="9"/>
      <c r="Z270" s="9"/>
    </row>
    <row r="271" ht="21.75" customHeight="1">
      <c r="A271" s="10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6"/>
      <c r="P271" s="29"/>
      <c r="Q271" s="29"/>
      <c r="R271" s="16"/>
      <c r="S271" s="9"/>
      <c r="T271" s="9"/>
      <c r="U271" s="9"/>
      <c r="V271" s="9"/>
      <c r="W271" s="9"/>
      <c r="X271" s="9"/>
      <c r="Y271" s="9"/>
      <c r="Z271" s="9"/>
    </row>
    <row r="272" ht="21.75" customHeight="1">
      <c r="A272" s="10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6"/>
      <c r="P272" s="29"/>
      <c r="Q272" s="29"/>
      <c r="R272" s="16"/>
      <c r="S272" s="9"/>
      <c r="T272" s="9"/>
      <c r="U272" s="9"/>
      <c r="V272" s="9"/>
      <c r="W272" s="9"/>
      <c r="X272" s="9"/>
      <c r="Y272" s="9"/>
      <c r="Z272" s="9"/>
    </row>
    <row r="273" ht="21.75" customHeight="1">
      <c r="A273" s="10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6"/>
      <c r="P273" s="29"/>
      <c r="Q273" s="29"/>
      <c r="R273" s="16"/>
      <c r="S273" s="9"/>
      <c r="T273" s="9"/>
      <c r="U273" s="9"/>
      <c r="V273" s="9"/>
      <c r="W273" s="9"/>
      <c r="X273" s="9"/>
      <c r="Y273" s="9"/>
      <c r="Z273" s="9"/>
    </row>
    <row r="274" ht="21.75" customHeight="1">
      <c r="A274" s="10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6"/>
      <c r="P274" s="29"/>
      <c r="Q274" s="29"/>
      <c r="R274" s="16"/>
      <c r="S274" s="9"/>
      <c r="T274" s="9"/>
      <c r="U274" s="9"/>
      <c r="V274" s="9"/>
      <c r="W274" s="9"/>
      <c r="X274" s="9"/>
      <c r="Y274" s="9"/>
      <c r="Z274" s="9"/>
    </row>
    <row r="275" ht="21.75" customHeight="1">
      <c r="A275" s="10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6"/>
      <c r="P275" s="29"/>
      <c r="Q275" s="29"/>
      <c r="R275" s="16"/>
      <c r="S275" s="9"/>
      <c r="T275" s="9"/>
      <c r="U275" s="9"/>
      <c r="V275" s="9"/>
      <c r="W275" s="9"/>
      <c r="X275" s="9"/>
      <c r="Y275" s="9"/>
      <c r="Z275" s="9"/>
    </row>
    <row r="276" ht="21.75" customHeight="1">
      <c r="A276" s="10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6"/>
      <c r="P276" s="29"/>
      <c r="Q276" s="29"/>
      <c r="R276" s="16"/>
      <c r="S276" s="9"/>
      <c r="T276" s="9"/>
      <c r="U276" s="9"/>
      <c r="V276" s="9"/>
      <c r="W276" s="9"/>
      <c r="X276" s="9"/>
      <c r="Y276" s="9"/>
      <c r="Z276" s="9"/>
    </row>
    <row r="277" ht="21.75" customHeight="1">
      <c r="A277" s="10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6"/>
      <c r="P277" s="29"/>
      <c r="Q277" s="29"/>
      <c r="R277" s="16"/>
      <c r="S277" s="9"/>
      <c r="T277" s="9"/>
      <c r="U277" s="9"/>
      <c r="V277" s="9"/>
      <c r="W277" s="9"/>
      <c r="X277" s="9"/>
      <c r="Y277" s="9"/>
      <c r="Z277" s="9"/>
    </row>
    <row r="278" ht="21.75" customHeight="1">
      <c r="A278" s="10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6"/>
      <c r="P278" s="29"/>
      <c r="Q278" s="29"/>
      <c r="R278" s="16"/>
      <c r="S278" s="9"/>
      <c r="T278" s="9"/>
      <c r="U278" s="9"/>
      <c r="V278" s="9"/>
      <c r="W278" s="9"/>
      <c r="X278" s="9"/>
      <c r="Y278" s="9"/>
      <c r="Z278" s="9"/>
    </row>
    <row r="279" ht="21.75" customHeight="1">
      <c r="A279" s="10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6"/>
      <c r="P279" s="29"/>
      <c r="Q279" s="29"/>
      <c r="R279" s="16"/>
      <c r="S279" s="9"/>
      <c r="T279" s="9"/>
      <c r="U279" s="9"/>
      <c r="V279" s="9"/>
      <c r="W279" s="9"/>
      <c r="X279" s="9"/>
      <c r="Y279" s="9"/>
      <c r="Z279" s="9"/>
    </row>
    <row r="280" ht="21.75" customHeight="1">
      <c r="A280" s="10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6"/>
      <c r="P280" s="29"/>
      <c r="Q280" s="29"/>
      <c r="R280" s="16"/>
      <c r="S280" s="9"/>
      <c r="T280" s="9"/>
      <c r="U280" s="9"/>
      <c r="V280" s="9"/>
      <c r="W280" s="9"/>
      <c r="X280" s="9"/>
      <c r="Y280" s="9"/>
      <c r="Z280" s="9"/>
    </row>
    <row r="281" ht="21.75" customHeight="1">
      <c r="A281" s="10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6"/>
      <c r="P281" s="29"/>
      <c r="Q281" s="29"/>
      <c r="R281" s="16"/>
      <c r="S281" s="9"/>
      <c r="T281" s="9"/>
      <c r="U281" s="9"/>
      <c r="V281" s="9"/>
      <c r="W281" s="9"/>
      <c r="X281" s="9"/>
      <c r="Y281" s="9"/>
      <c r="Z281" s="9"/>
    </row>
    <row r="282" ht="21.75" customHeight="1">
      <c r="A282" s="10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6"/>
      <c r="P282" s="29"/>
      <c r="Q282" s="29"/>
      <c r="R282" s="16"/>
      <c r="S282" s="9"/>
      <c r="T282" s="9"/>
      <c r="U282" s="9"/>
      <c r="V282" s="9"/>
      <c r="W282" s="9"/>
      <c r="X282" s="9"/>
      <c r="Y282" s="9"/>
      <c r="Z282" s="9"/>
    </row>
    <row r="283" ht="21.75" customHeight="1">
      <c r="A283" s="10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6"/>
      <c r="P283" s="29"/>
      <c r="Q283" s="29"/>
      <c r="R283" s="16"/>
      <c r="S283" s="9"/>
      <c r="T283" s="9"/>
      <c r="U283" s="9"/>
      <c r="V283" s="9"/>
      <c r="W283" s="9"/>
      <c r="X283" s="9"/>
      <c r="Y283" s="9"/>
      <c r="Z283" s="9"/>
    </row>
    <row r="284" ht="21.75" customHeight="1">
      <c r="A284" s="10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6"/>
      <c r="P284" s="29"/>
      <c r="Q284" s="29"/>
      <c r="R284" s="16"/>
      <c r="S284" s="9"/>
      <c r="T284" s="9"/>
      <c r="U284" s="9"/>
      <c r="V284" s="9"/>
      <c r="W284" s="9"/>
      <c r="X284" s="9"/>
      <c r="Y284" s="9"/>
      <c r="Z284" s="9"/>
    </row>
    <row r="285" ht="21.75" customHeight="1">
      <c r="A285" s="10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6"/>
      <c r="P285" s="29"/>
      <c r="Q285" s="29"/>
      <c r="R285" s="16"/>
      <c r="S285" s="9"/>
      <c r="T285" s="9"/>
      <c r="U285" s="9"/>
      <c r="V285" s="9"/>
      <c r="W285" s="9"/>
      <c r="X285" s="9"/>
      <c r="Y285" s="9"/>
      <c r="Z285" s="9"/>
    </row>
    <row r="286" ht="21.75" customHeight="1">
      <c r="A286" s="10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6"/>
      <c r="P286" s="29"/>
      <c r="Q286" s="29"/>
      <c r="R286" s="16"/>
      <c r="S286" s="9"/>
      <c r="T286" s="9"/>
      <c r="U286" s="9"/>
      <c r="V286" s="9"/>
      <c r="W286" s="9"/>
      <c r="X286" s="9"/>
      <c r="Y286" s="9"/>
      <c r="Z286" s="9"/>
    </row>
    <row r="287" ht="21.75" customHeight="1">
      <c r="A287" s="10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6"/>
      <c r="P287" s="29"/>
      <c r="Q287" s="29"/>
      <c r="R287" s="16"/>
      <c r="S287" s="9"/>
      <c r="T287" s="9"/>
      <c r="U287" s="9"/>
      <c r="V287" s="9"/>
      <c r="W287" s="9"/>
      <c r="X287" s="9"/>
      <c r="Y287" s="9"/>
      <c r="Z287" s="9"/>
    </row>
    <row r="288" ht="21.75" customHeight="1">
      <c r="A288" s="10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6"/>
      <c r="P288" s="29"/>
      <c r="Q288" s="29"/>
      <c r="R288" s="16"/>
      <c r="S288" s="9"/>
      <c r="T288" s="9"/>
      <c r="U288" s="9"/>
      <c r="V288" s="9"/>
      <c r="W288" s="9"/>
      <c r="X288" s="9"/>
      <c r="Y288" s="9"/>
      <c r="Z288" s="9"/>
    </row>
    <row r="289" ht="21.75" customHeight="1">
      <c r="A289" s="10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6"/>
      <c r="P289" s="29"/>
      <c r="Q289" s="29"/>
      <c r="R289" s="16"/>
      <c r="S289" s="9"/>
      <c r="T289" s="9"/>
      <c r="U289" s="9"/>
      <c r="V289" s="9"/>
      <c r="W289" s="9"/>
      <c r="X289" s="9"/>
      <c r="Y289" s="9"/>
      <c r="Z289" s="9"/>
    </row>
    <row r="290" ht="21.75" customHeight="1">
      <c r="A290" s="10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6"/>
      <c r="P290" s="29"/>
      <c r="Q290" s="29"/>
      <c r="R290" s="16"/>
      <c r="S290" s="9"/>
      <c r="T290" s="9"/>
      <c r="U290" s="9"/>
      <c r="V290" s="9"/>
      <c r="W290" s="9"/>
      <c r="X290" s="9"/>
      <c r="Y290" s="9"/>
      <c r="Z290" s="9"/>
    </row>
    <row r="291" ht="21.75" customHeight="1">
      <c r="A291" s="10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6"/>
      <c r="P291" s="29"/>
      <c r="Q291" s="29"/>
      <c r="R291" s="16"/>
      <c r="S291" s="9"/>
      <c r="T291" s="9"/>
      <c r="U291" s="9"/>
      <c r="V291" s="9"/>
      <c r="W291" s="9"/>
      <c r="X291" s="9"/>
      <c r="Y291" s="9"/>
      <c r="Z291" s="9"/>
    </row>
    <row r="292" ht="21.75" customHeight="1">
      <c r="A292" s="10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6"/>
      <c r="P292" s="29"/>
      <c r="Q292" s="29"/>
      <c r="R292" s="16"/>
      <c r="S292" s="9"/>
      <c r="T292" s="9"/>
      <c r="U292" s="9"/>
      <c r="V292" s="9"/>
      <c r="W292" s="9"/>
      <c r="X292" s="9"/>
      <c r="Y292" s="9"/>
      <c r="Z292" s="9"/>
    </row>
    <row r="293" ht="21.75" customHeight="1">
      <c r="A293" s="10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6"/>
      <c r="P293" s="29"/>
      <c r="Q293" s="29"/>
      <c r="R293" s="16"/>
      <c r="S293" s="9"/>
      <c r="T293" s="9"/>
      <c r="U293" s="9"/>
      <c r="V293" s="9"/>
      <c r="W293" s="9"/>
      <c r="X293" s="9"/>
      <c r="Y293" s="9"/>
      <c r="Z293" s="9"/>
    </row>
    <row r="294" ht="21.75" customHeight="1">
      <c r="A294" s="10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6"/>
      <c r="P294" s="29"/>
      <c r="Q294" s="29"/>
      <c r="R294" s="16"/>
      <c r="S294" s="9"/>
      <c r="T294" s="9"/>
      <c r="U294" s="9"/>
      <c r="V294" s="9"/>
      <c r="W294" s="9"/>
      <c r="X294" s="9"/>
      <c r="Y294" s="9"/>
      <c r="Z294" s="9"/>
    </row>
    <row r="295" ht="21.75" customHeight="1">
      <c r="A295" s="10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6"/>
      <c r="P295" s="29"/>
      <c r="Q295" s="29"/>
      <c r="R295" s="16"/>
      <c r="S295" s="9"/>
      <c r="T295" s="9"/>
      <c r="U295" s="9"/>
      <c r="V295" s="9"/>
      <c r="W295" s="9"/>
      <c r="X295" s="9"/>
      <c r="Y295" s="9"/>
      <c r="Z295" s="9"/>
    </row>
    <row r="296" ht="21.75" customHeight="1">
      <c r="A296" s="10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6"/>
      <c r="P296" s="29"/>
      <c r="Q296" s="29"/>
      <c r="R296" s="16"/>
      <c r="S296" s="9"/>
      <c r="T296" s="9"/>
      <c r="U296" s="9"/>
      <c r="V296" s="9"/>
      <c r="W296" s="9"/>
      <c r="X296" s="9"/>
      <c r="Y296" s="9"/>
      <c r="Z296" s="9"/>
    </row>
    <row r="297" ht="21.75" customHeight="1">
      <c r="A297" s="10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6"/>
      <c r="P297" s="29"/>
      <c r="Q297" s="29"/>
      <c r="R297" s="16"/>
      <c r="S297" s="9"/>
      <c r="T297" s="9"/>
      <c r="U297" s="9"/>
      <c r="V297" s="9"/>
      <c r="W297" s="9"/>
      <c r="X297" s="9"/>
      <c r="Y297" s="9"/>
      <c r="Z297" s="9"/>
    </row>
    <row r="298" ht="21.75" customHeight="1">
      <c r="A298" s="10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6"/>
      <c r="P298" s="29"/>
      <c r="Q298" s="29"/>
      <c r="R298" s="16"/>
      <c r="S298" s="9"/>
      <c r="T298" s="9"/>
      <c r="U298" s="9"/>
      <c r="V298" s="9"/>
      <c r="W298" s="9"/>
      <c r="X298" s="9"/>
      <c r="Y298" s="9"/>
      <c r="Z298" s="9"/>
    </row>
    <row r="299" ht="21.75" customHeigh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6"/>
      <c r="P299" s="29"/>
      <c r="Q299" s="29"/>
      <c r="R299" s="16"/>
      <c r="S299" s="9"/>
      <c r="T299" s="9"/>
      <c r="U299" s="9"/>
      <c r="V299" s="9"/>
      <c r="W299" s="9"/>
      <c r="X299" s="9"/>
      <c r="Y299" s="9"/>
      <c r="Z299" s="9"/>
    </row>
    <row r="300" ht="21.75" customHeight="1">
      <c r="A300" s="10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6"/>
      <c r="P300" s="29"/>
      <c r="Q300" s="29"/>
      <c r="R300" s="16"/>
      <c r="S300" s="9"/>
      <c r="T300" s="9"/>
      <c r="U300" s="9"/>
      <c r="V300" s="9"/>
      <c r="W300" s="9"/>
      <c r="X300" s="9"/>
      <c r="Y300" s="9"/>
      <c r="Z300" s="9"/>
    </row>
    <row r="301" ht="21.75" customHeight="1">
      <c r="A301" s="10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6"/>
      <c r="P301" s="29"/>
      <c r="Q301" s="29"/>
      <c r="R301" s="16"/>
      <c r="S301" s="9"/>
      <c r="T301" s="9"/>
      <c r="U301" s="9"/>
      <c r="V301" s="9"/>
      <c r="W301" s="9"/>
      <c r="X301" s="9"/>
      <c r="Y301" s="9"/>
      <c r="Z301" s="9"/>
    </row>
    <row r="302" ht="21.75" customHeight="1">
      <c r="A302" s="10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6"/>
      <c r="P302" s="29"/>
      <c r="Q302" s="29"/>
      <c r="R302" s="16"/>
      <c r="S302" s="9"/>
      <c r="T302" s="9"/>
      <c r="U302" s="9"/>
      <c r="V302" s="9"/>
      <c r="W302" s="9"/>
      <c r="X302" s="9"/>
      <c r="Y302" s="9"/>
      <c r="Z302" s="9"/>
    </row>
    <row r="303" ht="21.75" customHeight="1">
      <c r="A303" s="10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6"/>
      <c r="P303" s="29"/>
      <c r="Q303" s="29"/>
      <c r="R303" s="16"/>
      <c r="S303" s="9"/>
      <c r="T303" s="9"/>
      <c r="U303" s="9"/>
      <c r="V303" s="9"/>
      <c r="W303" s="9"/>
      <c r="X303" s="9"/>
      <c r="Y303" s="9"/>
      <c r="Z303" s="9"/>
    </row>
    <row r="304" ht="21.75" customHeight="1">
      <c r="A304" s="10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6"/>
      <c r="P304" s="29"/>
      <c r="Q304" s="29"/>
      <c r="R304" s="16"/>
      <c r="S304" s="9"/>
      <c r="T304" s="9"/>
      <c r="U304" s="9"/>
      <c r="V304" s="9"/>
      <c r="W304" s="9"/>
      <c r="X304" s="9"/>
      <c r="Y304" s="9"/>
      <c r="Z304" s="9"/>
    </row>
    <row r="305" ht="21.75" customHeight="1">
      <c r="A305" s="10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6"/>
      <c r="P305" s="29"/>
      <c r="Q305" s="29"/>
      <c r="R305" s="16"/>
      <c r="S305" s="9"/>
      <c r="T305" s="9"/>
      <c r="U305" s="9"/>
      <c r="V305" s="9"/>
      <c r="W305" s="9"/>
      <c r="X305" s="9"/>
      <c r="Y305" s="9"/>
      <c r="Z305" s="9"/>
    </row>
    <row r="306" ht="21.75" customHeight="1">
      <c r="A306" s="10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6"/>
      <c r="P306" s="29"/>
      <c r="Q306" s="29"/>
      <c r="R306" s="16"/>
      <c r="S306" s="9"/>
      <c r="T306" s="9"/>
      <c r="U306" s="9"/>
      <c r="V306" s="9"/>
      <c r="W306" s="9"/>
      <c r="X306" s="9"/>
      <c r="Y306" s="9"/>
      <c r="Z306" s="9"/>
    </row>
    <row r="307" ht="21.75" customHeight="1">
      <c r="A307" s="10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6"/>
      <c r="P307" s="29"/>
      <c r="Q307" s="29"/>
      <c r="R307" s="16"/>
      <c r="S307" s="9"/>
      <c r="T307" s="9"/>
      <c r="U307" s="9"/>
      <c r="V307" s="9"/>
      <c r="W307" s="9"/>
      <c r="X307" s="9"/>
      <c r="Y307" s="9"/>
      <c r="Z307" s="9"/>
    </row>
    <row r="308" ht="21.75" customHeight="1">
      <c r="A308" s="10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6"/>
      <c r="P308" s="29"/>
      <c r="Q308" s="29"/>
      <c r="R308" s="16"/>
      <c r="S308" s="9"/>
      <c r="T308" s="9"/>
      <c r="U308" s="9"/>
      <c r="V308" s="9"/>
      <c r="W308" s="9"/>
      <c r="X308" s="9"/>
      <c r="Y308" s="9"/>
      <c r="Z308" s="9"/>
    </row>
    <row r="309" ht="21.75" customHeight="1">
      <c r="A309" s="10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6"/>
      <c r="P309" s="29"/>
      <c r="Q309" s="29"/>
      <c r="R309" s="16"/>
      <c r="S309" s="9"/>
      <c r="T309" s="9"/>
      <c r="U309" s="9"/>
      <c r="V309" s="9"/>
      <c r="W309" s="9"/>
      <c r="X309" s="9"/>
      <c r="Y309" s="9"/>
      <c r="Z309" s="9"/>
    </row>
    <row r="310" ht="21.75" customHeight="1">
      <c r="A310" s="10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6"/>
      <c r="P310" s="29"/>
      <c r="Q310" s="29"/>
      <c r="R310" s="16"/>
      <c r="S310" s="9"/>
      <c r="T310" s="9"/>
      <c r="U310" s="9"/>
      <c r="V310" s="9"/>
      <c r="W310" s="9"/>
      <c r="X310" s="9"/>
      <c r="Y310" s="9"/>
      <c r="Z310" s="9"/>
    </row>
    <row r="311" ht="21.75" customHeight="1">
      <c r="A311" s="10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6"/>
      <c r="P311" s="29"/>
      <c r="Q311" s="29"/>
      <c r="R311" s="16"/>
      <c r="S311" s="9"/>
      <c r="T311" s="9"/>
      <c r="U311" s="9"/>
      <c r="V311" s="9"/>
      <c r="W311" s="9"/>
      <c r="X311" s="9"/>
      <c r="Y311" s="9"/>
      <c r="Z311" s="9"/>
    </row>
    <row r="312" ht="21.75" customHeight="1">
      <c r="A312" s="10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6"/>
      <c r="P312" s="29"/>
      <c r="Q312" s="29"/>
      <c r="R312" s="16"/>
      <c r="S312" s="9"/>
      <c r="T312" s="9"/>
      <c r="U312" s="9"/>
      <c r="V312" s="9"/>
      <c r="W312" s="9"/>
      <c r="X312" s="9"/>
      <c r="Y312" s="9"/>
      <c r="Z312" s="9"/>
    </row>
    <row r="313" ht="21.75" customHeight="1">
      <c r="A313" s="10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6"/>
      <c r="P313" s="29"/>
      <c r="Q313" s="29"/>
      <c r="R313" s="16"/>
      <c r="S313" s="9"/>
      <c r="T313" s="9"/>
      <c r="U313" s="9"/>
      <c r="V313" s="9"/>
      <c r="W313" s="9"/>
      <c r="X313" s="9"/>
      <c r="Y313" s="9"/>
      <c r="Z313" s="9"/>
    </row>
    <row r="314" ht="21.75" customHeight="1">
      <c r="A314" s="10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6"/>
      <c r="P314" s="29"/>
      <c r="Q314" s="29"/>
      <c r="R314" s="16"/>
      <c r="S314" s="9"/>
      <c r="T314" s="9"/>
      <c r="U314" s="9"/>
      <c r="V314" s="9"/>
      <c r="W314" s="9"/>
      <c r="X314" s="9"/>
      <c r="Y314" s="9"/>
      <c r="Z314" s="9"/>
    </row>
    <row r="315" ht="21.75" customHeight="1">
      <c r="A315" s="10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6"/>
      <c r="P315" s="29"/>
      <c r="Q315" s="29"/>
      <c r="R315" s="16"/>
      <c r="S315" s="9"/>
      <c r="T315" s="9"/>
      <c r="U315" s="9"/>
      <c r="V315" s="9"/>
      <c r="W315" s="9"/>
      <c r="X315" s="9"/>
      <c r="Y315" s="9"/>
      <c r="Z315" s="9"/>
    </row>
    <row r="316" ht="21.75" customHeight="1">
      <c r="A316" s="10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6"/>
      <c r="P316" s="29"/>
      <c r="Q316" s="29"/>
      <c r="R316" s="16"/>
      <c r="S316" s="9"/>
      <c r="T316" s="9"/>
      <c r="U316" s="9"/>
      <c r="V316" s="9"/>
      <c r="W316" s="9"/>
      <c r="X316" s="9"/>
      <c r="Y316" s="9"/>
      <c r="Z316" s="9"/>
    </row>
    <row r="317" ht="21.75" customHeight="1">
      <c r="A317" s="10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6"/>
      <c r="P317" s="29"/>
      <c r="Q317" s="29"/>
      <c r="R317" s="16"/>
      <c r="S317" s="9"/>
      <c r="T317" s="9"/>
      <c r="U317" s="9"/>
      <c r="V317" s="9"/>
      <c r="W317" s="9"/>
      <c r="X317" s="9"/>
      <c r="Y317" s="9"/>
      <c r="Z317" s="9"/>
    </row>
    <row r="318" ht="21.75" customHeight="1">
      <c r="A318" s="10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6"/>
      <c r="P318" s="29"/>
      <c r="Q318" s="29"/>
      <c r="R318" s="16"/>
      <c r="S318" s="9"/>
      <c r="T318" s="9"/>
      <c r="U318" s="9"/>
      <c r="V318" s="9"/>
      <c r="W318" s="9"/>
      <c r="X318" s="9"/>
      <c r="Y318" s="9"/>
      <c r="Z318" s="9"/>
    </row>
    <row r="319" ht="21.75" customHeight="1">
      <c r="A319" s="10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6"/>
      <c r="P319" s="29"/>
      <c r="Q319" s="29"/>
      <c r="R319" s="16"/>
      <c r="S319" s="9"/>
      <c r="T319" s="9"/>
      <c r="U319" s="9"/>
      <c r="V319" s="9"/>
      <c r="W319" s="9"/>
      <c r="X319" s="9"/>
      <c r="Y319" s="9"/>
      <c r="Z319" s="9"/>
    </row>
    <row r="320" ht="21.75" customHeight="1">
      <c r="A320" s="10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6"/>
      <c r="P320" s="29"/>
      <c r="Q320" s="29"/>
      <c r="R320" s="16"/>
      <c r="S320" s="9"/>
      <c r="T320" s="9"/>
      <c r="U320" s="9"/>
      <c r="V320" s="9"/>
      <c r="W320" s="9"/>
      <c r="X320" s="9"/>
      <c r="Y320" s="9"/>
      <c r="Z320" s="9"/>
    </row>
    <row r="321" ht="21.75" customHeight="1">
      <c r="A321" s="10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6"/>
      <c r="P321" s="29"/>
      <c r="Q321" s="29"/>
      <c r="R321" s="16"/>
      <c r="S321" s="9"/>
      <c r="T321" s="9"/>
      <c r="U321" s="9"/>
      <c r="V321" s="9"/>
      <c r="W321" s="9"/>
      <c r="X321" s="9"/>
      <c r="Y321" s="9"/>
      <c r="Z321" s="9"/>
    </row>
    <row r="322" ht="21.75" customHeight="1">
      <c r="A322" s="10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6"/>
      <c r="P322" s="29"/>
      <c r="Q322" s="29"/>
      <c r="R322" s="16"/>
      <c r="S322" s="9"/>
      <c r="T322" s="9"/>
      <c r="U322" s="9"/>
      <c r="V322" s="9"/>
      <c r="W322" s="9"/>
      <c r="X322" s="9"/>
      <c r="Y322" s="9"/>
      <c r="Z322" s="9"/>
    </row>
    <row r="323" ht="21.75" customHeight="1">
      <c r="A323" s="10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6"/>
      <c r="P323" s="29"/>
      <c r="Q323" s="29"/>
      <c r="R323" s="16"/>
      <c r="S323" s="9"/>
      <c r="T323" s="9"/>
      <c r="U323" s="9"/>
      <c r="V323" s="9"/>
      <c r="W323" s="9"/>
      <c r="X323" s="9"/>
      <c r="Y323" s="9"/>
      <c r="Z323" s="9"/>
    </row>
    <row r="324" ht="21.75" customHeight="1">
      <c r="A324" s="10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6"/>
      <c r="P324" s="29"/>
      <c r="Q324" s="29"/>
      <c r="R324" s="16"/>
      <c r="S324" s="9"/>
      <c r="T324" s="9"/>
      <c r="U324" s="9"/>
      <c r="V324" s="9"/>
      <c r="W324" s="9"/>
      <c r="X324" s="9"/>
      <c r="Y324" s="9"/>
      <c r="Z324" s="9"/>
    </row>
    <row r="325" ht="21.75" customHeight="1">
      <c r="A325" s="10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6"/>
      <c r="P325" s="29"/>
      <c r="Q325" s="29"/>
      <c r="R325" s="16"/>
      <c r="S325" s="9"/>
      <c r="T325" s="9"/>
      <c r="U325" s="9"/>
      <c r="V325" s="9"/>
      <c r="W325" s="9"/>
      <c r="X325" s="9"/>
      <c r="Y325" s="9"/>
      <c r="Z325" s="9"/>
    </row>
    <row r="326" ht="21.75" customHeight="1">
      <c r="A326" s="10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6"/>
      <c r="P326" s="29"/>
      <c r="Q326" s="29"/>
      <c r="R326" s="16"/>
      <c r="S326" s="9"/>
      <c r="T326" s="9"/>
      <c r="U326" s="9"/>
      <c r="V326" s="9"/>
      <c r="W326" s="9"/>
      <c r="X326" s="9"/>
      <c r="Y326" s="9"/>
      <c r="Z326" s="9"/>
    </row>
    <row r="327" ht="21.75" customHeight="1">
      <c r="A327" s="10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6"/>
      <c r="P327" s="29"/>
      <c r="Q327" s="29"/>
      <c r="R327" s="16"/>
      <c r="S327" s="9"/>
      <c r="T327" s="9"/>
      <c r="U327" s="9"/>
      <c r="V327" s="9"/>
      <c r="W327" s="9"/>
      <c r="X327" s="9"/>
      <c r="Y327" s="9"/>
      <c r="Z327" s="9"/>
    </row>
    <row r="328" ht="21.75" customHeight="1">
      <c r="A328" s="10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6"/>
      <c r="P328" s="29"/>
      <c r="Q328" s="29"/>
      <c r="R328" s="16"/>
      <c r="S328" s="9"/>
      <c r="T328" s="9"/>
      <c r="U328" s="9"/>
      <c r="V328" s="9"/>
      <c r="W328" s="9"/>
      <c r="X328" s="9"/>
      <c r="Y328" s="9"/>
      <c r="Z328" s="9"/>
    </row>
    <row r="329" ht="21.75" customHeight="1">
      <c r="A329" s="10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6"/>
      <c r="P329" s="29"/>
      <c r="Q329" s="29"/>
      <c r="R329" s="16"/>
      <c r="S329" s="9"/>
      <c r="T329" s="9"/>
      <c r="U329" s="9"/>
      <c r="V329" s="9"/>
      <c r="W329" s="9"/>
      <c r="X329" s="9"/>
      <c r="Y329" s="9"/>
      <c r="Z329" s="9"/>
    </row>
    <row r="330" ht="21.75" customHeight="1">
      <c r="A330" s="10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6"/>
      <c r="P330" s="29"/>
      <c r="Q330" s="29"/>
      <c r="R330" s="16"/>
      <c r="S330" s="9"/>
      <c r="T330" s="9"/>
      <c r="U330" s="9"/>
      <c r="V330" s="9"/>
      <c r="W330" s="9"/>
      <c r="X330" s="9"/>
      <c r="Y330" s="9"/>
      <c r="Z330" s="9"/>
    </row>
    <row r="331" ht="21.75" customHeight="1">
      <c r="A331" s="10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6"/>
      <c r="P331" s="29"/>
      <c r="Q331" s="29"/>
      <c r="R331" s="16"/>
      <c r="S331" s="9"/>
      <c r="T331" s="9"/>
      <c r="U331" s="9"/>
      <c r="V331" s="9"/>
      <c r="W331" s="9"/>
      <c r="X331" s="9"/>
      <c r="Y331" s="9"/>
      <c r="Z331" s="9"/>
    </row>
    <row r="332" ht="21.75" customHeight="1">
      <c r="A332" s="10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6"/>
      <c r="P332" s="29"/>
      <c r="Q332" s="29"/>
      <c r="R332" s="16"/>
      <c r="S332" s="9"/>
      <c r="T332" s="9"/>
      <c r="U332" s="9"/>
      <c r="V332" s="9"/>
      <c r="W332" s="9"/>
      <c r="X332" s="9"/>
      <c r="Y332" s="9"/>
      <c r="Z332" s="9"/>
    </row>
    <row r="333" ht="21.75" customHeight="1">
      <c r="A333" s="10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6"/>
      <c r="P333" s="29"/>
      <c r="Q333" s="29"/>
      <c r="R333" s="16"/>
      <c r="S333" s="9"/>
      <c r="T333" s="9"/>
      <c r="U333" s="9"/>
      <c r="V333" s="9"/>
      <c r="W333" s="9"/>
      <c r="X333" s="9"/>
      <c r="Y333" s="9"/>
      <c r="Z333" s="9"/>
    </row>
    <row r="334" ht="21.75" customHeight="1">
      <c r="A334" s="10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6"/>
      <c r="P334" s="29"/>
      <c r="Q334" s="29"/>
      <c r="R334" s="16"/>
      <c r="S334" s="9"/>
      <c r="T334" s="9"/>
      <c r="U334" s="9"/>
      <c r="V334" s="9"/>
      <c r="W334" s="9"/>
      <c r="X334" s="9"/>
      <c r="Y334" s="9"/>
      <c r="Z334" s="9"/>
    </row>
    <row r="335" ht="21.75" customHeight="1">
      <c r="A335" s="10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6"/>
      <c r="P335" s="29"/>
      <c r="Q335" s="29"/>
      <c r="R335" s="16"/>
      <c r="S335" s="9"/>
      <c r="T335" s="9"/>
      <c r="U335" s="9"/>
      <c r="V335" s="9"/>
      <c r="W335" s="9"/>
      <c r="X335" s="9"/>
      <c r="Y335" s="9"/>
      <c r="Z335" s="9"/>
    </row>
    <row r="336" ht="21.75" customHeight="1">
      <c r="A336" s="10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6"/>
      <c r="P336" s="29"/>
      <c r="Q336" s="29"/>
      <c r="R336" s="16"/>
      <c r="S336" s="9"/>
      <c r="T336" s="9"/>
      <c r="U336" s="9"/>
      <c r="V336" s="9"/>
      <c r="W336" s="9"/>
      <c r="X336" s="9"/>
      <c r="Y336" s="9"/>
      <c r="Z336" s="9"/>
    </row>
    <row r="337" ht="21.75" customHeight="1">
      <c r="A337" s="10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6"/>
      <c r="P337" s="29"/>
      <c r="Q337" s="29"/>
      <c r="R337" s="16"/>
      <c r="S337" s="9"/>
      <c r="T337" s="9"/>
      <c r="U337" s="9"/>
      <c r="V337" s="9"/>
      <c r="W337" s="9"/>
      <c r="X337" s="9"/>
      <c r="Y337" s="9"/>
      <c r="Z337" s="9"/>
    </row>
    <row r="338" ht="21.75" customHeight="1">
      <c r="A338" s="10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6"/>
      <c r="P338" s="29"/>
      <c r="Q338" s="29"/>
      <c r="R338" s="16"/>
      <c r="S338" s="9"/>
      <c r="T338" s="9"/>
      <c r="U338" s="9"/>
      <c r="V338" s="9"/>
      <c r="W338" s="9"/>
      <c r="X338" s="9"/>
      <c r="Y338" s="9"/>
      <c r="Z338" s="9"/>
    </row>
    <row r="339" ht="21.75" customHeight="1">
      <c r="A339" s="10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6"/>
      <c r="P339" s="29"/>
      <c r="Q339" s="29"/>
      <c r="R339" s="16"/>
      <c r="S339" s="9"/>
      <c r="T339" s="9"/>
      <c r="U339" s="9"/>
      <c r="V339" s="9"/>
      <c r="W339" s="9"/>
      <c r="X339" s="9"/>
      <c r="Y339" s="9"/>
      <c r="Z339" s="9"/>
    </row>
    <row r="340" ht="21.75" customHeight="1">
      <c r="A340" s="10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6"/>
      <c r="P340" s="29"/>
      <c r="Q340" s="29"/>
      <c r="R340" s="16"/>
      <c r="S340" s="9"/>
      <c r="T340" s="9"/>
      <c r="U340" s="9"/>
      <c r="V340" s="9"/>
      <c r="W340" s="9"/>
      <c r="X340" s="9"/>
      <c r="Y340" s="9"/>
      <c r="Z340" s="9"/>
    </row>
    <row r="341" ht="21.75" customHeight="1">
      <c r="A341" s="10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6"/>
      <c r="P341" s="29"/>
      <c r="Q341" s="29"/>
      <c r="R341" s="16"/>
      <c r="S341" s="9"/>
      <c r="T341" s="9"/>
      <c r="U341" s="9"/>
      <c r="V341" s="9"/>
      <c r="W341" s="9"/>
      <c r="X341" s="9"/>
      <c r="Y341" s="9"/>
      <c r="Z341" s="9"/>
    </row>
    <row r="342" ht="21.75" customHeight="1">
      <c r="A342" s="10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6"/>
      <c r="P342" s="29"/>
      <c r="Q342" s="29"/>
      <c r="R342" s="16"/>
      <c r="S342" s="9"/>
      <c r="T342" s="9"/>
      <c r="U342" s="9"/>
      <c r="V342" s="9"/>
      <c r="W342" s="9"/>
      <c r="X342" s="9"/>
      <c r="Y342" s="9"/>
      <c r="Z342" s="9"/>
    </row>
    <row r="343" ht="21.75" customHeight="1">
      <c r="A343" s="10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6"/>
      <c r="P343" s="29"/>
      <c r="Q343" s="29"/>
      <c r="R343" s="16"/>
      <c r="S343" s="9"/>
      <c r="T343" s="9"/>
      <c r="U343" s="9"/>
      <c r="V343" s="9"/>
      <c r="W343" s="9"/>
      <c r="X343" s="9"/>
      <c r="Y343" s="9"/>
      <c r="Z343" s="9"/>
    </row>
    <row r="344" ht="21.75" customHeight="1">
      <c r="A344" s="10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6"/>
      <c r="P344" s="29"/>
      <c r="Q344" s="29"/>
      <c r="R344" s="16"/>
      <c r="S344" s="9"/>
      <c r="T344" s="9"/>
      <c r="U344" s="9"/>
      <c r="V344" s="9"/>
      <c r="W344" s="9"/>
      <c r="X344" s="9"/>
      <c r="Y344" s="9"/>
      <c r="Z344" s="9"/>
    </row>
    <row r="345" ht="21.75" customHeight="1">
      <c r="A345" s="10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6"/>
      <c r="P345" s="29"/>
      <c r="Q345" s="29"/>
      <c r="R345" s="16"/>
      <c r="S345" s="9"/>
      <c r="T345" s="9"/>
      <c r="U345" s="9"/>
      <c r="V345" s="9"/>
      <c r="W345" s="9"/>
      <c r="X345" s="9"/>
      <c r="Y345" s="9"/>
      <c r="Z345" s="9"/>
    </row>
    <row r="346" ht="21.75" customHeight="1">
      <c r="A346" s="10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6"/>
      <c r="P346" s="29"/>
      <c r="Q346" s="29"/>
      <c r="R346" s="16"/>
      <c r="S346" s="9"/>
      <c r="T346" s="9"/>
      <c r="U346" s="9"/>
      <c r="V346" s="9"/>
      <c r="W346" s="9"/>
      <c r="X346" s="9"/>
      <c r="Y346" s="9"/>
      <c r="Z346" s="9"/>
    </row>
    <row r="347" ht="21.75" customHeight="1">
      <c r="A347" s="10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6"/>
      <c r="P347" s="29"/>
      <c r="Q347" s="29"/>
      <c r="R347" s="16"/>
      <c r="S347" s="9"/>
      <c r="T347" s="9"/>
      <c r="U347" s="9"/>
      <c r="V347" s="9"/>
      <c r="W347" s="9"/>
      <c r="X347" s="9"/>
      <c r="Y347" s="9"/>
      <c r="Z347" s="9"/>
    </row>
    <row r="348" ht="21.75" customHeight="1">
      <c r="A348" s="10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6"/>
      <c r="P348" s="29"/>
      <c r="Q348" s="29"/>
      <c r="R348" s="16"/>
      <c r="S348" s="9"/>
      <c r="T348" s="9"/>
      <c r="U348" s="9"/>
      <c r="V348" s="9"/>
      <c r="W348" s="9"/>
      <c r="X348" s="9"/>
      <c r="Y348" s="9"/>
      <c r="Z348" s="9"/>
    </row>
    <row r="349" ht="21.75" customHeight="1">
      <c r="A349" s="10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6"/>
      <c r="P349" s="29"/>
      <c r="Q349" s="29"/>
      <c r="R349" s="16"/>
      <c r="S349" s="9"/>
      <c r="T349" s="9"/>
      <c r="U349" s="9"/>
      <c r="V349" s="9"/>
      <c r="W349" s="9"/>
      <c r="X349" s="9"/>
      <c r="Y349" s="9"/>
      <c r="Z349" s="9"/>
    </row>
    <row r="350" ht="21.75" customHeight="1">
      <c r="A350" s="10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6"/>
      <c r="P350" s="29"/>
      <c r="Q350" s="29"/>
      <c r="R350" s="16"/>
      <c r="S350" s="9"/>
      <c r="T350" s="9"/>
      <c r="U350" s="9"/>
      <c r="V350" s="9"/>
      <c r="W350" s="9"/>
      <c r="X350" s="9"/>
      <c r="Y350" s="9"/>
      <c r="Z350" s="9"/>
    </row>
    <row r="351" ht="21.75" customHeight="1">
      <c r="A351" s="10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6"/>
      <c r="P351" s="29"/>
      <c r="Q351" s="29"/>
      <c r="R351" s="16"/>
      <c r="S351" s="9"/>
      <c r="T351" s="9"/>
      <c r="U351" s="9"/>
      <c r="V351" s="9"/>
      <c r="W351" s="9"/>
      <c r="X351" s="9"/>
      <c r="Y351" s="9"/>
      <c r="Z351" s="9"/>
    </row>
    <row r="352" ht="21.75" customHeight="1">
      <c r="A352" s="10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6"/>
      <c r="P352" s="29"/>
      <c r="Q352" s="29"/>
      <c r="R352" s="16"/>
      <c r="S352" s="9"/>
      <c r="T352" s="9"/>
      <c r="U352" s="9"/>
      <c r="V352" s="9"/>
      <c r="W352" s="9"/>
      <c r="X352" s="9"/>
      <c r="Y352" s="9"/>
      <c r="Z352" s="9"/>
    </row>
    <row r="353" ht="21.75" customHeight="1">
      <c r="A353" s="10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"/>
      <c r="P353" s="29"/>
      <c r="Q353" s="29"/>
      <c r="R353" s="16"/>
      <c r="S353" s="9"/>
      <c r="T353" s="9"/>
      <c r="U353" s="9"/>
      <c r="V353" s="9"/>
      <c r="W353" s="9"/>
      <c r="X353" s="9"/>
      <c r="Y353" s="9"/>
      <c r="Z353" s="9"/>
    </row>
    <row r="354" ht="21.75" customHeight="1">
      <c r="A354" s="10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6"/>
      <c r="P354" s="29"/>
      <c r="Q354" s="29"/>
      <c r="R354" s="16"/>
      <c r="S354" s="9"/>
      <c r="T354" s="9"/>
      <c r="U354" s="9"/>
      <c r="V354" s="9"/>
      <c r="W354" s="9"/>
      <c r="X354" s="9"/>
      <c r="Y354" s="9"/>
      <c r="Z354" s="9"/>
    </row>
    <row r="355" ht="21.75" customHeight="1">
      <c r="A355" s="10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6"/>
      <c r="P355" s="29"/>
      <c r="Q355" s="29"/>
      <c r="R355" s="16"/>
      <c r="S355" s="9"/>
      <c r="T355" s="9"/>
      <c r="U355" s="9"/>
      <c r="V355" s="9"/>
      <c r="W355" s="9"/>
      <c r="X355" s="9"/>
      <c r="Y355" s="9"/>
      <c r="Z355" s="9"/>
    </row>
    <row r="356" ht="21.75" customHeight="1">
      <c r="A356" s="10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6"/>
      <c r="P356" s="29"/>
      <c r="Q356" s="29"/>
      <c r="R356" s="16"/>
      <c r="S356" s="9"/>
      <c r="T356" s="9"/>
      <c r="U356" s="9"/>
      <c r="V356" s="9"/>
      <c r="W356" s="9"/>
      <c r="X356" s="9"/>
      <c r="Y356" s="9"/>
      <c r="Z356" s="9"/>
    </row>
    <row r="357" ht="21.75" customHeight="1">
      <c r="A357" s="10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6"/>
      <c r="P357" s="29"/>
      <c r="Q357" s="29"/>
      <c r="R357" s="16"/>
      <c r="S357" s="9"/>
      <c r="T357" s="9"/>
      <c r="U357" s="9"/>
      <c r="V357" s="9"/>
      <c r="W357" s="9"/>
      <c r="X357" s="9"/>
      <c r="Y357" s="9"/>
      <c r="Z357" s="9"/>
    </row>
    <row r="358" ht="21.75" customHeight="1">
      <c r="A358" s="10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6"/>
      <c r="P358" s="29"/>
      <c r="Q358" s="29"/>
      <c r="R358" s="16"/>
      <c r="S358" s="9"/>
      <c r="T358" s="9"/>
      <c r="U358" s="9"/>
      <c r="V358" s="9"/>
      <c r="W358" s="9"/>
      <c r="X358" s="9"/>
      <c r="Y358" s="9"/>
      <c r="Z358" s="9"/>
    </row>
    <row r="359" ht="21.75" customHeight="1">
      <c r="A359" s="10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6"/>
      <c r="P359" s="29"/>
      <c r="Q359" s="29"/>
      <c r="R359" s="16"/>
      <c r="S359" s="9"/>
      <c r="T359" s="9"/>
      <c r="U359" s="9"/>
      <c r="V359" s="9"/>
      <c r="W359" s="9"/>
      <c r="X359" s="9"/>
      <c r="Y359" s="9"/>
      <c r="Z359" s="9"/>
    </row>
    <row r="360" ht="21.75" customHeight="1">
      <c r="A360" s="10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6"/>
      <c r="P360" s="29"/>
      <c r="Q360" s="29"/>
      <c r="R360" s="16"/>
      <c r="S360" s="9"/>
      <c r="T360" s="9"/>
      <c r="U360" s="9"/>
      <c r="V360" s="9"/>
      <c r="W360" s="9"/>
      <c r="X360" s="9"/>
      <c r="Y360" s="9"/>
      <c r="Z360" s="9"/>
    </row>
    <row r="361" ht="21.75" customHeight="1">
      <c r="A361" s="10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6"/>
      <c r="P361" s="29"/>
      <c r="Q361" s="29"/>
      <c r="R361" s="16"/>
      <c r="S361" s="9"/>
      <c r="T361" s="9"/>
      <c r="U361" s="9"/>
      <c r="V361" s="9"/>
      <c r="W361" s="9"/>
      <c r="X361" s="9"/>
      <c r="Y361" s="9"/>
      <c r="Z361" s="9"/>
    </row>
    <row r="362" ht="21.75" customHeight="1">
      <c r="A362" s="10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6"/>
      <c r="P362" s="29"/>
      <c r="Q362" s="29"/>
      <c r="R362" s="16"/>
      <c r="S362" s="9"/>
      <c r="T362" s="9"/>
      <c r="U362" s="9"/>
      <c r="V362" s="9"/>
      <c r="W362" s="9"/>
      <c r="X362" s="9"/>
      <c r="Y362" s="9"/>
      <c r="Z362" s="9"/>
    </row>
    <row r="363" ht="21.75" customHeight="1">
      <c r="A363" s="10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6"/>
      <c r="P363" s="29"/>
      <c r="Q363" s="29"/>
      <c r="R363" s="16"/>
      <c r="S363" s="9"/>
      <c r="T363" s="9"/>
      <c r="U363" s="9"/>
      <c r="V363" s="9"/>
      <c r="W363" s="9"/>
      <c r="X363" s="9"/>
      <c r="Y363" s="9"/>
      <c r="Z363" s="9"/>
    </row>
    <row r="364" ht="21.75" customHeight="1">
      <c r="A364" s="10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6"/>
      <c r="P364" s="29"/>
      <c r="Q364" s="29"/>
      <c r="R364" s="16"/>
      <c r="S364" s="9"/>
      <c r="T364" s="9"/>
      <c r="U364" s="9"/>
      <c r="V364" s="9"/>
      <c r="W364" s="9"/>
      <c r="X364" s="9"/>
      <c r="Y364" s="9"/>
      <c r="Z364" s="9"/>
    </row>
    <row r="365" ht="21.75" customHeight="1">
      <c r="A365" s="10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6"/>
      <c r="P365" s="29"/>
      <c r="Q365" s="29"/>
      <c r="R365" s="16"/>
      <c r="S365" s="9"/>
      <c r="T365" s="9"/>
      <c r="U365" s="9"/>
      <c r="V365" s="9"/>
      <c r="W365" s="9"/>
      <c r="X365" s="9"/>
      <c r="Y365" s="9"/>
      <c r="Z365" s="9"/>
    </row>
    <row r="366" ht="21.75" customHeight="1">
      <c r="A366" s="10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6"/>
      <c r="P366" s="29"/>
      <c r="Q366" s="29"/>
      <c r="R366" s="16"/>
      <c r="S366" s="9"/>
      <c r="T366" s="9"/>
      <c r="U366" s="9"/>
      <c r="V366" s="9"/>
      <c r="W366" s="9"/>
      <c r="X366" s="9"/>
      <c r="Y366" s="9"/>
      <c r="Z366" s="9"/>
    </row>
    <row r="367" ht="21.75" customHeight="1">
      <c r="A367" s="10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6"/>
      <c r="P367" s="29"/>
      <c r="Q367" s="29"/>
      <c r="R367" s="16"/>
      <c r="S367" s="9"/>
      <c r="T367" s="9"/>
      <c r="U367" s="9"/>
      <c r="V367" s="9"/>
      <c r="W367" s="9"/>
      <c r="X367" s="9"/>
      <c r="Y367" s="9"/>
      <c r="Z367" s="9"/>
    </row>
    <row r="368" ht="21.75" customHeight="1">
      <c r="A368" s="10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6"/>
      <c r="P368" s="29"/>
      <c r="Q368" s="29"/>
      <c r="R368" s="16"/>
      <c r="S368" s="9"/>
      <c r="T368" s="9"/>
      <c r="U368" s="9"/>
      <c r="V368" s="9"/>
      <c r="W368" s="9"/>
      <c r="X368" s="9"/>
      <c r="Y368" s="9"/>
      <c r="Z368" s="9"/>
    </row>
    <row r="369" ht="21.75" customHeigh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6"/>
      <c r="P369" s="29"/>
      <c r="Q369" s="29"/>
      <c r="R369" s="16"/>
      <c r="S369" s="9"/>
      <c r="T369" s="9"/>
      <c r="U369" s="9"/>
      <c r="V369" s="9"/>
      <c r="W369" s="9"/>
      <c r="X369" s="9"/>
      <c r="Y369" s="9"/>
      <c r="Z369" s="9"/>
    </row>
    <row r="370" ht="21.75" customHeight="1">
      <c r="A370" s="10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6"/>
      <c r="P370" s="29"/>
      <c r="Q370" s="29"/>
      <c r="R370" s="16"/>
      <c r="S370" s="9"/>
      <c r="T370" s="9"/>
      <c r="U370" s="9"/>
      <c r="V370" s="9"/>
      <c r="W370" s="9"/>
      <c r="X370" s="9"/>
      <c r="Y370" s="9"/>
      <c r="Z370" s="9"/>
    </row>
    <row r="371" ht="21.75" customHeight="1">
      <c r="A371" s="10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6"/>
      <c r="P371" s="29"/>
      <c r="Q371" s="29"/>
      <c r="R371" s="16"/>
      <c r="S371" s="9"/>
      <c r="T371" s="9"/>
      <c r="U371" s="9"/>
      <c r="V371" s="9"/>
      <c r="W371" s="9"/>
      <c r="X371" s="9"/>
      <c r="Y371" s="9"/>
      <c r="Z371" s="9"/>
    </row>
    <row r="372" ht="21.75" customHeight="1">
      <c r="A372" s="10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6"/>
      <c r="P372" s="29"/>
      <c r="Q372" s="29"/>
      <c r="R372" s="16"/>
      <c r="S372" s="9"/>
      <c r="T372" s="9"/>
      <c r="U372" s="9"/>
      <c r="V372" s="9"/>
      <c r="W372" s="9"/>
      <c r="X372" s="9"/>
      <c r="Y372" s="9"/>
      <c r="Z372" s="9"/>
    </row>
    <row r="373" ht="21.75" customHeight="1">
      <c r="A373" s="10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6"/>
      <c r="P373" s="29"/>
      <c r="Q373" s="29"/>
      <c r="R373" s="16"/>
      <c r="S373" s="9"/>
      <c r="T373" s="9"/>
      <c r="U373" s="9"/>
      <c r="V373" s="9"/>
      <c r="W373" s="9"/>
      <c r="X373" s="9"/>
      <c r="Y373" s="9"/>
      <c r="Z373" s="9"/>
    </row>
    <row r="374" ht="21.75" customHeight="1">
      <c r="A374" s="10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6"/>
      <c r="P374" s="29"/>
      <c r="Q374" s="29"/>
      <c r="R374" s="16"/>
      <c r="S374" s="9"/>
      <c r="T374" s="9"/>
      <c r="U374" s="9"/>
      <c r="V374" s="9"/>
      <c r="W374" s="9"/>
      <c r="X374" s="9"/>
      <c r="Y374" s="9"/>
      <c r="Z374" s="9"/>
    </row>
    <row r="375" ht="21.75" customHeight="1">
      <c r="A375" s="10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6"/>
      <c r="P375" s="29"/>
      <c r="Q375" s="29"/>
      <c r="R375" s="16"/>
      <c r="S375" s="9"/>
      <c r="T375" s="9"/>
      <c r="U375" s="9"/>
      <c r="V375" s="9"/>
      <c r="W375" s="9"/>
      <c r="X375" s="9"/>
      <c r="Y375" s="9"/>
      <c r="Z375" s="9"/>
    </row>
    <row r="376" ht="21.75" customHeight="1">
      <c r="A376" s="10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6"/>
      <c r="P376" s="29"/>
      <c r="Q376" s="29"/>
      <c r="R376" s="16"/>
      <c r="S376" s="9"/>
      <c r="T376" s="9"/>
      <c r="U376" s="9"/>
      <c r="V376" s="9"/>
      <c r="W376" s="9"/>
      <c r="X376" s="9"/>
      <c r="Y376" s="9"/>
      <c r="Z376" s="9"/>
    </row>
    <row r="377" ht="21.75" customHeight="1">
      <c r="A377" s="10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6"/>
      <c r="P377" s="29"/>
      <c r="Q377" s="29"/>
      <c r="R377" s="16"/>
      <c r="S377" s="9"/>
      <c r="T377" s="9"/>
      <c r="U377" s="9"/>
      <c r="V377" s="9"/>
      <c r="W377" s="9"/>
      <c r="X377" s="9"/>
      <c r="Y377" s="9"/>
      <c r="Z377" s="9"/>
    </row>
    <row r="378" ht="21.75" customHeight="1">
      <c r="A378" s="10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6"/>
      <c r="P378" s="29"/>
      <c r="Q378" s="29"/>
      <c r="R378" s="16"/>
      <c r="S378" s="9"/>
      <c r="T378" s="9"/>
      <c r="U378" s="9"/>
      <c r="V378" s="9"/>
      <c r="W378" s="9"/>
      <c r="X378" s="9"/>
      <c r="Y378" s="9"/>
      <c r="Z378" s="9"/>
    </row>
    <row r="379" ht="21.75" customHeight="1">
      <c r="A379" s="10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6"/>
      <c r="P379" s="29"/>
      <c r="Q379" s="29"/>
      <c r="R379" s="16"/>
      <c r="S379" s="9"/>
      <c r="T379" s="9"/>
      <c r="U379" s="9"/>
      <c r="V379" s="9"/>
      <c r="W379" s="9"/>
      <c r="X379" s="9"/>
      <c r="Y379" s="9"/>
      <c r="Z379" s="9"/>
    </row>
    <row r="380" ht="21.75" customHeight="1">
      <c r="A380" s="10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6"/>
      <c r="P380" s="29"/>
      <c r="Q380" s="29"/>
      <c r="R380" s="16"/>
      <c r="S380" s="9"/>
      <c r="T380" s="9"/>
      <c r="U380" s="9"/>
      <c r="V380" s="9"/>
      <c r="W380" s="9"/>
      <c r="X380" s="9"/>
      <c r="Y380" s="9"/>
      <c r="Z380" s="9"/>
    </row>
    <row r="381" ht="21.75" customHeight="1">
      <c r="A381" s="100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6"/>
      <c r="P381" s="29"/>
      <c r="Q381" s="29"/>
      <c r="R381" s="16"/>
      <c r="S381" s="9"/>
      <c r="T381" s="9"/>
      <c r="U381" s="9"/>
      <c r="V381" s="9"/>
      <c r="W381" s="9"/>
      <c r="X381" s="9"/>
      <c r="Y381" s="9"/>
      <c r="Z381" s="9"/>
    </row>
    <row r="382" ht="21.75" customHeight="1">
      <c r="A382" s="10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6"/>
      <c r="P382" s="29"/>
      <c r="Q382" s="29"/>
      <c r="R382" s="16"/>
      <c r="S382" s="9"/>
      <c r="T382" s="9"/>
      <c r="U382" s="9"/>
      <c r="V382" s="9"/>
      <c r="W382" s="9"/>
      <c r="X382" s="9"/>
      <c r="Y382" s="9"/>
      <c r="Z382" s="9"/>
    </row>
    <row r="383" ht="21.75" customHeight="1">
      <c r="A383" s="100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6"/>
      <c r="P383" s="29"/>
      <c r="Q383" s="29"/>
      <c r="R383" s="16"/>
      <c r="S383" s="9"/>
      <c r="T383" s="9"/>
      <c r="U383" s="9"/>
      <c r="V383" s="9"/>
      <c r="W383" s="9"/>
      <c r="X383" s="9"/>
      <c r="Y383" s="9"/>
      <c r="Z383" s="9"/>
    </row>
    <row r="384" ht="21.75" customHeight="1">
      <c r="A384" s="100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6"/>
      <c r="P384" s="29"/>
      <c r="Q384" s="29"/>
      <c r="R384" s="16"/>
      <c r="S384" s="9"/>
      <c r="T384" s="9"/>
      <c r="U384" s="9"/>
      <c r="V384" s="9"/>
      <c r="W384" s="9"/>
      <c r="X384" s="9"/>
      <c r="Y384" s="9"/>
      <c r="Z384" s="9"/>
    </row>
    <row r="385" ht="21.75" customHeight="1">
      <c r="A385" s="100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6"/>
      <c r="P385" s="29"/>
      <c r="Q385" s="29"/>
      <c r="R385" s="16"/>
      <c r="S385" s="9"/>
      <c r="T385" s="9"/>
      <c r="U385" s="9"/>
      <c r="V385" s="9"/>
      <c r="W385" s="9"/>
      <c r="X385" s="9"/>
      <c r="Y385" s="9"/>
      <c r="Z385" s="9"/>
    </row>
    <row r="386" ht="21.75" customHeight="1">
      <c r="A386" s="10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6"/>
      <c r="P386" s="29"/>
      <c r="Q386" s="29"/>
      <c r="R386" s="16"/>
      <c r="S386" s="9"/>
      <c r="T386" s="9"/>
      <c r="U386" s="9"/>
      <c r="V386" s="9"/>
      <c r="W386" s="9"/>
      <c r="X386" s="9"/>
      <c r="Y386" s="9"/>
      <c r="Z386" s="9"/>
    </row>
    <row r="387" ht="21.75" customHeight="1">
      <c r="A387" s="10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6"/>
      <c r="P387" s="29"/>
      <c r="Q387" s="29"/>
      <c r="R387" s="16"/>
      <c r="S387" s="9"/>
      <c r="T387" s="9"/>
      <c r="U387" s="9"/>
      <c r="V387" s="9"/>
      <c r="W387" s="9"/>
      <c r="X387" s="9"/>
      <c r="Y387" s="9"/>
      <c r="Z387" s="9"/>
    </row>
    <row r="388" ht="21.75" customHeight="1">
      <c r="A388" s="100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6"/>
      <c r="P388" s="29"/>
      <c r="Q388" s="29"/>
      <c r="R388" s="16"/>
      <c r="S388" s="9"/>
      <c r="T388" s="9"/>
      <c r="U388" s="9"/>
      <c r="V388" s="9"/>
      <c r="W388" s="9"/>
      <c r="X388" s="9"/>
      <c r="Y388" s="9"/>
      <c r="Z388" s="9"/>
    </row>
    <row r="389" ht="21.75" customHeight="1">
      <c r="A389" s="100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6"/>
      <c r="P389" s="29"/>
      <c r="Q389" s="29"/>
      <c r="R389" s="16"/>
      <c r="S389" s="9"/>
      <c r="T389" s="9"/>
      <c r="U389" s="9"/>
      <c r="V389" s="9"/>
      <c r="W389" s="9"/>
      <c r="X389" s="9"/>
      <c r="Y389" s="9"/>
      <c r="Z389" s="9"/>
    </row>
    <row r="390" ht="21.75" customHeight="1">
      <c r="A390" s="100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6"/>
      <c r="P390" s="29"/>
      <c r="Q390" s="29"/>
      <c r="R390" s="16"/>
      <c r="S390" s="9"/>
      <c r="T390" s="9"/>
      <c r="U390" s="9"/>
      <c r="V390" s="9"/>
      <c r="W390" s="9"/>
      <c r="X390" s="9"/>
      <c r="Y390" s="9"/>
      <c r="Z390" s="9"/>
    </row>
    <row r="391" ht="21.75" customHeight="1">
      <c r="A391" s="100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6"/>
      <c r="P391" s="29"/>
      <c r="Q391" s="29"/>
      <c r="R391" s="16"/>
      <c r="S391" s="9"/>
      <c r="T391" s="9"/>
      <c r="U391" s="9"/>
      <c r="V391" s="9"/>
      <c r="W391" s="9"/>
      <c r="X391" s="9"/>
      <c r="Y391" s="9"/>
      <c r="Z391" s="9"/>
    </row>
    <row r="392" ht="21.75" customHeight="1">
      <c r="A392" s="100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6"/>
      <c r="P392" s="29"/>
      <c r="Q392" s="29"/>
      <c r="R392" s="16"/>
      <c r="S392" s="9"/>
      <c r="T392" s="9"/>
      <c r="U392" s="9"/>
      <c r="V392" s="9"/>
      <c r="W392" s="9"/>
      <c r="X392" s="9"/>
      <c r="Y392" s="9"/>
      <c r="Z392" s="9"/>
    </row>
    <row r="393" ht="21.75" customHeight="1">
      <c r="A393" s="100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6"/>
      <c r="P393" s="29"/>
      <c r="Q393" s="29"/>
      <c r="R393" s="16"/>
      <c r="S393" s="9"/>
      <c r="T393" s="9"/>
      <c r="U393" s="9"/>
      <c r="V393" s="9"/>
      <c r="W393" s="9"/>
      <c r="X393" s="9"/>
      <c r="Y393" s="9"/>
      <c r="Z393" s="9"/>
    </row>
    <row r="394" ht="21.75" customHeight="1">
      <c r="A394" s="100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6"/>
      <c r="P394" s="29"/>
      <c r="Q394" s="29"/>
      <c r="R394" s="16"/>
      <c r="S394" s="9"/>
      <c r="T394" s="9"/>
      <c r="U394" s="9"/>
      <c r="V394" s="9"/>
      <c r="W394" s="9"/>
      <c r="X394" s="9"/>
      <c r="Y394" s="9"/>
      <c r="Z394" s="9"/>
    </row>
    <row r="395" ht="21.75" customHeight="1">
      <c r="A395" s="100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6"/>
      <c r="P395" s="29"/>
      <c r="Q395" s="29"/>
      <c r="R395" s="16"/>
      <c r="S395" s="9"/>
      <c r="T395" s="9"/>
      <c r="U395" s="9"/>
      <c r="V395" s="9"/>
      <c r="W395" s="9"/>
      <c r="X395" s="9"/>
      <c r="Y395" s="9"/>
      <c r="Z395" s="9"/>
    </row>
    <row r="396" ht="21.75" customHeight="1">
      <c r="A396" s="100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6"/>
      <c r="P396" s="29"/>
      <c r="Q396" s="29"/>
      <c r="R396" s="16"/>
      <c r="S396" s="9"/>
      <c r="T396" s="9"/>
      <c r="U396" s="9"/>
      <c r="V396" s="9"/>
      <c r="W396" s="9"/>
      <c r="X396" s="9"/>
      <c r="Y396" s="9"/>
      <c r="Z396" s="9"/>
    </row>
    <row r="397" ht="21.75" customHeight="1">
      <c r="A397" s="100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6"/>
      <c r="P397" s="29"/>
      <c r="Q397" s="29"/>
      <c r="R397" s="16"/>
      <c r="S397" s="9"/>
      <c r="T397" s="9"/>
      <c r="U397" s="9"/>
      <c r="V397" s="9"/>
      <c r="W397" s="9"/>
      <c r="X397" s="9"/>
      <c r="Y397" s="9"/>
      <c r="Z397" s="9"/>
    </row>
    <row r="398" ht="21.75" customHeight="1">
      <c r="A398" s="100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6"/>
      <c r="P398" s="29"/>
      <c r="Q398" s="29"/>
      <c r="R398" s="16"/>
      <c r="S398" s="9"/>
      <c r="T398" s="9"/>
      <c r="U398" s="9"/>
      <c r="V398" s="9"/>
      <c r="W398" s="9"/>
      <c r="X398" s="9"/>
      <c r="Y398" s="9"/>
      <c r="Z398" s="9"/>
    </row>
    <row r="399" ht="21.75" customHeight="1">
      <c r="A399" s="100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6"/>
      <c r="P399" s="29"/>
      <c r="Q399" s="29"/>
      <c r="R399" s="16"/>
      <c r="S399" s="9"/>
      <c r="T399" s="9"/>
      <c r="U399" s="9"/>
      <c r="V399" s="9"/>
      <c r="W399" s="9"/>
      <c r="X399" s="9"/>
      <c r="Y399" s="9"/>
      <c r="Z399" s="9"/>
    </row>
    <row r="400" ht="21.75" customHeight="1">
      <c r="A400" s="100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6"/>
      <c r="P400" s="29"/>
      <c r="Q400" s="29"/>
      <c r="R400" s="16"/>
      <c r="S400" s="9"/>
      <c r="T400" s="9"/>
      <c r="U400" s="9"/>
      <c r="V400" s="9"/>
      <c r="W400" s="9"/>
      <c r="X400" s="9"/>
      <c r="Y400" s="9"/>
      <c r="Z400" s="9"/>
    </row>
    <row r="401" ht="21.75" customHeight="1">
      <c r="A401" s="100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6"/>
      <c r="P401" s="29"/>
      <c r="Q401" s="29"/>
      <c r="R401" s="16"/>
      <c r="S401" s="9"/>
      <c r="T401" s="9"/>
      <c r="U401" s="9"/>
      <c r="V401" s="9"/>
      <c r="W401" s="9"/>
      <c r="X401" s="9"/>
      <c r="Y401" s="9"/>
      <c r="Z401" s="9"/>
    </row>
    <row r="402" ht="21.75" customHeight="1">
      <c r="A402" s="100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6"/>
      <c r="P402" s="29"/>
      <c r="Q402" s="29"/>
      <c r="R402" s="16"/>
      <c r="S402" s="9"/>
      <c r="T402" s="9"/>
      <c r="U402" s="9"/>
      <c r="V402" s="9"/>
      <c r="W402" s="9"/>
      <c r="X402" s="9"/>
      <c r="Y402" s="9"/>
      <c r="Z402" s="9"/>
    </row>
    <row r="403" ht="21.75" customHeight="1">
      <c r="A403" s="100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6"/>
      <c r="P403" s="29"/>
      <c r="Q403" s="29"/>
      <c r="R403" s="16"/>
      <c r="S403" s="9"/>
      <c r="T403" s="9"/>
      <c r="U403" s="9"/>
      <c r="V403" s="9"/>
      <c r="W403" s="9"/>
      <c r="X403" s="9"/>
      <c r="Y403" s="9"/>
      <c r="Z403" s="9"/>
    </row>
    <row r="404" ht="21.75" customHeight="1">
      <c r="A404" s="100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6"/>
      <c r="P404" s="29"/>
      <c r="Q404" s="29"/>
      <c r="R404" s="16"/>
      <c r="S404" s="9"/>
      <c r="T404" s="9"/>
      <c r="U404" s="9"/>
      <c r="V404" s="9"/>
      <c r="W404" s="9"/>
      <c r="X404" s="9"/>
      <c r="Y404" s="9"/>
      <c r="Z404" s="9"/>
    </row>
    <row r="405" ht="21.75" customHeight="1">
      <c r="A405" s="100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6"/>
      <c r="P405" s="29"/>
      <c r="Q405" s="29"/>
      <c r="R405" s="16"/>
      <c r="S405" s="9"/>
      <c r="T405" s="9"/>
      <c r="U405" s="9"/>
      <c r="V405" s="9"/>
      <c r="W405" s="9"/>
      <c r="X405" s="9"/>
      <c r="Y405" s="9"/>
      <c r="Z405" s="9"/>
    </row>
    <row r="406" ht="21.75" customHeight="1">
      <c r="A406" s="100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6"/>
      <c r="P406" s="29"/>
      <c r="Q406" s="29"/>
      <c r="R406" s="16"/>
      <c r="S406" s="9"/>
      <c r="T406" s="9"/>
      <c r="U406" s="9"/>
      <c r="V406" s="9"/>
      <c r="W406" s="9"/>
      <c r="X406" s="9"/>
      <c r="Y406" s="9"/>
      <c r="Z406" s="9"/>
    </row>
    <row r="407" ht="21.75" customHeight="1">
      <c r="A407" s="100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6"/>
      <c r="P407" s="29"/>
      <c r="Q407" s="29"/>
      <c r="R407" s="16"/>
      <c r="S407" s="9"/>
      <c r="T407" s="9"/>
      <c r="U407" s="9"/>
      <c r="V407" s="9"/>
      <c r="W407" s="9"/>
      <c r="X407" s="9"/>
      <c r="Y407" s="9"/>
      <c r="Z407" s="9"/>
    </row>
    <row r="408" ht="21.75" customHeight="1">
      <c r="A408" s="100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6"/>
      <c r="P408" s="29"/>
      <c r="Q408" s="29"/>
      <c r="R408" s="16"/>
      <c r="S408" s="9"/>
      <c r="T408" s="9"/>
      <c r="U408" s="9"/>
      <c r="V408" s="9"/>
      <c r="W408" s="9"/>
      <c r="X408" s="9"/>
      <c r="Y408" s="9"/>
      <c r="Z408" s="9"/>
    </row>
    <row r="409" ht="21.75" customHeight="1">
      <c r="A409" s="100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6"/>
      <c r="P409" s="29"/>
      <c r="Q409" s="29"/>
      <c r="R409" s="16"/>
      <c r="S409" s="9"/>
      <c r="T409" s="9"/>
      <c r="U409" s="9"/>
      <c r="V409" s="9"/>
      <c r="W409" s="9"/>
      <c r="X409" s="9"/>
      <c r="Y409" s="9"/>
      <c r="Z409" s="9"/>
    </row>
    <row r="410" ht="21.75" customHeight="1">
      <c r="A410" s="100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6"/>
      <c r="P410" s="29"/>
      <c r="Q410" s="29"/>
      <c r="R410" s="16"/>
      <c r="S410" s="9"/>
      <c r="T410" s="9"/>
      <c r="U410" s="9"/>
      <c r="V410" s="9"/>
      <c r="W410" s="9"/>
      <c r="X410" s="9"/>
      <c r="Y410" s="9"/>
      <c r="Z410" s="9"/>
    </row>
    <row r="411" ht="21.75" customHeight="1">
      <c r="A411" s="100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6"/>
      <c r="P411" s="29"/>
      <c r="Q411" s="29"/>
      <c r="R411" s="16"/>
      <c r="S411" s="9"/>
      <c r="T411" s="9"/>
      <c r="U411" s="9"/>
      <c r="V411" s="9"/>
      <c r="W411" s="9"/>
      <c r="X411" s="9"/>
      <c r="Y411" s="9"/>
      <c r="Z411" s="9"/>
    </row>
    <row r="412" ht="21.75" customHeight="1">
      <c r="A412" s="100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6"/>
      <c r="P412" s="29"/>
      <c r="Q412" s="29"/>
      <c r="R412" s="16"/>
      <c r="S412" s="9"/>
      <c r="T412" s="9"/>
      <c r="U412" s="9"/>
      <c r="V412" s="9"/>
      <c r="W412" s="9"/>
      <c r="X412" s="9"/>
      <c r="Y412" s="9"/>
      <c r="Z412" s="9"/>
    </row>
    <row r="413" ht="21.75" customHeight="1">
      <c r="A413" s="100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6"/>
      <c r="P413" s="29"/>
      <c r="Q413" s="29"/>
      <c r="R413" s="16"/>
      <c r="S413" s="9"/>
      <c r="T413" s="9"/>
      <c r="U413" s="9"/>
      <c r="V413" s="9"/>
      <c r="W413" s="9"/>
      <c r="X413" s="9"/>
      <c r="Y413" s="9"/>
      <c r="Z413" s="9"/>
    </row>
    <row r="414" ht="21.75" customHeight="1">
      <c r="A414" s="100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6"/>
      <c r="P414" s="29"/>
      <c r="Q414" s="29"/>
      <c r="R414" s="16"/>
      <c r="S414" s="9"/>
      <c r="T414" s="9"/>
      <c r="U414" s="9"/>
      <c r="V414" s="9"/>
      <c r="W414" s="9"/>
      <c r="X414" s="9"/>
      <c r="Y414" s="9"/>
      <c r="Z414" s="9"/>
    </row>
    <row r="415" ht="21.75" customHeight="1">
      <c r="A415" s="100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6"/>
      <c r="P415" s="29"/>
      <c r="Q415" s="29"/>
      <c r="R415" s="16"/>
      <c r="S415" s="9"/>
      <c r="T415" s="9"/>
      <c r="U415" s="9"/>
      <c r="V415" s="9"/>
      <c r="W415" s="9"/>
      <c r="X415" s="9"/>
      <c r="Y415" s="9"/>
      <c r="Z415" s="9"/>
    </row>
    <row r="416" ht="21.75" customHeight="1">
      <c r="A416" s="100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6"/>
      <c r="P416" s="29"/>
      <c r="Q416" s="29"/>
      <c r="R416" s="16"/>
      <c r="S416" s="9"/>
      <c r="T416" s="9"/>
      <c r="U416" s="9"/>
      <c r="V416" s="9"/>
      <c r="W416" s="9"/>
      <c r="X416" s="9"/>
      <c r="Y416" s="9"/>
      <c r="Z416" s="9"/>
    </row>
    <row r="417" ht="21.75" customHeight="1">
      <c r="A417" s="100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6"/>
      <c r="P417" s="29"/>
      <c r="Q417" s="29"/>
      <c r="R417" s="16"/>
      <c r="S417" s="9"/>
      <c r="T417" s="9"/>
      <c r="U417" s="9"/>
      <c r="V417" s="9"/>
      <c r="W417" s="9"/>
      <c r="X417" s="9"/>
      <c r="Y417" s="9"/>
      <c r="Z417" s="9"/>
    </row>
    <row r="418" ht="21.75" customHeight="1">
      <c r="A418" s="100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6"/>
      <c r="P418" s="29"/>
      <c r="Q418" s="29"/>
      <c r="R418" s="16"/>
      <c r="S418" s="9"/>
      <c r="T418" s="9"/>
      <c r="U418" s="9"/>
      <c r="V418" s="9"/>
      <c r="W418" s="9"/>
      <c r="X418" s="9"/>
      <c r="Y418" s="9"/>
      <c r="Z418" s="9"/>
    </row>
    <row r="419" ht="21.75" customHeight="1">
      <c r="A419" s="100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6"/>
      <c r="P419" s="29"/>
      <c r="Q419" s="29"/>
      <c r="R419" s="16"/>
      <c r="S419" s="9"/>
      <c r="T419" s="9"/>
      <c r="U419" s="9"/>
      <c r="V419" s="9"/>
      <c r="W419" s="9"/>
      <c r="X419" s="9"/>
      <c r="Y419" s="9"/>
      <c r="Z419" s="9"/>
    </row>
    <row r="420" ht="21.75" customHeight="1">
      <c r="A420" s="100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6"/>
      <c r="P420" s="29"/>
      <c r="Q420" s="29"/>
      <c r="R420" s="16"/>
      <c r="S420" s="9"/>
      <c r="T420" s="9"/>
      <c r="U420" s="9"/>
      <c r="V420" s="9"/>
      <c r="W420" s="9"/>
      <c r="X420" s="9"/>
      <c r="Y420" s="9"/>
      <c r="Z420" s="9"/>
    </row>
    <row r="421" ht="21.75" customHeight="1">
      <c r="A421" s="100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6"/>
      <c r="P421" s="29"/>
      <c r="Q421" s="29"/>
      <c r="R421" s="16"/>
      <c r="S421" s="9"/>
      <c r="T421" s="9"/>
      <c r="U421" s="9"/>
      <c r="V421" s="9"/>
      <c r="W421" s="9"/>
      <c r="X421" s="9"/>
      <c r="Y421" s="9"/>
      <c r="Z421" s="9"/>
    </row>
    <row r="422" ht="21.75" customHeight="1">
      <c r="A422" s="100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6"/>
      <c r="P422" s="29"/>
      <c r="Q422" s="29"/>
      <c r="R422" s="16"/>
      <c r="S422" s="9"/>
      <c r="T422" s="9"/>
      <c r="U422" s="9"/>
      <c r="V422" s="9"/>
      <c r="W422" s="9"/>
      <c r="X422" s="9"/>
      <c r="Y422" s="9"/>
      <c r="Z422" s="9"/>
    </row>
    <row r="423" ht="21.75" customHeight="1">
      <c r="A423" s="100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6"/>
      <c r="P423" s="29"/>
      <c r="Q423" s="29"/>
      <c r="R423" s="16"/>
      <c r="S423" s="9"/>
      <c r="T423" s="9"/>
      <c r="U423" s="9"/>
      <c r="V423" s="9"/>
      <c r="W423" s="9"/>
      <c r="X423" s="9"/>
      <c r="Y423" s="9"/>
      <c r="Z423" s="9"/>
    </row>
    <row r="424" ht="21.75" customHeight="1">
      <c r="A424" s="100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6"/>
      <c r="P424" s="29"/>
      <c r="Q424" s="29"/>
      <c r="R424" s="16"/>
      <c r="S424" s="9"/>
      <c r="T424" s="9"/>
      <c r="U424" s="9"/>
      <c r="V424" s="9"/>
      <c r="W424" s="9"/>
      <c r="X424" s="9"/>
      <c r="Y424" s="9"/>
      <c r="Z424" s="9"/>
    </row>
    <row r="425" ht="21.75" customHeight="1">
      <c r="A425" s="100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6"/>
      <c r="P425" s="29"/>
      <c r="Q425" s="29"/>
      <c r="R425" s="16"/>
      <c r="S425" s="9"/>
      <c r="T425" s="9"/>
      <c r="U425" s="9"/>
      <c r="V425" s="9"/>
      <c r="W425" s="9"/>
      <c r="X425" s="9"/>
      <c r="Y425" s="9"/>
      <c r="Z425" s="9"/>
    </row>
    <row r="426" ht="21.75" customHeight="1">
      <c r="A426" s="100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6"/>
      <c r="P426" s="29"/>
      <c r="Q426" s="29"/>
      <c r="R426" s="16"/>
      <c r="S426" s="9"/>
      <c r="T426" s="9"/>
      <c r="U426" s="9"/>
      <c r="V426" s="9"/>
      <c r="W426" s="9"/>
      <c r="X426" s="9"/>
      <c r="Y426" s="9"/>
      <c r="Z426" s="9"/>
    </row>
    <row r="427" ht="21.75" customHeight="1">
      <c r="A427" s="100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6"/>
      <c r="P427" s="29"/>
      <c r="Q427" s="29"/>
      <c r="R427" s="16"/>
      <c r="S427" s="9"/>
      <c r="T427" s="9"/>
      <c r="U427" s="9"/>
      <c r="V427" s="9"/>
      <c r="W427" s="9"/>
      <c r="X427" s="9"/>
      <c r="Y427" s="9"/>
      <c r="Z427" s="9"/>
    </row>
    <row r="428" ht="21.75" customHeight="1">
      <c r="A428" s="100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6"/>
      <c r="P428" s="29"/>
      <c r="Q428" s="29"/>
      <c r="R428" s="16"/>
      <c r="S428" s="9"/>
      <c r="T428" s="9"/>
      <c r="U428" s="9"/>
      <c r="V428" s="9"/>
      <c r="W428" s="9"/>
      <c r="X428" s="9"/>
      <c r="Y428" s="9"/>
      <c r="Z428" s="9"/>
    </row>
    <row r="429" ht="21.75" customHeight="1">
      <c r="A429" s="100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6"/>
      <c r="P429" s="29"/>
      <c r="Q429" s="29"/>
      <c r="R429" s="16"/>
      <c r="S429" s="9"/>
      <c r="T429" s="9"/>
      <c r="U429" s="9"/>
      <c r="V429" s="9"/>
      <c r="W429" s="9"/>
      <c r="X429" s="9"/>
      <c r="Y429" s="9"/>
      <c r="Z429" s="9"/>
    </row>
    <row r="430" ht="21.75" customHeight="1">
      <c r="A430" s="100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6"/>
      <c r="P430" s="29"/>
      <c r="Q430" s="29"/>
      <c r="R430" s="16"/>
      <c r="S430" s="9"/>
      <c r="T430" s="9"/>
      <c r="U430" s="9"/>
      <c r="V430" s="9"/>
      <c r="W430" s="9"/>
      <c r="X430" s="9"/>
      <c r="Y430" s="9"/>
      <c r="Z430" s="9"/>
    </row>
    <row r="431" ht="21.75" customHeight="1">
      <c r="A431" s="100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6"/>
      <c r="P431" s="29"/>
      <c r="Q431" s="29"/>
      <c r="R431" s="16"/>
      <c r="S431" s="9"/>
      <c r="T431" s="9"/>
      <c r="U431" s="9"/>
      <c r="V431" s="9"/>
      <c r="W431" s="9"/>
      <c r="X431" s="9"/>
      <c r="Y431" s="9"/>
      <c r="Z431" s="9"/>
    </row>
    <row r="432" ht="21.75" customHeight="1">
      <c r="A432" s="100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6"/>
      <c r="P432" s="29"/>
      <c r="Q432" s="29"/>
      <c r="R432" s="16"/>
      <c r="S432" s="9"/>
      <c r="T432" s="9"/>
      <c r="U432" s="9"/>
      <c r="V432" s="9"/>
      <c r="W432" s="9"/>
      <c r="X432" s="9"/>
      <c r="Y432" s="9"/>
      <c r="Z432" s="9"/>
    </row>
    <row r="433" ht="21.75" customHeight="1">
      <c r="A433" s="100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6"/>
      <c r="P433" s="29"/>
      <c r="Q433" s="29"/>
      <c r="R433" s="16"/>
      <c r="S433" s="9"/>
      <c r="T433" s="9"/>
      <c r="U433" s="9"/>
      <c r="V433" s="9"/>
      <c r="W433" s="9"/>
      <c r="X433" s="9"/>
      <c r="Y433" s="9"/>
      <c r="Z433" s="9"/>
    </row>
    <row r="434" ht="21.75" customHeight="1">
      <c r="A434" s="100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6"/>
      <c r="P434" s="29"/>
      <c r="Q434" s="29"/>
      <c r="R434" s="16"/>
      <c r="S434" s="9"/>
      <c r="T434" s="9"/>
      <c r="U434" s="9"/>
      <c r="V434" s="9"/>
      <c r="W434" s="9"/>
      <c r="X434" s="9"/>
      <c r="Y434" s="9"/>
      <c r="Z434" s="9"/>
    </row>
    <row r="435" ht="21.75" customHeight="1">
      <c r="A435" s="100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6"/>
      <c r="P435" s="29"/>
      <c r="Q435" s="29"/>
      <c r="R435" s="16"/>
      <c r="S435" s="9"/>
      <c r="T435" s="9"/>
      <c r="U435" s="9"/>
      <c r="V435" s="9"/>
      <c r="W435" s="9"/>
      <c r="X435" s="9"/>
      <c r="Y435" s="9"/>
      <c r="Z435" s="9"/>
    </row>
    <row r="436" ht="21.75" customHeight="1">
      <c r="A436" s="100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6"/>
      <c r="P436" s="29"/>
      <c r="Q436" s="29"/>
      <c r="R436" s="16"/>
      <c r="S436" s="9"/>
      <c r="T436" s="9"/>
      <c r="U436" s="9"/>
      <c r="V436" s="9"/>
      <c r="W436" s="9"/>
      <c r="X436" s="9"/>
      <c r="Y436" s="9"/>
      <c r="Z436" s="9"/>
    </row>
    <row r="437" ht="21.75" customHeight="1">
      <c r="A437" s="100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6"/>
      <c r="P437" s="29"/>
      <c r="Q437" s="29"/>
      <c r="R437" s="16"/>
      <c r="S437" s="9"/>
      <c r="T437" s="9"/>
      <c r="U437" s="9"/>
      <c r="V437" s="9"/>
      <c r="W437" s="9"/>
      <c r="X437" s="9"/>
      <c r="Y437" s="9"/>
      <c r="Z437" s="9"/>
    </row>
    <row r="438" ht="21.75" customHeight="1">
      <c r="A438" s="10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6"/>
      <c r="P438" s="29"/>
      <c r="Q438" s="29"/>
      <c r="R438" s="16"/>
      <c r="S438" s="9"/>
      <c r="T438" s="9"/>
      <c r="U438" s="9"/>
      <c r="V438" s="9"/>
      <c r="W438" s="9"/>
      <c r="X438" s="9"/>
      <c r="Y438" s="9"/>
      <c r="Z438" s="9"/>
    </row>
    <row r="439" ht="21.75" customHeigh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6"/>
      <c r="P439" s="29"/>
      <c r="Q439" s="29"/>
      <c r="R439" s="16"/>
      <c r="S439" s="9"/>
      <c r="T439" s="9"/>
      <c r="U439" s="9"/>
      <c r="V439" s="9"/>
      <c r="W439" s="9"/>
      <c r="X439" s="9"/>
      <c r="Y439" s="9"/>
      <c r="Z439" s="9"/>
    </row>
    <row r="440" ht="21.75" customHeight="1">
      <c r="A440" s="100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6"/>
      <c r="P440" s="29"/>
      <c r="Q440" s="29"/>
      <c r="R440" s="16"/>
      <c r="S440" s="9"/>
      <c r="T440" s="9"/>
      <c r="U440" s="9"/>
      <c r="V440" s="9"/>
      <c r="W440" s="9"/>
      <c r="X440" s="9"/>
      <c r="Y440" s="9"/>
      <c r="Z440" s="9"/>
    </row>
    <row r="441" ht="21.75" customHeight="1">
      <c r="A441" s="100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6"/>
      <c r="P441" s="29"/>
      <c r="Q441" s="29"/>
      <c r="R441" s="16"/>
      <c r="S441" s="9"/>
      <c r="T441" s="9"/>
      <c r="U441" s="9"/>
      <c r="V441" s="9"/>
      <c r="W441" s="9"/>
      <c r="X441" s="9"/>
      <c r="Y441" s="9"/>
      <c r="Z441" s="9"/>
    </row>
    <row r="442" ht="21.75" customHeight="1">
      <c r="A442" s="100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6"/>
      <c r="P442" s="29"/>
      <c r="Q442" s="29"/>
      <c r="R442" s="16"/>
      <c r="S442" s="9"/>
      <c r="T442" s="9"/>
      <c r="U442" s="9"/>
      <c r="V442" s="9"/>
      <c r="W442" s="9"/>
      <c r="X442" s="9"/>
      <c r="Y442" s="9"/>
      <c r="Z442" s="9"/>
    </row>
    <row r="443" ht="21.75" customHeight="1">
      <c r="A443" s="100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6"/>
      <c r="P443" s="29"/>
      <c r="Q443" s="29"/>
      <c r="R443" s="16"/>
      <c r="S443" s="9"/>
      <c r="T443" s="9"/>
      <c r="U443" s="9"/>
      <c r="V443" s="9"/>
      <c r="W443" s="9"/>
      <c r="X443" s="9"/>
      <c r="Y443" s="9"/>
      <c r="Z443" s="9"/>
    </row>
    <row r="444" ht="21.75" customHeight="1">
      <c r="A444" s="100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6"/>
      <c r="P444" s="29"/>
      <c r="Q444" s="29"/>
      <c r="R444" s="16"/>
      <c r="S444" s="9"/>
      <c r="T444" s="9"/>
      <c r="U444" s="9"/>
      <c r="V444" s="9"/>
      <c r="W444" s="9"/>
      <c r="X444" s="9"/>
      <c r="Y444" s="9"/>
      <c r="Z444" s="9"/>
    </row>
    <row r="445" ht="21.75" customHeight="1">
      <c r="A445" s="100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6"/>
      <c r="P445" s="29"/>
      <c r="Q445" s="29"/>
      <c r="R445" s="16"/>
      <c r="S445" s="9"/>
      <c r="T445" s="9"/>
      <c r="U445" s="9"/>
      <c r="V445" s="9"/>
      <c r="W445" s="9"/>
      <c r="X445" s="9"/>
      <c r="Y445" s="9"/>
      <c r="Z445" s="9"/>
    </row>
    <row r="446" ht="21.75" customHeight="1">
      <c r="A446" s="100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6"/>
      <c r="P446" s="29"/>
      <c r="Q446" s="29"/>
      <c r="R446" s="16"/>
      <c r="S446" s="9"/>
      <c r="T446" s="9"/>
      <c r="U446" s="9"/>
      <c r="V446" s="9"/>
      <c r="W446" s="9"/>
      <c r="X446" s="9"/>
      <c r="Y446" s="9"/>
      <c r="Z446" s="9"/>
    </row>
    <row r="447" ht="21.75" customHeight="1">
      <c r="A447" s="100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6"/>
      <c r="P447" s="29"/>
      <c r="Q447" s="29"/>
      <c r="R447" s="16"/>
      <c r="S447" s="9"/>
      <c r="T447" s="9"/>
      <c r="U447" s="9"/>
      <c r="V447" s="9"/>
      <c r="W447" s="9"/>
      <c r="X447" s="9"/>
      <c r="Y447" s="9"/>
      <c r="Z447" s="9"/>
    </row>
    <row r="448" ht="21.75" customHeight="1">
      <c r="A448" s="100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6"/>
      <c r="P448" s="29"/>
      <c r="Q448" s="29"/>
      <c r="R448" s="16"/>
      <c r="S448" s="9"/>
      <c r="T448" s="9"/>
      <c r="U448" s="9"/>
      <c r="V448" s="9"/>
      <c r="W448" s="9"/>
      <c r="X448" s="9"/>
      <c r="Y448" s="9"/>
      <c r="Z448" s="9"/>
    </row>
    <row r="449" ht="21.75" customHeight="1">
      <c r="A449" s="100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6"/>
      <c r="P449" s="29"/>
      <c r="Q449" s="29"/>
      <c r="R449" s="16"/>
      <c r="S449" s="9"/>
      <c r="T449" s="9"/>
      <c r="U449" s="9"/>
      <c r="V449" s="9"/>
      <c r="W449" s="9"/>
      <c r="X449" s="9"/>
      <c r="Y449" s="9"/>
      <c r="Z449" s="9"/>
    </row>
    <row r="450" ht="21.75" customHeight="1">
      <c r="A450" s="100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6"/>
      <c r="P450" s="29"/>
      <c r="Q450" s="29"/>
      <c r="R450" s="16"/>
      <c r="S450" s="9"/>
      <c r="T450" s="9"/>
      <c r="U450" s="9"/>
      <c r="V450" s="9"/>
      <c r="W450" s="9"/>
      <c r="X450" s="9"/>
      <c r="Y450" s="9"/>
      <c r="Z450" s="9"/>
    </row>
    <row r="451" ht="21.75" customHeight="1">
      <c r="A451" s="100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6"/>
      <c r="P451" s="29"/>
      <c r="Q451" s="29"/>
      <c r="R451" s="16"/>
      <c r="S451" s="9"/>
      <c r="T451" s="9"/>
      <c r="U451" s="9"/>
      <c r="V451" s="9"/>
      <c r="W451" s="9"/>
      <c r="X451" s="9"/>
      <c r="Y451" s="9"/>
      <c r="Z451" s="9"/>
    </row>
    <row r="452" ht="21.75" customHeight="1">
      <c r="A452" s="100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6"/>
      <c r="P452" s="29"/>
      <c r="Q452" s="29"/>
      <c r="R452" s="16"/>
      <c r="S452" s="9"/>
      <c r="T452" s="9"/>
      <c r="U452" s="9"/>
      <c r="V452" s="9"/>
      <c r="W452" s="9"/>
      <c r="X452" s="9"/>
      <c r="Y452" s="9"/>
      <c r="Z452" s="9"/>
    </row>
    <row r="453" ht="21.75" customHeight="1">
      <c r="A453" s="100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6"/>
      <c r="P453" s="29"/>
      <c r="Q453" s="29"/>
      <c r="R453" s="16"/>
      <c r="S453" s="9"/>
      <c r="T453" s="9"/>
      <c r="U453" s="9"/>
      <c r="V453" s="9"/>
      <c r="W453" s="9"/>
      <c r="X453" s="9"/>
      <c r="Y453" s="9"/>
      <c r="Z453" s="9"/>
    </row>
    <row r="454" ht="21.75" customHeight="1">
      <c r="A454" s="100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6"/>
      <c r="P454" s="29"/>
      <c r="Q454" s="29"/>
      <c r="R454" s="16"/>
      <c r="S454" s="9"/>
      <c r="T454" s="9"/>
      <c r="U454" s="9"/>
      <c r="V454" s="9"/>
      <c r="W454" s="9"/>
      <c r="X454" s="9"/>
      <c r="Y454" s="9"/>
      <c r="Z454" s="9"/>
    </row>
    <row r="455" ht="21.75" customHeight="1">
      <c r="A455" s="100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6"/>
      <c r="P455" s="29"/>
      <c r="Q455" s="29"/>
      <c r="R455" s="16"/>
      <c r="S455" s="9"/>
      <c r="T455" s="9"/>
      <c r="U455" s="9"/>
      <c r="V455" s="9"/>
      <c r="W455" s="9"/>
      <c r="X455" s="9"/>
      <c r="Y455" s="9"/>
      <c r="Z455" s="9"/>
    </row>
    <row r="456" ht="21.75" customHeight="1">
      <c r="A456" s="100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6"/>
      <c r="P456" s="29"/>
      <c r="Q456" s="29"/>
      <c r="R456" s="16"/>
      <c r="S456" s="9"/>
      <c r="T456" s="9"/>
      <c r="U456" s="9"/>
      <c r="V456" s="9"/>
      <c r="W456" s="9"/>
      <c r="X456" s="9"/>
      <c r="Y456" s="9"/>
      <c r="Z456" s="9"/>
    </row>
    <row r="457" ht="21.75" customHeight="1">
      <c r="A457" s="100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6"/>
      <c r="P457" s="29"/>
      <c r="Q457" s="29"/>
      <c r="R457" s="16"/>
      <c r="S457" s="9"/>
      <c r="T457" s="9"/>
      <c r="U457" s="9"/>
      <c r="V457" s="9"/>
      <c r="W457" s="9"/>
      <c r="X457" s="9"/>
      <c r="Y457" s="9"/>
      <c r="Z457" s="9"/>
    </row>
    <row r="458" ht="21.75" customHeight="1">
      <c r="A458" s="100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6"/>
      <c r="P458" s="29"/>
      <c r="Q458" s="29"/>
      <c r="R458" s="16"/>
      <c r="S458" s="9"/>
      <c r="T458" s="9"/>
      <c r="U458" s="9"/>
      <c r="V458" s="9"/>
      <c r="W458" s="9"/>
      <c r="X458" s="9"/>
      <c r="Y458" s="9"/>
      <c r="Z458" s="9"/>
    </row>
    <row r="459" ht="21.75" customHeight="1">
      <c r="A459" s="100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6"/>
      <c r="P459" s="29"/>
      <c r="Q459" s="29"/>
      <c r="R459" s="16"/>
      <c r="S459" s="9"/>
      <c r="T459" s="9"/>
      <c r="U459" s="9"/>
      <c r="V459" s="9"/>
      <c r="W459" s="9"/>
      <c r="X459" s="9"/>
      <c r="Y459" s="9"/>
      <c r="Z459" s="9"/>
    </row>
    <row r="460" ht="21.75" customHeight="1">
      <c r="A460" s="100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6"/>
      <c r="P460" s="29"/>
      <c r="Q460" s="29"/>
      <c r="R460" s="16"/>
      <c r="S460" s="9"/>
      <c r="T460" s="9"/>
      <c r="U460" s="9"/>
      <c r="V460" s="9"/>
      <c r="W460" s="9"/>
      <c r="X460" s="9"/>
      <c r="Y460" s="9"/>
      <c r="Z460" s="9"/>
    </row>
    <row r="461" ht="21.75" customHeight="1">
      <c r="A461" s="100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6"/>
      <c r="P461" s="29"/>
      <c r="Q461" s="29"/>
      <c r="R461" s="16"/>
      <c r="S461" s="9"/>
      <c r="T461" s="9"/>
      <c r="U461" s="9"/>
      <c r="V461" s="9"/>
      <c r="W461" s="9"/>
      <c r="X461" s="9"/>
      <c r="Y461" s="9"/>
      <c r="Z461" s="9"/>
    </row>
    <row r="462" ht="21.75" customHeight="1">
      <c r="A462" s="100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6"/>
      <c r="P462" s="29"/>
      <c r="Q462" s="29"/>
      <c r="R462" s="16"/>
      <c r="S462" s="9"/>
      <c r="T462" s="9"/>
      <c r="U462" s="9"/>
      <c r="V462" s="9"/>
      <c r="W462" s="9"/>
      <c r="X462" s="9"/>
      <c r="Y462" s="9"/>
      <c r="Z462" s="9"/>
    </row>
    <row r="463" ht="21.75" customHeight="1">
      <c r="A463" s="100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6"/>
      <c r="P463" s="29"/>
      <c r="Q463" s="29"/>
      <c r="R463" s="16"/>
      <c r="S463" s="9"/>
      <c r="T463" s="9"/>
      <c r="U463" s="9"/>
      <c r="V463" s="9"/>
      <c r="W463" s="9"/>
      <c r="X463" s="9"/>
      <c r="Y463" s="9"/>
      <c r="Z463" s="9"/>
    </row>
    <row r="464" ht="21.75" customHeight="1">
      <c r="A464" s="100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6"/>
      <c r="P464" s="29"/>
      <c r="Q464" s="29"/>
      <c r="R464" s="16"/>
      <c r="S464" s="9"/>
      <c r="T464" s="9"/>
      <c r="U464" s="9"/>
      <c r="V464" s="9"/>
      <c r="W464" s="9"/>
      <c r="X464" s="9"/>
      <c r="Y464" s="9"/>
      <c r="Z464" s="9"/>
    </row>
    <row r="465" ht="21.75" customHeight="1">
      <c r="A465" s="100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6"/>
      <c r="P465" s="29"/>
      <c r="Q465" s="29"/>
      <c r="R465" s="16"/>
      <c r="S465" s="9"/>
      <c r="T465" s="9"/>
      <c r="U465" s="9"/>
      <c r="V465" s="9"/>
      <c r="W465" s="9"/>
      <c r="X465" s="9"/>
      <c r="Y465" s="9"/>
      <c r="Z465" s="9"/>
    </row>
    <row r="466" ht="21.75" customHeight="1">
      <c r="A466" s="100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6"/>
      <c r="P466" s="29"/>
      <c r="Q466" s="29"/>
      <c r="R466" s="16"/>
      <c r="S466" s="9"/>
      <c r="T466" s="9"/>
      <c r="U466" s="9"/>
      <c r="V466" s="9"/>
      <c r="W466" s="9"/>
      <c r="X466" s="9"/>
      <c r="Y466" s="9"/>
      <c r="Z466" s="9"/>
    </row>
    <row r="467" ht="21.75" customHeight="1">
      <c r="A467" s="100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6"/>
      <c r="P467" s="29"/>
      <c r="Q467" s="29"/>
      <c r="R467" s="16"/>
      <c r="S467" s="9"/>
      <c r="T467" s="9"/>
      <c r="U467" s="9"/>
      <c r="V467" s="9"/>
      <c r="W467" s="9"/>
      <c r="X467" s="9"/>
      <c r="Y467" s="9"/>
      <c r="Z467" s="9"/>
    </row>
    <row r="468" ht="21.75" customHeight="1">
      <c r="A468" s="100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6"/>
      <c r="P468" s="29"/>
      <c r="Q468" s="29"/>
      <c r="R468" s="16"/>
      <c r="S468" s="9"/>
      <c r="T468" s="9"/>
      <c r="U468" s="9"/>
      <c r="V468" s="9"/>
      <c r="W468" s="9"/>
      <c r="X468" s="9"/>
      <c r="Y468" s="9"/>
      <c r="Z468" s="9"/>
    </row>
    <row r="469" ht="21.75" customHeight="1">
      <c r="A469" s="100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6"/>
      <c r="P469" s="29"/>
      <c r="Q469" s="29"/>
      <c r="R469" s="16"/>
      <c r="S469" s="9"/>
      <c r="T469" s="9"/>
      <c r="U469" s="9"/>
      <c r="V469" s="9"/>
      <c r="W469" s="9"/>
      <c r="X469" s="9"/>
      <c r="Y469" s="9"/>
      <c r="Z469" s="9"/>
    </row>
    <row r="470" ht="21.75" customHeight="1">
      <c r="A470" s="100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6"/>
      <c r="P470" s="29"/>
      <c r="Q470" s="29"/>
      <c r="R470" s="16"/>
      <c r="S470" s="9"/>
      <c r="T470" s="9"/>
      <c r="U470" s="9"/>
      <c r="V470" s="9"/>
      <c r="W470" s="9"/>
      <c r="X470" s="9"/>
      <c r="Y470" s="9"/>
      <c r="Z470" s="9"/>
    </row>
    <row r="471" ht="21.75" customHeight="1">
      <c r="A471" s="100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6"/>
      <c r="P471" s="29"/>
      <c r="Q471" s="29"/>
      <c r="R471" s="16"/>
      <c r="S471" s="9"/>
      <c r="T471" s="9"/>
      <c r="U471" s="9"/>
      <c r="V471" s="9"/>
      <c r="W471" s="9"/>
      <c r="X471" s="9"/>
      <c r="Y471" s="9"/>
      <c r="Z471" s="9"/>
    </row>
    <row r="472" ht="21.75" customHeight="1">
      <c r="A472" s="100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6"/>
      <c r="P472" s="29"/>
      <c r="Q472" s="29"/>
      <c r="R472" s="16"/>
      <c r="S472" s="9"/>
      <c r="T472" s="9"/>
      <c r="U472" s="9"/>
      <c r="V472" s="9"/>
      <c r="W472" s="9"/>
      <c r="X472" s="9"/>
      <c r="Y472" s="9"/>
      <c r="Z472" s="9"/>
    </row>
    <row r="473" ht="21.75" customHeight="1">
      <c r="A473" s="10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6"/>
      <c r="P473" s="29"/>
      <c r="Q473" s="29"/>
      <c r="R473" s="16"/>
      <c r="S473" s="9"/>
      <c r="T473" s="9"/>
      <c r="U473" s="9"/>
      <c r="V473" s="9"/>
      <c r="W473" s="9"/>
      <c r="X473" s="9"/>
      <c r="Y473" s="9"/>
      <c r="Z473" s="9"/>
    </row>
    <row r="474" ht="21.75" customHeight="1">
      <c r="A474" s="100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6"/>
      <c r="P474" s="29"/>
      <c r="Q474" s="29"/>
      <c r="R474" s="16"/>
      <c r="S474" s="9"/>
      <c r="T474" s="9"/>
      <c r="U474" s="9"/>
      <c r="V474" s="9"/>
      <c r="W474" s="9"/>
      <c r="X474" s="9"/>
      <c r="Y474" s="9"/>
      <c r="Z474" s="9"/>
    </row>
    <row r="475" ht="21.75" customHeight="1">
      <c r="A475" s="100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6"/>
      <c r="P475" s="29"/>
      <c r="Q475" s="29"/>
      <c r="R475" s="16"/>
      <c r="S475" s="9"/>
      <c r="T475" s="9"/>
      <c r="U475" s="9"/>
      <c r="V475" s="9"/>
      <c r="W475" s="9"/>
      <c r="X475" s="9"/>
      <c r="Y475" s="9"/>
      <c r="Z475" s="9"/>
    </row>
    <row r="476" ht="21.75" customHeight="1">
      <c r="A476" s="100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6"/>
      <c r="P476" s="29"/>
      <c r="Q476" s="29"/>
      <c r="R476" s="16"/>
      <c r="S476" s="9"/>
      <c r="T476" s="9"/>
      <c r="U476" s="9"/>
      <c r="V476" s="9"/>
      <c r="W476" s="9"/>
      <c r="X476" s="9"/>
      <c r="Y476" s="9"/>
      <c r="Z476" s="9"/>
    </row>
    <row r="477" ht="21.75" customHeight="1">
      <c r="A477" s="100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6"/>
      <c r="P477" s="29"/>
      <c r="Q477" s="29"/>
      <c r="R477" s="16"/>
      <c r="S477" s="9"/>
      <c r="T477" s="9"/>
      <c r="U477" s="9"/>
      <c r="V477" s="9"/>
      <c r="W477" s="9"/>
      <c r="X477" s="9"/>
      <c r="Y477" s="9"/>
      <c r="Z477" s="9"/>
    </row>
    <row r="478" ht="21.75" customHeight="1">
      <c r="A478" s="100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6"/>
      <c r="P478" s="29"/>
      <c r="Q478" s="29"/>
      <c r="R478" s="16"/>
      <c r="S478" s="9"/>
      <c r="T478" s="9"/>
      <c r="U478" s="9"/>
      <c r="V478" s="9"/>
      <c r="W478" s="9"/>
      <c r="X478" s="9"/>
      <c r="Y478" s="9"/>
      <c r="Z478" s="9"/>
    </row>
    <row r="479" ht="21.75" customHeight="1">
      <c r="A479" s="100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6"/>
      <c r="P479" s="29"/>
      <c r="Q479" s="29"/>
      <c r="R479" s="16"/>
      <c r="S479" s="9"/>
      <c r="T479" s="9"/>
      <c r="U479" s="9"/>
      <c r="V479" s="9"/>
      <c r="W479" s="9"/>
      <c r="X479" s="9"/>
      <c r="Y479" s="9"/>
      <c r="Z479" s="9"/>
    </row>
    <row r="480" ht="21.75" customHeight="1">
      <c r="A480" s="100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6"/>
      <c r="P480" s="29"/>
      <c r="Q480" s="29"/>
      <c r="R480" s="16"/>
      <c r="S480" s="9"/>
      <c r="T480" s="9"/>
      <c r="U480" s="9"/>
      <c r="V480" s="9"/>
      <c r="W480" s="9"/>
      <c r="X480" s="9"/>
      <c r="Y480" s="9"/>
      <c r="Z480" s="9"/>
    </row>
    <row r="481" ht="21.75" customHeight="1">
      <c r="A481" s="100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6"/>
      <c r="P481" s="29"/>
      <c r="Q481" s="29"/>
      <c r="R481" s="16"/>
      <c r="S481" s="9"/>
      <c r="T481" s="9"/>
      <c r="U481" s="9"/>
      <c r="V481" s="9"/>
      <c r="W481" s="9"/>
      <c r="X481" s="9"/>
      <c r="Y481" s="9"/>
      <c r="Z481" s="9"/>
    </row>
    <row r="482" ht="21.75" customHeight="1">
      <c r="A482" s="100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6"/>
      <c r="P482" s="29"/>
      <c r="Q482" s="29"/>
      <c r="R482" s="16"/>
      <c r="S482" s="9"/>
      <c r="T482" s="9"/>
      <c r="U482" s="9"/>
      <c r="V482" s="9"/>
      <c r="W482" s="9"/>
      <c r="X482" s="9"/>
      <c r="Y482" s="9"/>
      <c r="Z482" s="9"/>
    </row>
    <row r="483" ht="21.75" customHeight="1">
      <c r="A483" s="100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6"/>
      <c r="P483" s="29"/>
      <c r="Q483" s="29"/>
      <c r="R483" s="16"/>
      <c r="S483" s="9"/>
      <c r="T483" s="9"/>
      <c r="U483" s="9"/>
      <c r="V483" s="9"/>
      <c r="W483" s="9"/>
      <c r="X483" s="9"/>
      <c r="Y483" s="9"/>
      <c r="Z483" s="9"/>
    </row>
    <row r="484" ht="21.75" customHeight="1">
      <c r="A484" s="100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6"/>
      <c r="P484" s="29"/>
      <c r="Q484" s="29"/>
      <c r="R484" s="16"/>
      <c r="S484" s="9"/>
      <c r="T484" s="9"/>
      <c r="U484" s="9"/>
      <c r="V484" s="9"/>
      <c r="W484" s="9"/>
      <c r="X484" s="9"/>
      <c r="Y484" s="9"/>
      <c r="Z484" s="9"/>
    </row>
    <row r="485" ht="21.75" customHeight="1">
      <c r="A485" s="100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6"/>
      <c r="P485" s="29"/>
      <c r="Q485" s="29"/>
      <c r="R485" s="16"/>
      <c r="S485" s="9"/>
      <c r="T485" s="9"/>
      <c r="U485" s="9"/>
      <c r="V485" s="9"/>
      <c r="W485" s="9"/>
      <c r="X485" s="9"/>
      <c r="Y485" s="9"/>
      <c r="Z485" s="9"/>
    </row>
    <row r="486" ht="21.75" customHeight="1">
      <c r="A486" s="100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6"/>
      <c r="P486" s="29"/>
      <c r="Q486" s="29"/>
      <c r="R486" s="16"/>
      <c r="S486" s="9"/>
      <c r="T486" s="9"/>
      <c r="U486" s="9"/>
      <c r="V486" s="9"/>
      <c r="W486" s="9"/>
      <c r="X486" s="9"/>
      <c r="Y486" s="9"/>
      <c r="Z486" s="9"/>
    </row>
    <row r="487" ht="21.75" customHeight="1">
      <c r="A487" s="100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6"/>
      <c r="P487" s="29"/>
      <c r="Q487" s="29"/>
      <c r="R487" s="16"/>
      <c r="S487" s="9"/>
      <c r="T487" s="9"/>
      <c r="U487" s="9"/>
      <c r="V487" s="9"/>
      <c r="W487" s="9"/>
      <c r="X487" s="9"/>
      <c r="Y487" s="9"/>
      <c r="Z487" s="9"/>
    </row>
    <row r="488" ht="21.75" customHeight="1">
      <c r="A488" s="100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6"/>
      <c r="P488" s="29"/>
      <c r="Q488" s="29"/>
      <c r="R488" s="16"/>
      <c r="S488" s="9"/>
      <c r="T488" s="9"/>
      <c r="U488" s="9"/>
      <c r="V488" s="9"/>
      <c r="W488" s="9"/>
      <c r="X488" s="9"/>
      <c r="Y488" s="9"/>
      <c r="Z488" s="9"/>
    </row>
    <row r="489" ht="21.75" customHeight="1">
      <c r="A489" s="100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6"/>
      <c r="P489" s="29"/>
      <c r="Q489" s="29"/>
      <c r="R489" s="16"/>
      <c r="S489" s="9"/>
      <c r="T489" s="9"/>
      <c r="U489" s="9"/>
      <c r="V489" s="9"/>
      <c r="W489" s="9"/>
      <c r="X489" s="9"/>
      <c r="Y489" s="9"/>
      <c r="Z489" s="9"/>
    </row>
    <row r="490" ht="21.75" customHeight="1">
      <c r="A490" s="100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6"/>
      <c r="P490" s="29"/>
      <c r="Q490" s="29"/>
      <c r="R490" s="16"/>
      <c r="S490" s="9"/>
      <c r="T490" s="9"/>
      <c r="U490" s="9"/>
      <c r="V490" s="9"/>
      <c r="W490" s="9"/>
      <c r="X490" s="9"/>
      <c r="Y490" s="9"/>
      <c r="Z490" s="9"/>
    </row>
    <row r="491" ht="21.75" customHeight="1">
      <c r="A491" s="100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6"/>
      <c r="P491" s="29"/>
      <c r="Q491" s="29"/>
      <c r="R491" s="16"/>
      <c r="S491" s="9"/>
      <c r="T491" s="9"/>
      <c r="U491" s="9"/>
      <c r="V491" s="9"/>
      <c r="W491" s="9"/>
      <c r="X491" s="9"/>
      <c r="Y491" s="9"/>
      <c r="Z491" s="9"/>
    </row>
    <row r="492" ht="21.75" customHeight="1">
      <c r="A492" s="100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6"/>
      <c r="P492" s="29"/>
      <c r="Q492" s="29"/>
      <c r="R492" s="16"/>
      <c r="S492" s="9"/>
      <c r="T492" s="9"/>
      <c r="U492" s="9"/>
      <c r="V492" s="9"/>
      <c r="W492" s="9"/>
      <c r="X492" s="9"/>
      <c r="Y492" s="9"/>
      <c r="Z492" s="9"/>
    </row>
    <row r="493" ht="21.75" customHeight="1">
      <c r="A493" s="100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6"/>
      <c r="P493" s="29"/>
      <c r="Q493" s="29"/>
      <c r="R493" s="16"/>
      <c r="S493" s="9"/>
      <c r="T493" s="9"/>
      <c r="U493" s="9"/>
      <c r="V493" s="9"/>
      <c r="W493" s="9"/>
      <c r="X493" s="9"/>
      <c r="Y493" s="9"/>
      <c r="Z493" s="9"/>
    </row>
    <row r="494" ht="21.75" customHeight="1">
      <c r="A494" s="100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6"/>
      <c r="P494" s="29"/>
      <c r="Q494" s="29"/>
      <c r="R494" s="16"/>
      <c r="S494" s="9"/>
      <c r="T494" s="9"/>
      <c r="U494" s="9"/>
      <c r="V494" s="9"/>
      <c r="W494" s="9"/>
      <c r="X494" s="9"/>
      <c r="Y494" s="9"/>
      <c r="Z494" s="9"/>
    </row>
    <row r="495" ht="21.75" customHeight="1">
      <c r="A495" s="100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6"/>
      <c r="P495" s="29"/>
      <c r="Q495" s="29"/>
      <c r="R495" s="16"/>
      <c r="S495" s="9"/>
      <c r="T495" s="9"/>
      <c r="U495" s="9"/>
      <c r="V495" s="9"/>
      <c r="W495" s="9"/>
      <c r="X495" s="9"/>
      <c r="Y495" s="9"/>
      <c r="Z495" s="9"/>
    </row>
    <row r="496" ht="21.75" customHeight="1">
      <c r="A496" s="100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6"/>
      <c r="P496" s="29"/>
      <c r="Q496" s="29"/>
      <c r="R496" s="16"/>
      <c r="S496" s="9"/>
      <c r="T496" s="9"/>
      <c r="U496" s="9"/>
      <c r="V496" s="9"/>
      <c r="W496" s="9"/>
      <c r="X496" s="9"/>
      <c r="Y496" s="9"/>
      <c r="Z496" s="9"/>
    </row>
    <row r="497" ht="21.75" customHeight="1">
      <c r="A497" s="100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6"/>
      <c r="P497" s="29"/>
      <c r="Q497" s="29"/>
      <c r="R497" s="16"/>
      <c r="S497" s="9"/>
      <c r="T497" s="9"/>
      <c r="U497" s="9"/>
      <c r="V497" s="9"/>
      <c r="W497" s="9"/>
      <c r="X497" s="9"/>
      <c r="Y497" s="9"/>
      <c r="Z497" s="9"/>
    </row>
    <row r="498" ht="21.75" customHeight="1">
      <c r="A498" s="100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6"/>
      <c r="P498" s="29"/>
      <c r="Q498" s="29"/>
      <c r="R498" s="16"/>
      <c r="S498" s="9"/>
      <c r="T498" s="9"/>
      <c r="U498" s="9"/>
      <c r="V498" s="9"/>
      <c r="W498" s="9"/>
      <c r="X498" s="9"/>
      <c r="Y498" s="9"/>
      <c r="Z498" s="9"/>
    </row>
    <row r="499" ht="21.75" customHeight="1">
      <c r="A499" s="100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6"/>
      <c r="P499" s="29"/>
      <c r="Q499" s="29"/>
      <c r="R499" s="16"/>
      <c r="S499" s="9"/>
      <c r="T499" s="9"/>
      <c r="U499" s="9"/>
      <c r="V499" s="9"/>
      <c r="W499" s="9"/>
      <c r="X499" s="9"/>
      <c r="Y499" s="9"/>
      <c r="Z499" s="9"/>
    </row>
    <row r="500" ht="21.75" customHeight="1">
      <c r="A500" s="100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6"/>
      <c r="P500" s="29"/>
      <c r="Q500" s="29"/>
      <c r="R500" s="16"/>
      <c r="S500" s="9"/>
      <c r="T500" s="9"/>
      <c r="U500" s="9"/>
      <c r="V500" s="9"/>
      <c r="W500" s="9"/>
      <c r="X500" s="9"/>
      <c r="Y500" s="9"/>
      <c r="Z500" s="9"/>
    </row>
    <row r="501" ht="21.75" customHeight="1">
      <c r="A501" s="100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6"/>
      <c r="P501" s="29"/>
      <c r="Q501" s="29"/>
      <c r="R501" s="16"/>
      <c r="S501" s="9"/>
      <c r="T501" s="9"/>
      <c r="U501" s="9"/>
      <c r="V501" s="9"/>
      <c r="W501" s="9"/>
      <c r="X501" s="9"/>
      <c r="Y501" s="9"/>
      <c r="Z501" s="9"/>
    </row>
    <row r="502" ht="21.75" customHeight="1">
      <c r="A502" s="100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6"/>
      <c r="P502" s="29"/>
      <c r="Q502" s="29"/>
      <c r="R502" s="16"/>
      <c r="S502" s="9"/>
      <c r="T502" s="9"/>
      <c r="U502" s="9"/>
      <c r="V502" s="9"/>
      <c r="W502" s="9"/>
      <c r="X502" s="9"/>
      <c r="Y502" s="9"/>
      <c r="Z502" s="9"/>
    </row>
    <row r="503" ht="21.75" customHeight="1">
      <c r="A503" s="100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6"/>
      <c r="P503" s="29"/>
      <c r="Q503" s="29"/>
      <c r="R503" s="16"/>
      <c r="S503" s="9"/>
      <c r="T503" s="9"/>
      <c r="U503" s="9"/>
      <c r="V503" s="9"/>
      <c r="W503" s="9"/>
      <c r="X503" s="9"/>
      <c r="Y503" s="9"/>
      <c r="Z503" s="9"/>
    </row>
    <row r="504" ht="21.75" customHeight="1">
      <c r="A504" s="100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6"/>
      <c r="P504" s="29"/>
      <c r="Q504" s="29"/>
      <c r="R504" s="16"/>
      <c r="S504" s="9"/>
      <c r="T504" s="9"/>
      <c r="U504" s="9"/>
      <c r="V504" s="9"/>
      <c r="W504" s="9"/>
      <c r="X504" s="9"/>
      <c r="Y504" s="9"/>
      <c r="Z504" s="9"/>
    </row>
    <row r="505" ht="21.75" customHeight="1">
      <c r="A505" s="100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6"/>
      <c r="P505" s="29"/>
      <c r="Q505" s="29"/>
      <c r="R505" s="16"/>
      <c r="S505" s="9"/>
      <c r="T505" s="9"/>
      <c r="U505" s="9"/>
      <c r="V505" s="9"/>
      <c r="W505" s="9"/>
      <c r="X505" s="9"/>
      <c r="Y505" s="9"/>
      <c r="Z505" s="9"/>
    </row>
    <row r="506" ht="21.75" customHeight="1">
      <c r="A506" s="100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6"/>
      <c r="P506" s="29"/>
      <c r="Q506" s="29"/>
      <c r="R506" s="16"/>
      <c r="S506" s="9"/>
      <c r="T506" s="9"/>
      <c r="U506" s="9"/>
      <c r="V506" s="9"/>
      <c r="W506" s="9"/>
      <c r="X506" s="9"/>
      <c r="Y506" s="9"/>
      <c r="Z506" s="9"/>
    </row>
    <row r="507" ht="21.75" customHeight="1">
      <c r="A507" s="100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6"/>
      <c r="P507" s="29"/>
      <c r="Q507" s="29"/>
      <c r="R507" s="16"/>
      <c r="S507" s="9"/>
      <c r="T507" s="9"/>
      <c r="U507" s="9"/>
      <c r="V507" s="9"/>
      <c r="W507" s="9"/>
      <c r="X507" s="9"/>
      <c r="Y507" s="9"/>
      <c r="Z507" s="9"/>
    </row>
    <row r="508" ht="21.75" customHeight="1">
      <c r="A508" s="10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6"/>
      <c r="P508" s="29"/>
      <c r="Q508" s="29"/>
      <c r="R508" s="16"/>
      <c r="S508" s="9"/>
      <c r="T508" s="9"/>
      <c r="U508" s="9"/>
      <c r="V508" s="9"/>
      <c r="W508" s="9"/>
      <c r="X508" s="9"/>
      <c r="Y508" s="9"/>
      <c r="Z508" s="9"/>
    </row>
    <row r="509" ht="21.75" customHeigh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6"/>
      <c r="P509" s="29"/>
      <c r="Q509" s="29"/>
      <c r="R509" s="16"/>
      <c r="S509" s="9"/>
      <c r="T509" s="9"/>
      <c r="U509" s="9"/>
      <c r="V509" s="9"/>
      <c r="W509" s="9"/>
      <c r="X509" s="9"/>
      <c r="Y509" s="9"/>
      <c r="Z509" s="9"/>
    </row>
    <row r="510" ht="21.75" customHeight="1">
      <c r="A510" s="100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6"/>
      <c r="P510" s="29"/>
      <c r="Q510" s="29"/>
      <c r="R510" s="16"/>
      <c r="S510" s="9"/>
      <c r="T510" s="9"/>
      <c r="U510" s="9"/>
      <c r="V510" s="9"/>
      <c r="W510" s="9"/>
      <c r="X510" s="9"/>
      <c r="Y510" s="9"/>
      <c r="Z510" s="9"/>
    </row>
    <row r="511" ht="21.75" customHeight="1">
      <c r="A511" s="100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6"/>
      <c r="P511" s="29"/>
      <c r="Q511" s="29"/>
      <c r="R511" s="16"/>
      <c r="S511" s="9"/>
      <c r="T511" s="9"/>
      <c r="U511" s="9"/>
      <c r="V511" s="9"/>
      <c r="W511" s="9"/>
      <c r="X511" s="9"/>
      <c r="Y511" s="9"/>
      <c r="Z511" s="9"/>
    </row>
    <row r="512" ht="21.75" customHeight="1">
      <c r="A512" s="100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6"/>
      <c r="P512" s="29"/>
      <c r="Q512" s="29"/>
      <c r="R512" s="16"/>
      <c r="S512" s="9"/>
      <c r="T512" s="9"/>
      <c r="U512" s="9"/>
      <c r="V512" s="9"/>
      <c r="W512" s="9"/>
      <c r="X512" s="9"/>
      <c r="Y512" s="9"/>
      <c r="Z512" s="9"/>
    </row>
    <row r="513" ht="21.75" customHeight="1">
      <c r="A513" s="100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6"/>
      <c r="P513" s="29"/>
      <c r="Q513" s="29"/>
      <c r="R513" s="16"/>
      <c r="S513" s="9"/>
      <c r="T513" s="9"/>
      <c r="U513" s="9"/>
      <c r="V513" s="9"/>
      <c r="W513" s="9"/>
      <c r="X513" s="9"/>
      <c r="Y513" s="9"/>
      <c r="Z513" s="9"/>
    </row>
    <row r="514" ht="21.75" customHeight="1">
      <c r="A514" s="100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6"/>
      <c r="P514" s="29"/>
      <c r="Q514" s="29"/>
      <c r="R514" s="16"/>
      <c r="S514" s="9"/>
      <c r="T514" s="9"/>
      <c r="U514" s="9"/>
      <c r="V514" s="9"/>
      <c r="W514" s="9"/>
      <c r="X514" s="9"/>
      <c r="Y514" s="9"/>
      <c r="Z514" s="9"/>
    </row>
    <row r="515" ht="21.75" customHeight="1">
      <c r="A515" s="100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6"/>
      <c r="P515" s="29"/>
      <c r="Q515" s="29"/>
      <c r="R515" s="16"/>
      <c r="S515" s="9"/>
      <c r="T515" s="9"/>
      <c r="U515" s="9"/>
      <c r="V515" s="9"/>
      <c r="W515" s="9"/>
      <c r="X515" s="9"/>
      <c r="Y515" s="9"/>
      <c r="Z515" s="9"/>
    </row>
    <row r="516" ht="21.75" customHeight="1">
      <c r="A516" s="100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6"/>
      <c r="P516" s="29"/>
      <c r="Q516" s="29"/>
      <c r="R516" s="16"/>
      <c r="S516" s="9"/>
      <c r="T516" s="9"/>
      <c r="U516" s="9"/>
      <c r="V516" s="9"/>
      <c r="W516" s="9"/>
      <c r="X516" s="9"/>
      <c r="Y516" s="9"/>
      <c r="Z516" s="9"/>
    </row>
    <row r="517" ht="21.75" customHeight="1">
      <c r="A517" s="100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6"/>
      <c r="P517" s="29"/>
      <c r="Q517" s="29"/>
      <c r="R517" s="16"/>
      <c r="S517" s="9"/>
      <c r="T517" s="9"/>
      <c r="U517" s="9"/>
      <c r="V517" s="9"/>
      <c r="W517" s="9"/>
      <c r="X517" s="9"/>
      <c r="Y517" s="9"/>
      <c r="Z517" s="9"/>
    </row>
    <row r="518" ht="21.75" customHeight="1">
      <c r="A518" s="100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6"/>
      <c r="P518" s="29"/>
      <c r="Q518" s="29"/>
      <c r="R518" s="16"/>
      <c r="S518" s="9"/>
      <c r="T518" s="9"/>
      <c r="U518" s="9"/>
      <c r="V518" s="9"/>
      <c r="W518" s="9"/>
      <c r="X518" s="9"/>
      <c r="Y518" s="9"/>
      <c r="Z518" s="9"/>
    </row>
    <row r="519" ht="21.75" customHeight="1">
      <c r="A519" s="100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6"/>
      <c r="P519" s="29"/>
      <c r="Q519" s="29"/>
      <c r="R519" s="16"/>
      <c r="S519" s="9"/>
      <c r="T519" s="9"/>
      <c r="U519" s="9"/>
      <c r="V519" s="9"/>
      <c r="W519" s="9"/>
      <c r="X519" s="9"/>
      <c r="Y519" s="9"/>
      <c r="Z519" s="9"/>
    </row>
    <row r="520" ht="21.75" customHeight="1">
      <c r="A520" s="100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6"/>
      <c r="P520" s="29"/>
      <c r="Q520" s="29"/>
      <c r="R520" s="16"/>
      <c r="S520" s="9"/>
      <c r="T520" s="9"/>
      <c r="U520" s="9"/>
      <c r="V520" s="9"/>
      <c r="W520" s="9"/>
      <c r="X520" s="9"/>
      <c r="Y520" s="9"/>
      <c r="Z520" s="9"/>
    </row>
    <row r="521" ht="21.75" customHeight="1">
      <c r="A521" s="100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6"/>
      <c r="P521" s="29"/>
      <c r="Q521" s="29"/>
      <c r="R521" s="16"/>
      <c r="S521" s="9"/>
      <c r="T521" s="9"/>
      <c r="U521" s="9"/>
      <c r="V521" s="9"/>
      <c r="W521" s="9"/>
      <c r="X521" s="9"/>
      <c r="Y521" s="9"/>
      <c r="Z521" s="9"/>
    </row>
    <row r="522" ht="21.75" customHeight="1">
      <c r="A522" s="100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6"/>
      <c r="P522" s="29"/>
      <c r="Q522" s="29"/>
      <c r="R522" s="16"/>
      <c r="S522" s="9"/>
      <c r="T522" s="9"/>
      <c r="U522" s="9"/>
      <c r="V522" s="9"/>
      <c r="W522" s="9"/>
      <c r="X522" s="9"/>
      <c r="Y522" s="9"/>
      <c r="Z522" s="9"/>
    </row>
    <row r="523" ht="21.75" customHeight="1">
      <c r="A523" s="100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6"/>
      <c r="P523" s="29"/>
      <c r="Q523" s="29"/>
      <c r="R523" s="16"/>
      <c r="S523" s="9"/>
      <c r="T523" s="9"/>
      <c r="U523" s="9"/>
      <c r="V523" s="9"/>
      <c r="W523" s="9"/>
      <c r="X523" s="9"/>
      <c r="Y523" s="9"/>
      <c r="Z523" s="9"/>
    </row>
    <row r="524" ht="21.75" customHeight="1">
      <c r="A524" s="100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6"/>
      <c r="P524" s="29"/>
      <c r="Q524" s="29"/>
      <c r="R524" s="16"/>
      <c r="S524" s="9"/>
      <c r="T524" s="9"/>
      <c r="U524" s="9"/>
      <c r="V524" s="9"/>
      <c r="W524" s="9"/>
      <c r="X524" s="9"/>
      <c r="Y524" s="9"/>
      <c r="Z524" s="9"/>
    </row>
    <row r="525" ht="21.75" customHeight="1">
      <c r="A525" s="100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6"/>
      <c r="P525" s="29"/>
      <c r="Q525" s="29"/>
      <c r="R525" s="16"/>
      <c r="S525" s="9"/>
      <c r="T525" s="9"/>
      <c r="U525" s="9"/>
      <c r="V525" s="9"/>
      <c r="W525" s="9"/>
      <c r="X525" s="9"/>
      <c r="Y525" s="9"/>
      <c r="Z525" s="9"/>
    </row>
    <row r="526" ht="21.75" customHeight="1">
      <c r="A526" s="100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6"/>
      <c r="P526" s="29"/>
      <c r="Q526" s="29"/>
      <c r="R526" s="16"/>
      <c r="S526" s="9"/>
      <c r="T526" s="9"/>
      <c r="U526" s="9"/>
      <c r="V526" s="9"/>
      <c r="W526" s="9"/>
      <c r="X526" s="9"/>
      <c r="Y526" s="9"/>
      <c r="Z526" s="9"/>
    </row>
    <row r="527" ht="21.75" customHeight="1">
      <c r="A527" s="100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6"/>
      <c r="P527" s="29"/>
      <c r="Q527" s="29"/>
      <c r="R527" s="16"/>
      <c r="S527" s="9"/>
      <c r="T527" s="9"/>
      <c r="U527" s="9"/>
      <c r="V527" s="9"/>
      <c r="W527" s="9"/>
      <c r="X527" s="9"/>
      <c r="Y527" s="9"/>
      <c r="Z527" s="9"/>
    </row>
    <row r="528" ht="21.75" customHeight="1">
      <c r="A528" s="100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6"/>
      <c r="P528" s="29"/>
      <c r="Q528" s="29"/>
      <c r="R528" s="16"/>
      <c r="S528" s="9"/>
      <c r="T528" s="9"/>
      <c r="U528" s="9"/>
      <c r="V528" s="9"/>
      <c r="W528" s="9"/>
      <c r="X528" s="9"/>
      <c r="Y528" s="9"/>
      <c r="Z528" s="9"/>
    </row>
    <row r="529" ht="21.75" customHeight="1">
      <c r="A529" s="100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6"/>
      <c r="P529" s="29"/>
      <c r="Q529" s="29"/>
      <c r="R529" s="16"/>
      <c r="S529" s="9"/>
      <c r="T529" s="9"/>
      <c r="U529" s="9"/>
      <c r="V529" s="9"/>
      <c r="W529" s="9"/>
      <c r="X529" s="9"/>
      <c r="Y529" s="9"/>
      <c r="Z529" s="9"/>
    </row>
    <row r="530" ht="21.75" customHeight="1">
      <c r="A530" s="100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6"/>
      <c r="P530" s="29"/>
      <c r="Q530" s="29"/>
      <c r="R530" s="16"/>
      <c r="S530" s="9"/>
      <c r="T530" s="9"/>
      <c r="U530" s="9"/>
      <c r="V530" s="9"/>
      <c r="W530" s="9"/>
      <c r="X530" s="9"/>
      <c r="Y530" s="9"/>
      <c r="Z530" s="9"/>
    </row>
    <row r="531" ht="21.75" customHeight="1">
      <c r="A531" s="100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6"/>
      <c r="P531" s="29"/>
      <c r="Q531" s="29"/>
      <c r="R531" s="16"/>
      <c r="S531" s="9"/>
      <c r="T531" s="9"/>
      <c r="U531" s="9"/>
      <c r="V531" s="9"/>
      <c r="W531" s="9"/>
      <c r="X531" s="9"/>
      <c r="Y531" s="9"/>
      <c r="Z531" s="9"/>
    </row>
    <row r="532" ht="21.75" customHeight="1">
      <c r="A532" s="100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6"/>
      <c r="P532" s="29"/>
      <c r="Q532" s="29"/>
      <c r="R532" s="16"/>
      <c r="S532" s="9"/>
      <c r="T532" s="9"/>
      <c r="U532" s="9"/>
      <c r="V532" s="9"/>
      <c r="W532" s="9"/>
      <c r="X532" s="9"/>
      <c r="Y532" s="9"/>
      <c r="Z532" s="9"/>
    </row>
    <row r="533" ht="21.75" customHeight="1">
      <c r="A533" s="100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6"/>
      <c r="P533" s="29"/>
      <c r="Q533" s="29"/>
      <c r="R533" s="16"/>
      <c r="S533" s="9"/>
      <c r="T533" s="9"/>
      <c r="U533" s="9"/>
      <c r="V533" s="9"/>
      <c r="W533" s="9"/>
      <c r="X533" s="9"/>
      <c r="Y533" s="9"/>
      <c r="Z533" s="9"/>
    </row>
    <row r="534" ht="21.75" customHeight="1">
      <c r="A534" s="100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6"/>
      <c r="P534" s="29"/>
      <c r="Q534" s="29"/>
      <c r="R534" s="16"/>
      <c r="S534" s="9"/>
      <c r="T534" s="9"/>
      <c r="U534" s="9"/>
      <c r="V534" s="9"/>
      <c r="W534" s="9"/>
      <c r="X534" s="9"/>
      <c r="Y534" s="9"/>
      <c r="Z534" s="9"/>
    </row>
    <row r="535" ht="21.75" customHeight="1">
      <c r="A535" s="100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6"/>
      <c r="P535" s="29"/>
      <c r="Q535" s="29"/>
      <c r="R535" s="16"/>
      <c r="S535" s="9"/>
      <c r="T535" s="9"/>
      <c r="U535" s="9"/>
      <c r="V535" s="9"/>
      <c r="W535" s="9"/>
      <c r="X535" s="9"/>
      <c r="Y535" s="9"/>
      <c r="Z535" s="9"/>
    </row>
    <row r="536" ht="21.75" customHeight="1">
      <c r="A536" s="100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6"/>
      <c r="P536" s="29"/>
      <c r="Q536" s="29"/>
      <c r="R536" s="16"/>
      <c r="S536" s="9"/>
      <c r="T536" s="9"/>
      <c r="U536" s="9"/>
      <c r="V536" s="9"/>
      <c r="W536" s="9"/>
      <c r="X536" s="9"/>
      <c r="Y536" s="9"/>
      <c r="Z536" s="9"/>
    </row>
    <row r="537" ht="21.75" customHeight="1">
      <c r="A537" s="100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6"/>
      <c r="P537" s="29"/>
      <c r="Q537" s="29"/>
      <c r="R537" s="16"/>
      <c r="S537" s="9"/>
      <c r="T537" s="9"/>
      <c r="U537" s="9"/>
      <c r="V537" s="9"/>
      <c r="W537" s="9"/>
      <c r="X537" s="9"/>
      <c r="Y537" s="9"/>
      <c r="Z537" s="9"/>
    </row>
    <row r="538" ht="21.75" customHeight="1">
      <c r="A538" s="100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6"/>
      <c r="P538" s="29"/>
      <c r="Q538" s="29"/>
      <c r="R538" s="16"/>
      <c r="S538" s="9"/>
      <c r="T538" s="9"/>
      <c r="U538" s="9"/>
      <c r="V538" s="9"/>
      <c r="W538" s="9"/>
      <c r="X538" s="9"/>
      <c r="Y538" s="9"/>
      <c r="Z538" s="9"/>
    </row>
    <row r="539" ht="21.75" customHeight="1">
      <c r="A539" s="100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6"/>
      <c r="P539" s="29"/>
      <c r="Q539" s="29"/>
      <c r="R539" s="16"/>
      <c r="S539" s="9"/>
      <c r="T539" s="9"/>
      <c r="U539" s="9"/>
      <c r="V539" s="9"/>
      <c r="W539" s="9"/>
      <c r="X539" s="9"/>
      <c r="Y539" s="9"/>
      <c r="Z539" s="9"/>
    </row>
    <row r="540" ht="21.75" customHeight="1">
      <c r="A540" s="100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6"/>
      <c r="P540" s="29"/>
      <c r="Q540" s="29"/>
      <c r="R540" s="16"/>
      <c r="S540" s="9"/>
      <c r="T540" s="9"/>
      <c r="U540" s="9"/>
      <c r="V540" s="9"/>
      <c r="W540" s="9"/>
      <c r="X540" s="9"/>
      <c r="Y540" s="9"/>
      <c r="Z540" s="9"/>
    </row>
    <row r="541" ht="21.75" customHeight="1">
      <c r="A541" s="100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6"/>
      <c r="P541" s="29"/>
      <c r="Q541" s="29"/>
      <c r="R541" s="16"/>
      <c r="S541" s="9"/>
      <c r="T541" s="9"/>
      <c r="U541" s="9"/>
      <c r="V541" s="9"/>
      <c r="W541" s="9"/>
      <c r="X541" s="9"/>
      <c r="Y541" s="9"/>
      <c r="Z541" s="9"/>
    </row>
    <row r="542" ht="21.75" customHeight="1">
      <c r="A542" s="100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6"/>
      <c r="P542" s="29"/>
      <c r="Q542" s="29"/>
      <c r="R542" s="16"/>
      <c r="S542" s="9"/>
      <c r="T542" s="9"/>
      <c r="U542" s="9"/>
      <c r="V542" s="9"/>
      <c r="W542" s="9"/>
      <c r="X542" s="9"/>
      <c r="Y542" s="9"/>
      <c r="Z542" s="9"/>
    </row>
    <row r="543" ht="21.75" customHeight="1">
      <c r="A543" s="100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6"/>
      <c r="P543" s="29"/>
      <c r="Q543" s="29"/>
      <c r="R543" s="16"/>
      <c r="S543" s="9"/>
      <c r="T543" s="9"/>
      <c r="U543" s="9"/>
      <c r="V543" s="9"/>
      <c r="W543" s="9"/>
      <c r="X543" s="9"/>
      <c r="Y543" s="9"/>
      <c r="Z543" s="9"/>
    </row>
    <row r="544" ht="21.75" customHeight="1">
      <c r="A544" s="100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6"/>
      <c r="P544" s="29"/>
      <c r="Q544" s="29"/>
      <c r="R544" s="16"/>
      <c r="S544" s="9"/>
      <c r="T544" s="9"/>
      <c r="U544" s="9"/>
      <c r="V544" s="9"/>
      <c r="W544" s="9"/>
      <c r="X544" s="9"/>
      <c r="Y544" s="9"/>
      <c r="Z544" s="9"/>
    </row>
    <row r="545" ht="21.75" customHeight="1">
      <c r="A545" s="100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6"/>
      <c r="P545" s="29"/>
      <c r="Q545" s="29"/>
      <c r="R545" s="16"/>
      <c r="S545" s="9"/>
      <c r="T545" s="9"/>
      <c r="U545" s="9"/>
      <c r="V545" s="9"/>
      <c r="W545" s="9"/>
      <c r="X545" s="9"/>
      <c r="Y545" s="9"/>
      <c r="Z545" s="9"/>
    </row>
    <row r="546" ht="21.75" customHeight="1">
      <c r="A546" s="100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6"/>
      <c r="P546" s="29"/>
      <c r="Q546" s="29"/>
      <c r="R546" s="16"/>
      <c r="S546" s="9"/>
      <c r="T546" s="9"/>
      <c r="U546" s="9"/>
      <c r="V546" s="9"/>
      <c r="W546" s="9"/>
      <c r="X546" s="9"/>
      <c r="Y546" s="9"/>
      <c r="Z546" s="9"/>
    </row>
    <row r="547" ht="21.75" customHeight="1">
      <c r="A547" s="100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6"/>
      <c r="P547" s="29"/>
      <c r="Q547" s="29"/>
      <c r="R547" s="16"/>
      <c r="S547" s="9"/>
      <c r="T547" s="9"/>
      <c r="U547" s="9"/>
      <c r="V547" s="9"/>
      <c r="W547" s="9"/>
      <c r="X547" s="9"/>
      <c r="Y547" s="9"/>
      <c r="Z547" s="9"/>
    </row>
    <row r="548" ht="21.75" customHeight="1">
      <c r="A548" s="100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6"/>
      <c r="P548" s="29"/>
      <c r="Q548" s="29"/>
      <c r="R548" s="16"/>
      <c r="S548" s="9"/>
      <c r="T548" s="9"/>
      <c r="U548" s="9"/>
      <c r="V548" s="9"/>
      <c r="W548" s="9"/>
      <c r="X548" s="9"/>
      <c r="Y548" s="9"/>
      <c r="Z548" s="9"/>
    </row>
    <row r="549" ht="21.75" customHeight="1">
      <c r="A549" s="100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6"/>
      <c r="P549" s="29"/>
      <c r="Q549" s="29"/>
      <c r="R549" s="16"/>
      <c r="S549" s="9"/>
      <c r="T549" s="9"/>
      <c r="U549" s="9"/>
      <c r="V549" s="9"/>
      <c r="W549" s="9"/>
      <c r="X549" s="9"/>
      <c r="Y549" s="9"/>
      <c r="Z549" s="9"/>
    </row>
    <row r="550" ht="21.75" customHeight="1">
      <c r="A550" s="100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6"/>
      <c r="P550" s="29"/>
      <c r="Q550" s="29"/>
      <c r="R550" s="16"/>
      <c r="S550" s="9"/>
      <c r="T550" s="9"/>
      <c r="U550" s="9"/>
      <c r="V550" s="9"/>
      <c r="W550" s="9"/>
      <c r="X550" s="9"/>
      <c r="Y550" s="9"/>
      <c r="Z550" s="9"/>
    </row>
    <row r="551" ht="21.75" customHeight="1">
      <c r="A551" s="100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6"/>
      <c r="P551" s="29"/>
      <c r="Q551" s="29"/>
      <c r="R551" s="16"/>
      <c r="S551" s="9"/>
      <c r="T551" s="9"/>
      <c r="U551" s="9"/>
      <c r="V551" s="9"/>
      <c r="W551" s="9"/>
      <c r="X551" s="9"/>
      <c r="Y551" s="9"/>
      <c r="Z551" s="9"/>
    </row>
    <row r="552" ht="21.75" customHeight="1">
      <c r="A552" s="100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6"/>
      <c r="P552" s="29"/>
      <c r="Q552" s="29"/>
      <c r="R552" s="16"/>
      <c r="S552" s="9"/>
      <c r="T552" s="9"/>
      <c r="U552" s="9"/>
      <c r="V552" s="9"/>
      <c r="W552" s="9"/>
      <c r="X552" s="9"/>
      <c r="Y552" s="9"/>
      <c r="Z552" s="9"/>
    </row>
    <row r="553" ht="21.75" customHeight="1">
      <c r="A553" s="100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6"/>
      <c r="P553" s="29"/>
      <c r="Q553" s="29"/>
      <c r="R553" s="16"/>
      <c r="S553" s="9"/>
      <c r="T553" s="9"/>
      <c r="U553" s="9"/>
      <c r="V553" s="9"/>
      <c r="W553" s="9"/>
      <c r="X553" s="9"/>
      <c r="Y553" s="9"/>
      <c r="Z553" s="9"/>
    </row>
    <row r="554" ht="21.75" customHeight="1">
      <c r="A554" s="100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6"/>
      <c r="P554" s="29"/>
      <c r="Q554" s="29"/>
      <c r="R554" s="16"/>
      <c r="S554" s="9"/>
      <c r="T554" s="9"/>
      <c r="U554" s="9"/>
      <c r="V554" s="9"/>
      <c r="W554" s="9"/>
      <c r="X554" s="9"/>
      <c r="Y554" s="9"/>
      <c r="Z554" s="9"/>
    </row>
    <row r="555" ht="21.75" customHeight="1">
      <c r="A555" s="100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6"/>
      <c r="P555" s="29"/>
      <c r="Q555" s="29"/>
      <c r="R555" s="16"/>
      <c r="S555" s="9"/>
      <c r="T555" s="9"/>
      <c r="U555" s="9"/>
      <c r="V555" s="9"/>
      <c r="W555" s="9"/>
      <c r="X555" s="9"/>
      <c r="Y555" s="9"/>
      <c r="Z555" s="9"/>
    </row>
    <row r="556" ht="21.75" customHeight="1">
      <c r="A556" s="100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6"/>
      <c r="P556" s="29"/>
      <c r="Q556" s="29"/>
      <c r="R556" s="16"/>
      <c r="S556" s="9"/>
      <c r="T556" s="9"/>
      <c r="U556" s="9"/>
      <c r="V556" s="9"/>
      <c r="W556" s="9"/>
      <c r="X556" s="9"/>
      <c r="Y556" s="9"/>
      <c r="Z556" s="9"/>
    </row>
    <row r="557" ht="21.75" customHeight="1">
      <c r="A557" s="100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6"/>
      <c r="P557" s="29"/>
      <c r="Q557" s="29"/>
      <c r="R557" s="16"/>
      <c r="S557" s="9"/>
      <c r="T557" s="9"/>
      <c r="U557" s="9"/>
      <c r="V557" s="9"/>
      <c r="W557" s="9"/>
      <c r="X557" s="9"/>
      <c r="Y557" s="9"/>
      <c r="Z557" s="9"/>
    </row>
    <row r="558" ht="21.75" customHeight="1">
      <c r="A558" s="100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6"/>
      <c r="P558" s="29"/>
      <c r="Q558" s="29"/>
      <c r="R558" s="16"/>
      <c r="S558" s="9"/>
      <c r="T558" s="9"/>
      <c r="U558" s="9"/>
      <c r="V558" s="9"/>
      <c r="W558" s="9"/>
      <c r="X558" s="9"/>
      <c r="Y558" s="9"/>
      <c r="Z558" s="9"/>
    </row>
    <row r="559" ht="21.75" customHeight="1">
      <c r="A559" s="100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6"/>
      <c r="P559" s="29"/>
      <c r="Q559" s="29"/>
      <c r="R559" s="16"/>
      <c r="S559" s="9"/>
      <c r="T559" s="9"/>
      <c r="U559" s="9"/>
      <c r="V559" s="9"/>
      <c r="W559" s="9"/>
      <c r="X559" s="9"/>
      <c r="Y559" s="9"/>
      <c r="Z559" s="9"/>
    </row>
    <row r="560" ht="21.75" customHeight="1">
      <c r="A560" s="100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6"/>
      <c r="P560" s="29"/>
      <c r="Q560" s="29"/>
      <c r="R560" s="16"/>
      <c r="S560" s="9"/>
      <c r="T560" s="9"/>
      <c r="U560" s="9"/>
      <c r="V560" s="9"/>
      <c r="W560" s="9"/>
      <c r="X560" s="9"/>
      <c r="Y560" s="9"/>
      <c r="Z560" s="9"/>
    </row>
    <row r="561" ht="21.75" customHeight="1">
      <c r="A561" s="100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6"/>
      <c r="P561" s="29"/>
      <c r="Q561" s="29"/>
      <c r="R561" s="16"/>
      <c r="S561" s="9"/>
      <c r="T561" s="9"/>
      <c r="U561" s="9"/>
      <c r="V561" s="9"/>
      <c r="W561" s="9"/>
      <c r="X561" s="9"/>
      <c r="Y561" s="9"/>
      <c r="Z561" s="9"/>
    </row>
    <row r="562" ht="21.75" customHeight="1">
      <c r="A562" s="100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6"/>
      <c r="P562" s="29"/>
      <c r="Q562" s="29"/>
      <c r="R562" s="16"/>
      <c r="S562" s="9"/>
      <c r="T562" s="9"/>
      <c r="U562" s="9"/>
      <c r="V562" s="9"/>
      <c r="W562" s="9"/>
      <c r="X562" s="9"/>
      <c r="Y562" s="9"/>
      <c r="Z562" s="9"/>
    </row>
    <row r="563" ht="21.75" customHeight="1">
      <c r="A563" s="100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6"/>
      <c r="P563" s="29"/>
      <c r="Q563" s="29"/>
      <c r="R563" s="16"/>
      <c r="S563" s="9"/>
      <c r="T563" s="9"/>
      <c r="U563" s="9"/>
      <c r="V563" s="9"/>
      <c r="W563" s="9"/>
      <c r="X563" s="9"/>
      <c r="Y563" s="9"/>
      <c r="Z563" s="9"/>
    </row>
    <row r="564" ht="21.75" customHeight="1">
      <c r="A564" s="100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6"/>
      <c r="P564" s="29"/>
      <c r="Q564" s="29"/>
      <c r="R564" s="16"/>
      <c r="S564" s="9"/>
      <c r="T564" s="9"/>
      <c r="U564" s="9"/>
      <c r="V564" s="9"/>
      <c r="W564" s="9"/>
      <c r="X564" s="9"/>
      <c r="Y564" s="9"/>
      <c r="Z564" s="9"/>
    </row>
    <row r="565" ht="21.75" customHeight="1">
      <c r="A565" s="100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6"/>
      <c r="P565" s="29"/>
      <c r="Q565" s="29"/>
      <c r="R565" s="16"/>
      <c r="S565" s="9"/>
      <c r="T565" s="9"/>
      <c r="U565" s="9"/>
      <c r="V565" s="9"/>
      <c r="W565" s="9"/>
      <c r="X565" s="9"/>
      <c r="Y565" s="9"/>
      <c r="Z565" s="9"/>
    </row>
    <row r="566" ht="21.75" customHeight="1">
      <c r="A566" s="100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6"/>
      <c r="P566" s="29"/>
      <c r="Q566" s="29"/>
      <c r="R566" s="16"/>
      <c r="S566" s="9"/>
      <c r="T566" s="9"/>
      <c r="U566" s="9"/>
      <c r="V566" s="9"/>
      <c r="W566" s="9"/>
      <c r="X566" s="9"/>
      <c r="Y566" s="9"/>
      <c r="Z566" s="9"/>
    </row>
    <row r="567" ht="21.75" customHeight="1">
      <c r="A567" s="100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6"/>
      <c r="P567" s="29"/>
      <c r="Q567" s="29"/>
      <c r="R567" s="16"/>
      <c r="S567" s="9"/>
      <c r="T567" s="9"/>
      <c r="U567" s="9"/>
      <c r="V567" s="9"/>
      <c r="W567" s="9"/>
      <c r="X567" s="9"/>
      <c r="Y567" s="9"/>
      <c r="Z567" s="9"/>
    </row>
    <row r="568" ht="21.75" customHeight="1">
      <c r="A568" s="100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6"/>
      <c r="P568" s="29"/>
      <c r="Q568" s="29"/>
      <c r="R568" s="16"/>
      <c r="S568" s="9"/>
      <c r="T568" s="9"/>
      <c r="U568" s="9"/>
      <c r="V568" s="9"/>
      <c r="W568" s="9"/>
      <c r="X568" s="9"/>
      <c r="Y568" s="9"/>
      <c r="Z568" s="9"/>
    </row>
    <row r="569" ht="21.75" customHeight="1">
      <c r="A569" s="100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6"/>
      <c r="P569" s="29"/>
      <c r="Q569" s="29"/>
      <c r="R569" s="16"/>
      <c r="S569" s="9"/>
      <c r="T569" s="9"/>
      <c r="U569" s="9"/>
      <c r="V569" s="9"/>
      <c r="W569" s="9"/>
      <c r="X569" s="9"/>
      <c r="Y569" s="9"/>
      <c r="Z569" s="9"/>
    </row>
    <row r="570" ht="21.75" customHeight="1">
      <c r="A570" s="100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6"/>
      <c r="P570" s="29"/>
      <c r="Q570" s="29"/>
      <c r="R570" s="16"/>
      <c r="S570" s="9"/>
      <c r="T570" s="9"/>
      <c r="U570" s="9"/>
      <c r="V570" s="9"/>
      <c r="W570" s="9"/>
      <c r="X570" s="9"/>
      <c r="Y570" s="9"/>
      <c r="Z570" s="9"/>
    </row>
    <row r="571" ht="21.75" customHeight="1">
      <c r="A571" s="100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6"/>
      <c r="P571" s="29"/>
      <c r="Q571" s="29"/>
      <c r="R571" s="16"/>
      <c r="S571" s="9"/>
      <c r="T571" s="9"/>
      <c r="U571" s="9"/>
      <c r="V571" s="9"/>
      <c r="W571" s="9"/>
      <c r="X571" s="9"/>
      <c r="Y571" s="9"/>
      <c r="Z571" s="9"/>
    </row>
    <row r="572" ht="21.75" customHeight="1">
      <c r="A572" s="100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6"/>
      <c r="P572" s="29"/>
      <c r="Q572" s="29"/>
      <c r="R572" s="16"/>
      <c r="S572" s="9"/>
      <c r="T572" s="9"/>
      <c r="U572" s="9"/>
      <c r="V572" s="9"/>
      <c r="W572" s="9"/>
      <c r="X572" s="9"/>
      <c r="Y572" s="9"/>
      <c r="Z572" s="9"/>
    </row>
    <row r="573" ht="21.75" customHeight="1">
      <c r="A573" s="100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6"/>
      <c r="P573" s="29"/>
      <c r="Q573" s="29"/>
      <c r="R573" s="16"/>
      <c r="S573" s="9"/>
      <c r="T573" s="9"/>
      <c r="U573" s="9"/>
      <c r="V573" s="9"/>
      <c r="W573" s="9"/>
      <c r="X573" s="9"/>
      <c r="Y573" s="9"/>
      <c r="Z573" s="9"/>
    </row>
    <row r="574" ht="21.75" customHeight="1">
      <c r="A574" s="100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6"/>
      <c r="P574" s="29"/>
      <c r="Q574" s="29"/>
      <c r="R574" s="16"/>
      <c r="S574" s="9"/>
      <c r="T574" s="9"/>
      <c r="U574" s="9"/>
      <c r="V574" s="9"/>
      <c r="W574" s="9"/>
      <c r="X574" s="9"/>
      <c r="Y574" s="9"/>
      <c r="Z574" s="9"/>
    </row>
    <row r="575" ht="21.75" customHeight="1">
      <c r="A575" s="100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6"/>
      <c r="P575" s="29"/>
      <c r="Q575" s="29"/>
      <c r="R575" s="16"/>
      <c r="S575" s="9"/>
      <c r="T575" s="9"/>
      <c r="U575" s="9"/>
      <c r="V575" s="9"/>
      <c r="W575" s="9"/>
      <c r="X575" s="9"/>
      <c r="Y575" s="9"/>
      <c r="Z575" s="9"/>
    </row>
    <row r="576" ht="21.75" customHeight="1">
      <c r="A576" s="100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6"/>
      <c r="P576" s="29"/>
      <c r="Q576" s="29"/>
      <c r="R576" s="16"/>
      <c r="S576" s="9"/>
      <c r="T576" s="9"/>
      <c r="U576" s="9"/>
      <c r="V576" s="9"/>
      <c r="W576" s="9"/>
      <c r="X576" s="9"/>
      <c r="Y576" s="9"/>
      <c r="Z576" s="9"/>
    </row>
    <row r="577" ht="21.75" customHeight="1">
      <c r="A577" s="100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6"/>
      <c r="P577" s="29"/>
      <c r="Q577" s="29"/>
      <c r="R577" s="16"/>
      <c r="S577" s="9"/>
      <c r="T577" s="9"/>
      <c r="U577" s="9"/>
      <c r="V577" s="9"/>
      <c r="W577" s="9"/>
      <c r="X577" s="9"/>
      <c r="Y577" s="9"/>
      <c r="Z577" s="9"/>
    </row>
    <row r="578" ht="21.75" customHeight="1">
      <c r="A578" s="10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6"/>
      <c r="P578" s="29"/>
      <c r="Q578" s="29"/>
      <c r="R578" s="16"/>
      <c r="S578" s="9"/>
      <c r="T578" s="9"/>
      <c r="U578" s="9"/>
      <c r="V578" s="9"/>
      <c r="W578" s="9"/>
      <c r="X578" s="9"/>
      <c r="Y578" s="9"/>
      <c r="Z578" s="9"/>
    </row>
    <row r="579" ht="21.75" customHeigh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6"/>
      <c r="P579" s="29"/>
      <c r="Q579" s="29"/>
      <c r="R579" s="16"/>
      <c r="S579" s="9"/>
      <c r="T579" s="9"/>
      <c r="U579" s="9"/>
      <c r="V579" s="9"/>
      <c r="W579" s="9"/>
      <c r="X579" s="9"/>
      <c r="Y579" s="9"/>
      <c r="Z579" s="9"/>
    </row>
    <row r="580" ht="21.75" customHeight="1">
      <c r="A580" s="100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6"/>
      <c r="P580" s="29"/>
      <c r="Q580" s="29"/>
      <c r="R580" s="16"/>
      <c r="S580" s="9"/>
      <c r="T580" s="9"/>
      <c r="U580" s="9"/>
      <c r="V580" s="9"/>
      <c r="W580" s="9"/>
      <c r="X580" s="9"/>
      <c r="Y580" s="9"/>
      <c r="Z580" s="9"/>
    </row>
    <row r="581" ht="21.75" customHeight="1">
      <c r="A581" s="100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6"/>
      <c r="P581" s="29"/>
      <c r="Q581" s="29"/>
      <c r="R581" s="16"/>
      <c r="S581" s="9"/>
      <c r="T581" s="9"/>
      <c r="U581" s="9"/>
      <c r="V581" s="9"/>
      <c r="W581" s="9"/>
      <c r="X581" s="9"/>
      <c r="Y581" s="9"/>
      <c r="Z581" s="9"/>
    </row>
    <row r="582" ht="21.75" customHeight="1">
      <c r="A582" s="100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6"/>
      <c r="P582" s="29"/>
      <c r="Q582" s="29"/>
      <c r="R582" s="16"/>
      <c r="S582" s="9"/>
      <c r="T582" s="9"/>
      <c r="U582" s="9"/>
      <c r="V582" s="9"/>
      <c r="W582" s="9"/>
      <c r="X582" s="9"/>
      <c r="Y582" s="9"/>
      <c r="Z582" s="9"/>
    </row>
    <row r="583" ht="21.75" customHeight="1">
      <c r="A583" s="100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6"/>
      <c r="P583" s="29"/>
      <c r="Q583" s="29"/>
      <c r="R583" s="16"/>
      <c r="S583" s="9"/>
      <c r="T583" s="9"/>
      <c r="U583" s="9"/>
      <c r="V583" s="9"/>
      <c r="W583" s="9"/>
      <c r="X583" s="9"/>
      <c r="Y583" s="9"/>
      <c r="Z583" s="9"/>
    </row>
    <row r="584" ht="21.75" customHeight="1">
      <c r="A584" s="100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6"/>
      <c r="P584" s="29"/>
      <c r="Q584" s="29"/>
      <c r="R584" s="16"/>
      <c r="S584" s="9"/>
      <c r="T584" s="9"/>
      <c r="U584" s="9"/>
      <c r="V584" s="9"/>
      <c r="W584" s="9"/>
      <c r="X584" s="9"/>
      <c r="Y584" s="9"/>
      <c r="Z584" s="9"/>
    </row>
    <row r="585" ht="21.75" customHeight="1">
      <c r="A585" s="100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6"/>
      <c r="P585" s="29"/>
      <c r="Q585" s="29"/>
      <c r="R585" s="16"/>
      <c r="S585" s="9"/>
      <c r="T585" s="9"/>
      <c r="U585" s="9"/>
      <c r="V585" s="9"/>
      <c r="W585" s="9"/>
      <c r="X585" s="9"/>
      <c r="Y585" s="9"/>
      <c r="Z585" s="9"/>
    </row>
    <row r="586" ht="21.75" customHeight="1">
      <c r="A586" s="100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6"/>
      <c r="P586" s="29"/>
      <c r="Q586" s="29"/>
      <c r="R586" s="16"/>
      <c r="S586" s="9"/>
      <c r="T586" s="9"/>
      <c r="U586" s="9"/>
      <c r="V586" s="9"/>
      <c r="W586" s="9"/>
      <c r="X586" s="9"/>
      <c r="Y586" s="9"/>
      <c r="Z586" s="9"/>
    </row>
    <row r="587" ht="21.75" customHeight="1">
      <c r="A587" s="100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6"/>
      <c r="P587" s="29"/>
      <c r="Q587" s="29"/>
      <c r="R587" s="16"/>
      <c r="S587" s="9"/>
      <c r="T587" s="9"/>
      <c r="U587" s="9"/>
      <c r="V587" s="9"/>
      <c r="W587" s="9"/>
      <c r="X587" s="9"/>
      <c r="Y587" s="9"/>
      <c r="Z587" s="9"/>
    </row>
    <row r="588" ht="21.75" customHeight="1">
      <c r="A588" s="100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6"/>
      <c r="P588" s="29"/>
      <c r="Q588" s="29"/>
      <c r="R588" s="16"/>
      <c r="S588" s="9"/>
      <c r="T588" s="9"/>
      <c r="U588" s="9"/>
      <c r="V588" s="9"/>
      <c r="W588" s="9"/>
      <c r="X588" s="9"/>
      <c r="Y588" s="9"/>
      <c r="Z588" s="9"/>
    </row>
    <row r="589" ht="21.75" customHeight="1">
      <c r="A589" s="100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6"/>
      <c r="P589" s="29"/>
      <c r="Q589" s="29"/>
      <c r="R589" s="16"/>
      <c r="S589" s="9"/>
      <c r="T589" s="9"/>
      <c r="U589" s="9"/>
      <c r="V589" s="9"/>
      <c r="W589" s="9"/>
      <c r="X589" s="9"/>
      <c r="Y589" s="9"/>
      <c r="Z589" s="9"/>
    </row>
    <row r="590" ht="21.75" customHeight="1">
      <c r="A590" s="100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6"/>
      <c r="P590" s="29"/>
      <c r="Q590" s="29"/>
      <c r="R590" s="16"/>
      <c r="S590" s="9"/>
      <c r="T590" s="9"/>
      <c r="U590" s="9"/>
      <c r="V590" s="9"/>
      <c r="W590" s="9"/>
      <c r="X590" s="9"/>
      <c r="Y590" s="9"/>
      <c r="Z590" s="9"/>
    </row>
    <row r="591" ht="21.75" customHeight="1">
      <c r="A591" s="100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6"/>
      <c r="P591" s="29"/>
      <c r="Q591" s="29"/>
      <c r="R591" s="16"/>
      <c r="S591" s="9"/>
      <c r="T591" s="9"/>
      <c r="U591" s="9"/>
      <c r="V591" s="9"/>
      <c r="W591" s="9"/>
      <c r="X591" s="9"/>
      <c r="Y591" s="9"/>
      <c r="Z591" s="9"/>
    </row>
    <row r="592" ht="21.75" customHeight="1">
      <c r="A592" s="100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6"/>
      <c r="P592" s="29"/>
      <c r="Q592" s="29"/>
      <c r="R592" s="16"/>
      <c r="S592" s="9"/>
      <c r="T592" s="9"/>
      <c r="U592" s="9"/>
      <c r="V592" s="9"/>
      <c r="W592" s="9"/>
      <c r="X592" s="9"/>
      <c r="Y592" s="9"/>
      <c r="Z592" s="9"/>
    </row>
    <row r="593" ht="21.75" customHeight="1">
      <c r="A593" s="100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6"/>
      <c r="P593" s="29"/>
      <c r="Q593" s="29"/>
      <c r="R593" s="16"/>
      <c r="S593" s="9"/>
      <c r="T593" s="9"/>
      <c r="U593" s="9"/>
      <c r="V593" s="9"/>
      <c r="W593" s="9"/>
      <c r="X593" s="9"/>
      <c r="Y593" s="9"/>
      <c r="Z593" s="9"/>
    </row>
    <row r="594" ht="21.75" customHeight="1">
      <c r="A594" s="100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6"/>
      <c r="P594" s="29"/>
      <c r="Q594" s="29"/>
      <c r="R594" s="16"/>
      <c r="S594" s="9"/>
      <c r="T594" s="9"/>
      <c r="U594" s="9"/>
      <c r="V594" s="9"/>
      <c r="W594" s="9"/>
      <c r="X594" s="9"/>
      <c r="Y594" s="9"/>
      <c r="Z594" s="9"/>
    </row>
    <row r="595" ht="21.75" customHeight="1">
      <c r="A595" s="100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6"/>
      <c r="P595" s="29"/>
      <c r="Q595" s="29"/>
      <c r="R595" s="16"/>
      <c r="S595" s="9"/>
      <c r="T595" s="9"/>
      <c r="U595" s="9"/>
      <c r="V595" s="9"/>
      <c r="W595" s="9"/>
      <c r="X595" s="9"/>
      <c r="Y595" s="9"/>
      <c r="Z595" s="9"/>
    </row>
    <row r="596" ht="21.75" customHeight="1">
      <c r="A596" s="100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6"/>
      <c r="P596" s="29"/>
      <c r="Q596" s="29"/>
      <c r="R596" s="16"/>
      <c r="S596" s="9"/>
      <c r="T596" s="9"/>
      <c r="U596" s="9"/>
      <c r="V596" s="9"/>
      <c r="W596" s="9"/>
      <c r="X596" s="9"/>
      <c r="Y596" s="9"/>
      <c r="Z596" s="9"/>
    </row>
    <row r="597" ht="21.75" customHeight="1">
      <c r="A597" s="100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6"/>
      <c r="P597" s="29"/>
      <c r="Q597" s="29"/>
      <c r="R597" s="16"/>
      <c r="S597" s="9"/>
      <c r="T597" s="9"/>
      <c r="U597" s="9"/>
      <c r="V597" s="9"/>
      <c r="W597" s="9"/>
      <c r="X597" s="9"/>
      <c r="Y597" s="9"/>
      <c r="Z597" s="9"/>
    </row>
    <row r="598" ht="21.75" customHeight="1">
      <c r="A598" s="100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6"/>
      <c r="P598" s="29"/>
      <c r="Q598" s="29"/>
      <c r="R598" s="16"/>
      <c r="S598" s="9"/>
      <c r="T598" s="9"/>
      <c r="U598" s="9"/>
      <c r="V598" s="9"/>
      <c r="W598" s="9"/>
      <c r="X598" s="9"/>
      <c r="Y598" s="9"/>
      <c r="Z598" s="9"/>
    </row>
    <row r="599" ht="21.75" customHeight="1">
      <c r="A599" s="100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6"/>
      <c r="P599" s="29"/>
      <c r="Q599" s="29"/>
      <c r="R599" s="16"/>
      <c r="S599" s="9"/>
      <c r="T599" s="9"/>
      <c r="U599" s="9"/>
      <c r="V599" s="9"/>
      <c r="W599" s="9"/>
      <c r="X599" s="9"/>
      <c r="Y599" s="9"/>
      <c r="Z599" s="9"/>
    </row>
    <row r="600" ht="21.75" customHeight="1">
      <c r="A600" s="100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6"/>
      <c r="P600" s="29"/>
      <c r="Q600" s="29"/>
      <c r="R600" s="16"/>
      <c r="S600" s="9"/>
      <c r="T600" s="9"/>
      <c r="U600" s="9"/>
      <c r="V600" s="9"/>
      <c r="W600" s="9"/>
      <c r="X600" s="9"/>
      <c r="Y600" s="9"/>
      <c r="Z600" s="9"/>
    </row>
    <row r="601" ht="21.75" customHeight="1">
      <c r="A601" s="100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6"/>
      <c r="P601" s="29"/>
      <c r="Q601" s="29"/>
      <c r="R601" s="16"/>
      <c r="S601" s="9"/>
      <c r="T601" s="9"/>
      <c r="U601" s="9"/>
      <c r="V601" s="9"/>
      <c r="W601" s="9"/>
      <c r="X601" s="9"/>
      <c r="Y601" s="9"/>
      <c r="Z601" s="9"/>
    </row>
    <row r="602" ht="21.75" customHeight="1">
      <c r="A602" s="100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6"/>
      <c r="P602" s="29"/>
      <c r="Q602" s="29"/>
      <c r="R602" s="16"/>
      <c r="S602" s="9"/>
      <c r="T602" s="9"/>
      <c r="U602" s="9"/>
      <c r="V602" s="9"/>
      <c r="W602" s="9"/>
      <c r="X602" s="9"/>
      <c r="Y602" s="9"/>
      <c r="Z602" s="9"/>
    </row>
    <row r="603" ht="21.75" customHeight="1">
      <c r="A603" s="100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6"/>
      <c r="P603" s="29"/>
      <c r="Q603" s="29"/>
      <c r="R603" s="16"/>
      <c r="S603" s="9"/>
      <c r="T603" s="9"/>
      <c r="U603" s="9"/>
      <c r="V603" s="9"/>
      <c r="W603" s="9"/>
      <c r="X603" s="9"/>
      <c r="Y603" s="9"/>
      <c r="Z603" s="9"/>
    </row>
    <row r="604" ht="21.75" customHeight="1">
      <c r="A604" s="100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6"/>
      <c r="P604" s="29"/>
      <c r="Q604" s="29"/>
      <c r="R604" s="16"/>
      <c r="S604" s="9"/>
      <c r="T604" s="9"/>
      <c r="U604" s="9"/>
      <c r="V604" s="9"/>
      <c r="W604" s="9"/>
      <c r="X604" s="9"/>
      <c r="Y604" s="9"/>
      <c r="Z604" s="9"/>
    </row>
    <row r="605" ht="21.75" customHeight="1">
      <c r="A605" s="100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6"/>
      <c r="P605" s="29"/>
      <c r="Q605" s="29"/>
      <c r="R605" s="16"/>
      <c r="S605" s="9"/>
      <c r="T605" s="9"/>
      <c r="U605" s="9"/>
      <c r="V605" s="9"/>
      <c r="W605" s="9"/>
      <c r="X605" s="9"/>
      <c r="Y605" s="9"/>
      <c r="Z605" s="9"/>
    </row>
    <row r="606" ht="21.75" customHeight="1">
      <c r="A606" s="100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6"/>
      <c r="P606" s="29"/>
      <c r="Q606" s="29"/>
      <c r="R606" s="16"/>
      <c r="S606" s="9"/>
      <c r="T606" s="9"/>
      <c r="U606" s="9"/>
      <c r="V606" s="9"/>
      <c r="W606" s="9"/>
      <c r="X606" s="9"/>
      <c r="Y606" s="9"/>
      <c r="Z606" s="9"/>
    </row>
    <row r="607" ht="21.75" customHeight="1">
      <c r="A607" s="100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6"/>
      <c r="P607" s="29"/>
      <c r="Q607" s="29"/>
      <c r="R607" s="16"/>
      <c r="S607" s="9"/>
      <c r="T607" s="9"/>
      <c r="U607" s="9"/>
      <c r="V607" s="9"/>
      <c r="W607" s="9"/>
      <c r="X607" s="9"/>
      <c r="Y607" s="9"/>
      <c r="Z607" s="9"/>
    </row>
    <row r="608" ht="21.75" customHeight="1">
      <c r="A608" s="100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6"/>
      <c r="P608" s="29"/>
      <c r="Q608" s="29"/>
      <c r="R608" s="16"/>
      <c r="S608" s="9"/>
      <c r="T608" s="9"/>
      <c r="U608" s="9"/>
      <c r="V608" s="9"/>
      <c r="W608" s="9"/>
      <c r="X608" s="9"/>
      <c r="Y608" s="9"/>
      <c r="Z608" s="9"/>
    </row>
    <row r="609" ht="21.75" customHeight="1">
      <c r="A609" s="100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6"/>
      <c r="P609" s="29"/>
      <c r="Q609" s="29"/>
      <c r="R609" s="16"/>
      <c r="S609" s="9"/>
      <c r="T609" s="9"/>
      <c r="U609" s="9"/>
      <c r="V609" s="9"/>
      <c r="W609" s="9"/>
      <c r="X609" s="9"/>
      <c r="Y609" s="9"/>
      <c r="Z609" s="9"/>
    </row>
    <row r="610" ht="21.75" customHeight="1">
      <c r="A610" s="100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6"/>
      <c r="P610" s="29"/>
      <c r="Q610" s="29"/>
      <c r="R610" s="16"/>
      <c r="S610" s="9"/>
      <c r="T610" s="9"/>
      <c r="U610" s="9"/>
      <c r="V610" s="9"/>
      <c r="W610" s="9"/>
      <c r="X610" s="9"/>
      <c r="Y610" s="9"/>
      <c r="Z610" s="9"/>
    </row>
    <row r="611" ht="21.75" customHeight="1">
      <c r="A611" s="100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6"/>
      <c r="P611" s="29"/>
      <c r="Q611" s="29"/>
      <c r="R611" s="16"/>
      <c r="S611" s="9"/>
      <c r="T611" s="9"/>
      <c r="U611" s="9"/>
      <c r="V611" s="9"/>
      <c r="W611" s="9"/>
      <c r="X611" s="9"/>
      <c r="Y611" s="9"/>
      <c r="Z611" s="9"/>
    </row>
    <row r="612" ht="21.75" customHeight="1">
      <c r="A612" s="100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6"/>
      <c r="P612" s="29"/>
      <c r="Q612" s="29"/>
      <c r="R612" s="16"/>
      <c r="S612" s="9"/>
      <c r="T612" s="9"/>
      <c r="U612" s="9"/>
      <c r="V612" s="9"/>
      <c r="W612" s="9"/>
      <c r="X612" s="9"/>
      <c r="Y612" s="9"/>
      <c r="Z612" s="9"/>
    </row>
    <row r="613" ht="21.75" customHeight="1">
      <c r="A613" s="100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6"/>
      <c r="P613" s="29"/>
      <c r="Q613" s="29"/>
      <c r="R613" s="16"/>
      <c r="S613" s="9"/>
      <c r="T613" s="9"/>
      <c r="U613" s="9"/>
      <c r="V613" s="9"/>
      <c r="W613" s="9"/>
      <c r="X613" s="9"/>
      <c r="Y613" s="9"/>
      <c r="Z613" s="9"/>
    </row>
    <row r="614" ht="21.75" customHeight="1">
      <c r="A614" s="100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6"/>
      <c r="P614" s="29"/>
      <c r="Q614" s="29"/>
      <c r="R614" s="16"/>
      <c r="S614" s="9"/>
      <c r="T614" s="9"/>
      <c r="U614" s="9"/>
      <c r="V614" s="9"/>
      <c r="W614" s="9"/>
      <c r="X614" s="9"/>
      <c r="Y614" s="9"/>
      <c r="Z614" s="9"/>
    </row>
    <row r="615" ht="21.75" customHeight="1">
      <c r="A615" s="100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6"/>
      <c r="P615" s="29"/>
      <c r="Q615" s="29"/>
      <c r="R615" s="16"/>
      <c r="S615" s="9"/>
      <c r="T615" s="9"/>
      <c r="U615" s="9"/>
      <c r="V615" s="9"/>
      <c r="W615" s="9"/>
      <c r="X615" s="9"/>
      <c r="Y615" s="9"/>
      <c r="Z615" s="9"/>
    </row>
    <row r="616" ht="21.75" customHeight="1">
      <c r="A616" s="100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6"/>
      <c r="P616" s="29"/>
      <c r="Q616" s="29"/>
      <c r="R616" s="16"/>
      <c r="S616" s="9"/>
      <c r="T616" s="9"/>
      <c r="U616" s="9"/>
      <c r="V616" s="9"/>
      <c r="W616" s="9"/>
      <c r="X616" s="9"/>
      <c r="Y616" s="9"/>
      <c r="Z616" s="9"/>
    </row>
    <row r="617" ht="21.75" customHeight="1">
      <c r="A617" s="100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6"/>
      <c r="P617" s="29"/>
      <c r="Q617" s="29"/>
      <c r="R617" s="16"/>
      <c r="S617" s="9"/>
      <c r="T617" s="9"/>
      <c r="U617" s="9"/>
      <c r="V617" s="9"/>
      <c r="W617" s="9"/>
      <c r="X617" s="9"/>
      <c r="Y617" s="9"/>
      <c r="Z617" s="9"/>
    </row>
    <row r="618" ht="21.75" customHeight="1">
      <c r="A618" s="100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6"/>
      <c r="P618" s="29"/>
      <c r="Q618" s="29"/>
      <c r="R618" s="16"/>
      <c r="S618" s="9"/>
      <c r="T618" s="9"/>
      <c r="U618" s="9"/>
      <c r="V618" s="9"/>
      <c r="W618" s="9"/>
      <c r="X618" s="9"/>
      <c r="Y618" s="9"/>
      <c r="Z618" s="9"/>
    </row>
    <row r="619" ht="21.75" customHeight="1">
      <c r="A619" s="100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6"/>
      <c r="P619" s="29"/>
      <c r="Q619" s="29"/>
      <c r="R619" s="16"/>
      <c r="S619" s="9"/>
      <c r="T619" s="9"/>
      <c r="U619" s="9"/>
      <c r="V619" s="9"/>
      <c r="W619" s="9"/>
      <c r="X619" s="9"/>
      <c r="Y619" s="9"/>
      <c r="Z619" s="9"/>
    </row>
    <row r="620" ht="21.75" customHeight="1">
      <c r="A620" s="100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6"/>
      <c r="P620" s="29"/>
      <c r="Q620" s="29"/>
      <c r="R620" s="16"/>
      <c r="S620" s="9"/>
      <c r="T620" s="9"/>
      <c r="U620" s="9"/>
      <c r="V620" s="9"/>
      <c r="W620" s="9"/>
      <c r="X620" s="9"/>
      <c r="Y620" s="9"/>
      <c r="Z620" s="9"/>
    </row>
    <row r="621" ht="21.75" customHeight="1">
      <c r="A621" s="100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6"/>
      <c r="P621" s="29"/>
      <c r="Q621" s="29"/>
      <c r="R621" s="16"/>
      <c r="S621" s="9"/>
      <c r="T621" s="9"/>
      <c r="U621" s="9"/>
      <c r="V621" s="9"/>
      <c r="W621" s="9"/>
      <c r="X621" s="9"/>
      <c r="Y621" s="9"/>
      <c r="Z621" s="9"/>
    </row>
    <row r="622" ht="21.75" customHeight="1">
      <c r="A622" s="100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6"/>
      <c r="P622" s="29"/>
      <c r="Q622" s="29"/>
      <c r="R622" s="16"/>
      <c r="S622" s="9"/>
      <c r="T622" s="9"/>
      <c r="U622" s="9"/>
      <c r="V622" s="9"/>
      <c r="W622" s="9"/>
      <c r="X622" s="9"/>
      <c r="Y622" s="9"/>
      <c r="Z622" s="9"/>
    </row>
    <row r="623" ht="21.75" customHeight="1">
      <c r="A623" s="100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6"/>
      <c r="P623" s="29"/>
      <c r="Q623" s="29"/>
      <c r="R623" s="16"/>
      <c r="S623" s="9"/>
      <c r="T623" s="9"/>
      <c r="U623" s="9"/>
      <c r="V623" s="9"/>
      <c r="W623" s="9"/>
      <c r="X623" s="9"/>
      <c r="Y623" s="9"/>
      <c r="Z623" s="9"/>
    </row>
    <row r="624" ht="21.75" customHeight="1">
      <c r="A624" s="100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6"/>
      <c r="P624" s="29"/>
      <c r="Q624" s="29"/>
      <c r="R624" s="16"/>
      <c r="S624" s="9"/>
      <c r="T624" s="9"/>
      <c r="U624" s="9"/>
      <c r="V624" s="9"/>
      <c r="W624" s="9"/>
      <c r="X624" s="9"/>
      <c r="Y624" s="9"/>
      <c r="Z624" s="9"/>
    </row>
    <row r="625" ht="21.75" customHeight="1">
      <c r="A625" s="100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6"/>
      <c r="P625" s="29"/>
      <c r="Q625" s="29"/>
      <c r="R625" s="16"/>
      <c r="S625" s="9"/>
      <c r="T625" s="9"/>
      <c r="U625" s="9"/>
      <c r="V625" s="9"/>
      <c r="W625" s="9"/>
      <c r="X625" s="9"/>
      <c r="Y625" s="9"/>
      <c r="Z625" s="9"/>
    </row>
    <row r="626" ht="21.75" customHeight="1">
      <c r="A626" s="100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6"/>
      <c r="P626" s="29"/>
      <c r="Q626" s="29"/>
      <c r="R626" s="16"/>
      <c r="S626" s="9"/>
      <c r="T626" s="9"/>
      <c r="U626" s="9"/>
      <c r="V626" s="9"/>
      <c r="W626" s="9"/>
      <c r="X626" s="9"/>
      <c r="Y626" s="9"/>
      <c r="Z626" s="9"/>
    </row>
    <row r="627" ht="21.75" customHeight="1">
      <c r="A627" s="100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6"/>
      <c r="P627" s="29"/>
      <c r="Q627" s="29"/>
      <c r="R627" s="16"/>
      <c r="S627" s="9"/>
      <c r="T627" s="9"/>
      <c r="U627" s="9"/>
      <c r="V627" s="9"/>
      <c r="W627" s="9"/>
      <c r="X627" s="9"/>
      <c r="Y627" s="9"/>
      <c r="Z627" s="9"/>
    </row>
    <row r="628" ht="21.75" customHeight="1">
      <c r="A628" s="100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6"/>
      <c r="P628" s="29"/>
      <c r="Q628" s="29"/>
      <c r="R628" s="16"/>
      <c r="S628" s="9"/>
      <c r="T628" s="9"/>
      <c r="U628" s="9"/>
      <c r="V628" s="9"/>
      <c r="W628" s="9"/>
      <c r="X628" s="9"/>
      <c r="Y628" s="9"/>
      <c r="Z628" s="9"/>
    </row>
    <row r="629" ht="21.75" customHeight="1">
      <c r="A629" s="100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6"/>
      <c r="P629" s="29"/>
      <c r="Q629" s="29"/>
      <c r="R629" s="16"/>
      <c r="S629" s="9"/>
      <c r="T629" s="9"/>
      <c r="U629" s="9"/>
      <c r="V629" s="9"/>
      <c r="W629" s="9"/>
      <c r="X629" s="9"/>
      <c r="Y629" s="9"/>
      <c r="Z629" s="9"/>
    </row>
    <row r="630" ht="21.75" customHeight="1">
      <c r="A630" s="100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6"/>
      <c r="P630" s="29"/>
      <c r="Q630" s="29"/>
      <c r="R630" s="16"/>
      <c r="S630" s="9"/>
      <c r="T630" s="9"/>
      <c r="U630" s="9"/>
      <c r="V630" s="9"/>
      <c r="W630" s="9"/>
      <c r="X630" s="9"/>
      <c r="Y630" s="9"/>
      <c r="Z630" s="9"/>
    </row>
    <row r="631" ht="21.75" customHeight="1">
      <c r="A631" s="100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6"/>
      <c r="P631" s="29"/>
      <c r="Q631" s="29"/>
      <c r="R631" s="16"/>
      <c r="S631" s="9"/>
      <c r="T631" s="9"/>
      <c r="U631" s="9"/>
      <c r="V631" s="9"/>
      <c r="W631" s="9"/>
      <c r="X631" s="9"/>
      <c r="Y631" s="9"/>
      <c r="Z631" s="9"/>
    </row>
    <row r="632" ht="21.75" customHeight="1">
      <c r="A632" s="100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6"/>
      <c r="P632" s="29"/>
      <c r="Q632" s="29"/>
      <c r="R632" s="16"/>
      <c r="S632" s="9"/>
      <c r="T632" s="9"/>
      <c r="U632" s="9"/>
      <c r="V632" s="9"/>
      <c r="W632" s="9"/>
      <c r="X632" s="9"/>
      <c r="Y632" s="9"/>
      <c r="Z632" s="9"/>
    </row>
    <row r="633" ht="21.75" customHeight="1">
      <c r="A633" s="100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6"/>
      <c r="P633" s="29"/>
      <c r="Q633" s="29"/>
      <c r="R633" s="16"/>
      <c r="S633" s="9"/>
      <c r="T633" s="9"/>
      <c r="U633" s="9"/>
      <c r="V633" s="9"/>
      <c r="W633" s="9"/>
      <c r="X633" s="9"/>
      <c r="Y633" s="9"/>
      <c r="Z633" s="9"/>
    </row>
    <row r="634" ht="21.75" customHeight="1">
      <c r="A634" s="100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6"/>
      <c r="P634" s="29"/>
      <c r="Q634" s="29"/>
      <c r="R634" s="16"/>
      <c r="S634" s="9"/>
      <c r="T634" s="9"/>
      <c r="U634" s="9"/>
      <c r="V634" s="9"/>
      <c r="W634" s="9"/>
      <c r="X634" s="9"/>
      <c r="Y634" s="9"/>
      <c r="Z634" s="9"/>
    </row>
    <row r="635" ht="21.75" customHeight="1">
      <c r="A635" s="100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6"/>
      <c r="P635" s="29"/>
      <c r="Q635" s="29"/>
      <c r="R635" s="16"/>
      <c r="S635" s="9"/>
      <c r="T635" s="9"/>
      <c r="U635" s="9"/>
      <c r="V635" s="9"/>
      <c r="W635" s="9"/>
      <c r="X635" s="9"/>
      <c r="Y635" s="9"/>
      <c r="Z635" s="9"/>
    </row>
    <row r="636" ht="21.75" customHeight="1">
      <c r="A636" s="100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6"/>
      <c r="P636" s="29"/>
      <c r="Q636" s="29"/>
      <c r="R636" s="16"/>
      <c r="S636" s="9"/>
      <c r="T636" s="9"/>
      <c r="U636" s="9"/>
      <c r="V636" s="9"/>
      <c r="W636" s="9"/>
      <c r="X636" s="9"/>
      <c r="Y636" s="9"/>
      <c r="Z636" s="9"/>
    </row>
    <row r="637" ht="21.75" customHeight="1">
      <c r="A637" s="100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6"/>
      <c r="P637" s="29"/>
      <c r="Q637" s="29"/>
      <c r="R637" s="16"/>
      <c r="S637" s="9"/>
      <c r="T637" s="9"/>
      <c r="U637" s="9"/>
      <c r="V637" s="9"/>
      <c r="W637" s="9"/>
      <c r="X637" s="9"/>
      <c r="Y637" s="9"/>
      <c r="Z637" s="9"/>
    </row>
    <row r="638" ht="21.75" customHeight="1">
      <c r="A638" s="100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6"/>
      <c r="P638" s="29"/>
      <c r="Q638" s="29"/>
      <c r="R638" s="16"/>
      <c r="S638" s="9"/>
      <c r="T638" s="9"/>
      <c r="U638" s="9"/>
      <c r="V638" s="9"/>
      <c r="W638" s="9"/>
      <c r="X638" s="9"/>
      <c r="Y638" s="9"/>
      <c r="Z638" s="9"/>
    </row>
    <row r="639" ht="21.75" customHeight="1">
      <c r="A639" s="100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6"/>
      <c r="P639" s="29"/>
      <c r="Q639" s="29"/>
      <c r="R639" s="16"/>
      <c r="S639" s="9"/>
      <c r="T639" s="9"/>
      <c r="U639" s="9"/>
      <c r="V639" s="9"/>
      <c r="W639" s="9"/>
      <c r="X639" s="9"/>
      <c r="Y639" s="9"/>
      <c r="Z639" s="9"/>
    </row>
    <row r="640" ht="21.75" customHeight="1">
      <c r="A640" s="100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6"/>
      <c r="P640" s="29"/>
      <c r="Q640" s="29"/>
      <c r="R640" s="16"/>
      <c r="S640" s="9"/>
      <c r="T640" s="9"/>
      <c r="U640" s="9"/>
      <c r="V640" s="9"/>
      <c r="W640" s="9"/>
      <c r="X640" s="9"/>
      <c r="Y640" s="9"/>
      <c r="Z640" s="9"/>
    </row>
    <row r="641" ht="21.75" customHeight="1">
      <c r="A641" s="100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6"/>
      <c r="P641" s="29"/>
      <c r="Q641" s="29"/>
      <c r="R641" s="16"/>
      <c r="S641" s="9"/>
      <c r="T641" s="9"/>
      <c r="U641" s="9"/>
      <c r="V641" s="9"/>
      <c r="W641" s="9"/>
      <c r="X641" s="9"/>
      <c r="Y641" s="9"/>
      <c r="Z641" s="9"/>
    </row>
    <row r="642" ht="21.75" customHeight="1">
      <c r="A642" s="100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6"/>
      <c r="P642" s="29"/>
      <c r="Q642" s="29"/>
      <c r="R642" s="16"/>
      <c r="S642" s="9"/>
      <c r="T642" s="9"/>
      <c r="U642" s="9"/>
      <c r="V642" s="9"/>
      <c r="W642" s="9"/>
      <c r="X642" s="9"/>
      <c r="Y642" s="9"/>
      <c r="Z642" s="9"/>
    </row>
    <row r="643" ht="21.75" customHeight="1">
      <c r="A643" s="100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6"/>
      <c r="P643" s="29"/>
      <c r="Q643" s="29"/>
      <c r="R643" s="16"/>
      <c r="S643" s="9"/>
      <c r="T643" s="9"/>
      <c r="U643" s="9"/>
      <c r="V643" s="9"/>
      <c r="W643" s="9"/>
      <c r="X643" s="9"/>
      <c r="Y643" s="9"/>
      <c r="Z643" s="9"/>
    </row>
    <row r="644" ht="21.75" customHeight="1">
      <c r="A644" s="100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6"/>
      <c r="P644" s="29"/>
      <c r="Q644" s="29"/>
      <c r="R644" s="16"/>
      <c r="S644" s="9"/>
      <c r="T644" s="9"/>
      <c r="U644" s="9"/>
      <c r="V644" s="9"/>
      <c r="W644" s="9"/>
      <c r="X644" s="9"/>
      <c r="Y644" s="9"/>
      <c r="Z644" s="9"/>
    </row>
    <row r="645" ht="21.75" customHeight="1">
      <c r="A645" s="100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6"/>
      <c r="P645" s="29"/>
      <c r="Q645" s="29"/>
      <c r="R645" s="16"/>
      <c r="S645" s="9"/>
      <c r="T645" s="9"/>
      <c r="U645" s="9"/>
      <c r="V645" s="9"/>
      <c r="W645" s="9"/>
      <c r="X645" s="9"/>
      <c r="Y645" s="9"/>
      <c r="Z645" s="9"/>
    </row>
    <row r="646" ht="21.75" customHeight="1">
      <c r="A646" s="100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6"/>
      <c r="P646" s="29"/>
      <c r="Q646" s="29"/>
      <c r="R646" s="16"/>
      <c r="S646" s="9"/>
      <c r="T646" s="9"/>
      <c r="U646" s="9"/>
      <c r="V646" s="9"/>
      <c r="W646" s="9"/>
      <c r="X646" s="9"/>
      <c r="Y646" s="9"/>
      <c r="Z646" s="9"/>
    </row>
    <row r="647" ht="21.75" customHeight="1">
      <c r="A647" s="100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6"/>
      <c r="P647" s="29"/>
      <c r="Q647" s="29"/>
      <c r="R647" s="16"/>
      <c r="S647" s="9"/>
      <c r="T647" s="9"/>
      <c r="U647" s="9"/>
      <c r="V647" s="9"/>
      <c r="W647" s="9"/>
      <c r="X647" s="9"/>
      <c r="Y647" s="9"/>
      <c r="Z647" s="9"/>
    </row>
    <row r="648" ht="21.75" customHeight="1">
      <c r="A648" s="100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6"/>
      <c r="P648" s="29"/>
      <c r="Q648" s="29"/>
      <c r="R648" s="16"/>
      <c r="S648" s="9"/>
      <c r="T648" s="9"/>
      <c r="U648" s="9"/>
      <c r="V648" s="9"/>
      <c r="W648" s="9"/>
      <c r="X648" s="9"/>
      <c r="Y648" s="9"/>
      <c r="Z648" s="9"/>
    </row>
    <row r="649" ht="21.75" customHeight="1">
      <c r="A649" s="100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6"/>
      <c r="P649" s="29"/>
      <c r="Q649" s="29"/>
      <c r="R649" s="16"/>
      <c r="S649" s="9"/>
      <c r="T649" s="9"/>
      <c r="U649" s="9"/>
      <c r="V649" s="9"/>
      <c r="W649" s="9"/>
      <c r="X649" s="9"/>
      <c r="Y649" s="9"/>
      <c r="Z649" s="9"/>
    </row>
    <row r="650" ht="21.75" customHeight="1">
      <c r="A650" s="100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6"/>
      <c r="P650" s="29"/>
      <c r="Q650" s="29"/>
      <c r="R650" s="16"/>
      <c r="S650" s="9"/>
      <c r="T650" s="9"/>
      <c r="U650" s="9"/>
      <c r="V650" s="9"/>
      <c r="W650" s="9"/>
      <c r="X650" s="9"/>
      <c r="Y650" s="9"/>
      <c r="Z650" s="9"/>
    </row>
    <row r="651" ht="21.75" customHeight="1">
      <c r="A651" s="100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6"/>
      <c r="P651" s="29"/>
      <c r="Q651" s="29"/>
      <c r="R651" s="16"/>
      <c r="S651" s="9"/>
      <c r="T651" s="9"/>
      <c r="U651" s="9"/>
      <c r="V651" s="9"/>
      <c r="W651" s="9"/>
      <c r="X651" s="9"/>
      <c r="Y651" s="9"/>
      <c r="Z651" s="9"/>
    </row>
    <row r="652" ht="21.75" customHeight="1">
      <c r="A652" s="100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6"/>
      <c r="P652" s="29"/>
      <c r="Q652" s="29"/>
      <c r="R652" s="16"/>
      <c r="S652" s="9"/>
      <c r="T652" s="9"/>
      <c r="U652" s="9"/>
      <c r="V652" s="9"/>
      <c r="W652" s="9"/>
      <c r="X652" s="9"/>
      <c r="Y652" s="9"/>
      <c r="Z652" s="9"/>
    </row>
    <row r="653" ht="21.75" customHeight="1">
      <c r="A653" s="100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6"/>
      <c r="P653" s="29"/>
      <c r="Q653" s="29"/>
      <c r="R653" s="16"/>
      <c r="S653" s="9"/>
      <c r="T653" s="9"/>
      <c r="U653" s="9"/>
      <c r="V653" s="9"/>
      <c r="W653" s="9"/>
      <c r="X653" s="9"/>
      <c r="Y653" s="9"/>
      <c r="Z653" s="9"/>
    </row>
    <row r="654" ht="21.75" customHeight="1">
      <c r="A654" s="100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6"/>
      <c r="P654" s="29"/>
      <c r="Q654" s="29"/>
      <c r="R654" s="16"/>
      <c r="S654" s="9"/>
      <c r="T654" s="9"/>
      <c r="U654" s="9"/>
      <c r="V654" s="9"/>
      <c r="W654" s="9"/>
      <c r="X654" s="9"/>
      <c r="Y654" s="9"/>
      <c r="Z654" s="9"/>
    </row>
    <row r="655" ht="21.75" customHeight="1">
      <c r="A655" s="100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6"/>
      <c r="P655" s="29"/>
      <c r="Q655" s="29"/>
      <c r="R655" s="16"/>
      <c r="S655" s="9"/>
      <c r="T655" s="9"/>
      <c r="U655" s="9"/>
      <c r="V655" s="9"/>
      <c r="W655" s="9"/>
      <c r="X655" s="9"/>
      <c r="Y655" s="9"/>
      <c r="Z655" s="9"/>
    </row>
    <row r="656" ht="21.75" customHeight="1">
      <c r="A656" s="100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6"/>
      <c r="P656" s="29"/>
      <c r="Q656" s="29"/>
      <c r="R656" s="16"/>
      <c r="S656" s="9"/>
      <c r="T656" s="9"/>
      <c r="U656" s="9"/>
      <c r="V656" s="9"/>
      <c r="W656" s="9"/>
      <c r="X656" s="9"/>
      <c r="Y656" s="9"/>
      <c r="Z656" s="9"/>
    </row>
    <row r="657" ht="21.75" customHeight="1">
      <c r="A657" s="100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6"/>
      <c r="P657" s="29"/>
      <c r="Q657" s="29"/>
      <c r="R657" s="16"/>
      <c r="S657" s="9"/>
      <c r="T657" s="9"/>
      <c r="U657" s="9"/>
      <c r="V657" s="9"/>
      <c r="W657" s="9"/>
      <c r="X657" s="9"/>
      <c r="Y657" s="9"/>
      <c r="Z657" s="9"/>
    </row>
    <row r="658" ht="21.75" customHeight="1">
      <c r="A658" s="100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6"/>
      <c r="P658" s="29"/>
      <c r="Q658" s="29"/>
      <c r="R658" s="16"/>
      <c r="S658" s="9"/>
      <c r="T658" s="9"/>
      <c r="U658" s="9"/>
      <c r="V658" s="9"/>
      <c r="W658" s="9"/>
      <c r="X658" s="9"/>
      <c r="Y658" s="9"/>
      <c r="Z658" s="9"/>
    </row>
    <row r="659" ht="21.75" customHeight="1">
      <c r="A659" s="100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6"/>
      <c r="P659" s="29"/>
      <c r="Q659" s="29"/>
      <c r="R659" s="16"/>
      <c r="S659" s="9"/>
      <c r="T659" s="9"/>
      <c r="U659" s="9"/>
      <c r="V659" s="9"/>
      <c r="W659" s="9"/>
      <c r="X659" s="9"/>
      <c r="Y659" s="9"/>
      <c r="Z659" s="9"/>
    </row>
    <row r="660" ht="21.75" customHeight="1">
      <c r="A660" s="100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6"/>
      <c r="P660" s="29"/>
      <c r="Q660" s="29"/>
      <c r="R660" s="16"/>
      <c r="S660" s="9"/>
      <c r="T660" s="9"/>
      <c r="U660" s="9"/>
      <c r="V660" s="9"/>
      <c r="W660" s="9"/>
      <c r="X660" s="9"/>
      <c r="Y660" s="9"/>
      <c r="Z660" s="9"/>
    </row>
    <row r="661" ht="21.75" customHeight="1">
      <c r="A661" s="100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6"/>
      <c r="P661" s="29"/>
      <c r="Q661" s="29"/>
      <c r="R661" s="16"/>
      <c r="S661" s="9"/>
      <c r="T661" s="9"/>
      <c r="U661" s="9"/>
      <c r="V661" s="9"/>
      <c r="W661" s="9"/>
      <c r="X661" s="9"/>
      <c r="Y661" s="9"/>
      <c r="Z661" s="9"/>
    </row>
    <row r="662" ht="21.75" customHeight="1">
      <c r="A662" s="100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6"/>
      <c r="P662" s="29"/>
      <c r="Q662" s="29"/>
      <c r="R662" s="16"/>
      <c r="S662" s="9"/>
      <c r="T662" s="9"/>
      <c r="U662" s="9"/>
      <c r="V662" s="9"/>
      <c r="W662" s="9"/>
      <c r="X662" s="9"/>
      <c r="Y662" s="9"/>
      <c r="Z662" s="9"/>
    </row>
    <row r="663" ht="21.75" customHeight="1">
      <c r="A663" s="100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6"/>
      <c r="P663" s="29"/>
      <c r="Q663" s="29"/>
      <c r="R663" s="16"/>
      <c r="S663" s="9"/>
      <c r="T663" s="9"/>
      <c r="U663" s="9"/>
      <c r="V663" s="9"/>
      <c r="W663" s="9"/>
      <c r="X663" s="9"/>
      <c r="Y663" s="9"/>
      <c r="Z663" s="9"/>
    </row>
    <row r="664" ht="21.75" customHeight="1">
      <c r="A664" s="100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6"/>
      <c r="P664" s="29"/>
      <c r="Q664" s="29"/>
      <c r="R664" s="16"/>
      <c r="S664" s="9"/>
      <c r="T664" s="9"/>
      <c r="U664" s="9"/>
      <c r="V664" s="9"/>
      <c r="W664" s="9"/>
      <c r="X664" s="9"/>
      <c r="Y664" s="9"/>
      <c r="Z664" s="9"/>
    </row>
    <row r="665" ht="21.75" customHeight="1">
      <c r="A665" s="100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6"/>
      <c r="P665" s="29"/>
      <c r="Q665" s="29"/>
      <c r="R665" s="16"/>
      <c r="S665" s="9"/>
      <c r="T665" s="9"/>
      <c r="U665" s="9"/>
      <c r="V665" s="9"/>
      <c r="W665" s="9"/>
      <c r="X665" s="9"/>
      <c r="Y665" s="9"/>
      <c r="Z665" s="9"/>
    </row>
    <row r="666" ht="21.75" customHeight="1">
      <c r="A666" s="100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6"/>
      <c r="P666" s="29"/>
      <c r="Q666" s="29"/>
      <c r="R666" s="16"/>
      <c r="S666" s="9"/>
      <c r="T666" s="9"/>
      <c r="U666" s="9"/>
      <c r="V666" s="9"/>
      <c r="W666" s="9"/>
      <c r="X666" s="9"/>
      <c r="Y666" s="9"/>
      <c r="Z666" s="9"/>
    </row>
    <row r="667" ht="21.75" customHeight="1">
      <c r="A667" s="100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6"/>
      <c r="P667" s="29"/>
      <c r="Q667" s="29"/>
      <c r="R667" s="16"/>
      <c r="S667" s="9"/>
      <c r="T667" s="9"/>
      <c r="U667" s="9"/>
      <c r="V667" s="9"/>
      <c r="W667" s="9"/>
      <c r="X667" s="9"/>
      <c r="Y667" s="9"/>
      <c r="Z667" s="9"/>
    </row>
    <row r="668" ht="21.75" customHeight="1">
      <c r="A668" s="100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6"/>
      <c r="P668" s="29"/>
      <c r="Q668" s="29"/>
      <c r="R668" s="16"/>
      <c r="S668" s="9"/>
      <c r="T668" s="9"/>
      <c r="U668" s="9"/>
      <c r="V668" s="9"/>
      <c r="W668" s="9"/>
      <c r="X668" s="9"/>
      <c r="Y668" s="9"/>
      <c r="Z668" s="9"/>
    </row>
    <row r="669" ht="21.75" customHeight="1">
      <c r="A669" s="100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6"/>
      <c r="P669" s="29"/>
      <c r="Q669" s="29"/>
      <c r="R669" s="16"/>
      <c r="S669" s="9"/>
      <c r="T669" s="9"/>
      <c r="U669" s="9"/>
      <c r="V669" s="9"/>
      <c r="W669" s="9"/>
      <c r="X669" s="9"/>
      <c r="Y669" s="9"/>
      <c r="Z669" s="9"/>
    </row>
    <row r="670" ht="21.75" customHeight="1">
      <c r="A670" s="100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6"/>
      <c r="P670" s="29"/>
      <c r="Q670" s="29"/>
      <c r="R670" s="16"/>
      <c r="S670" s="9"/>
      <c r="T670" s="9"/>
      <c r="U670" s="9"/>
      <c r="V670" s="9"/>
      <c r="W670" s="9"/>
      <c r="X670" s="9"/>
      <c r="Y670" s="9"/>
      <c r="Z670" s="9"/>
    </row>
    <row r="671" ht="21.75" customHeight="1">
      <c r="A671" s="100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6"/>
      <c r="P671" s="29"/>
      <c r="Q671" s="29"/>
      <c r="R671" s="16"/>
      <c r="S671" s="9"/>
      <c r="T671" s="9"/>
      <c r="U671" s="9"/>
      <c r="V671" s="9"/>
      <c r="W671" s="9"/>
      <c r="X671" s="9"/>
      <c r="Y671" s="9"/>
      <c r="Z671" s="9"/>
    </row>
    <row r="672" ht="21.75" customHeight="1">
      <c r="A672" s="100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6"/>
      <c r="P672" s="29"/>
      <c r="Q672" s="29"/>
      <c r="R672" s="16"/>
      <c r="S672" s="9"/>
      <c r="T672" s="9"/>
      <c r="U672" s="9"/>
      <c r="V672" s="9"/>
      <c r="W672" s="9"/>
      <c r="X672" s="9"/>
      <c r="Y672" s="9"/>
      <c r="Z672" s="9"/>
    </row>
    <row r="673" ht="21.75" customHeight="1">
      <c r="A673" s="100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6"/>
      <c r="P673" s="29"/>
      <c r="Q673" s="29"/>
      <c r="R673" s="16"/>
      <c r="S673" s="9"/>
      <c r="T673" s="9"/>
      <c r="U673" s="9"/>
      <c r="V673" s="9"/>
      <c r="W673" s="9"/>
      <c r="X673" s="9"/>
      <c r="Y673" s="9"/>
      <c r="Z673" s="9"/>
    </row>
    <row r="674" ht="21.75" customHeight="1">
      <c r="A674" s="100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6"/>
      <c r="P674" s="29"/>
      <c r="Q674" s="29"/>
      <c r="R674" s="16"/>
      <c r="S674" s="9"/>
      <c r="T674" s="9"/>
      <c r="U674" s="9"/>
      <c r="V674" s="9"/>
      <c r="W674" s="9"/>
      <c r="X674" s="9"/>
      <c r="Y674" s="9"/>
      <c r="Z674" s="9"/>
    </row>
    <row r="675" ht="21.75" customHeight="1">
      <c r="A675" s="100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6"/>
      <c r="P675" s="29"/>
      <c r="Q675" s="29"/>
      <c r="R675" s="16"/>
      <c r="S675" s="9"/>
      <c r="T675" s="9"/>
      <c r="U675" s="9"/>
      <c r="V675" s="9"/>
      <c r="W675" s="9"/>
      <c r="X675" s="9"/>
      <c r="Y675" s="9"/>
      <c r="Z675" s="9"/>
    </row>
    <row r="676" ht="21.75" customHeight="1">
      <c r="A676" s="100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6"/>
      <c r="P676" s="29"/>
      <c r="Q676" s="29"/>
      <c r="R676" s="16"/>
      <c r="S676" s="9"/>
      <c r="T676" s="9"/>
      <c r="U676" s="9"/>
      <c r="V676" s="9"/>
      <c r="W676" s="9"/>
      <c r="X676" s="9"/>
      <c r="Y676" s="9"/>
      <c r="Z676" s="9"/>
    </row>
    <row r="677" ht="21.75" customHeight="1">
      <c r="A677" s="100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6"/>
      <c r="P677" s="29"/>
      <c r="Q677" s="29"/>
      <c r="R677" s="16"/>
      <c r="S677" s="9"/>
      <c r="T677" s="9"/>
      <c r="U677" s="9"/>
      <c r="V677" s="9"/>
      <c r="W677" s="9"/>
      <c r="X677" s="9"/>
      <c r="Y677" s="9"/>
      <c r="Z677" s="9"/>
    </row>
    <row r="678" ht="21.75" customHeight="1">
      <c r="A678" s="100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6"/>
      <c r="P678" s="29"/>
      <c r="Q678" s="29"/>
      <c r="R678" s="16"/>
      <c r="S678" s="9"/>
      <c r="T678" s="9"/>
      <c r="U678" s="9"/>
      <c r="V678" s="9"/>
      <c r="W678" s="9"/>
      <c r="X678" s="9"/>
      <c r="Y678" s="9"/>
      <c r="Z678" s="9"/>
    </row>
    <row r="679" ht="21.75" customHeight="1">
      <c r="A679" s="100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6"/>
      <c r="P679" s="29"/>
      <c r="Q679" s="29"/>
      <c r="R679" s="16"/>
      <c r="S679" s="9"/>
      <c r="T679" s="9"/>
      <c r="U679" s="9"/>
      <c r="V679" s="9"/>
      <c r="W679" s="9"/>
      <c r="X679" s="9"/>
      <c r="Y679" s="9"/>
      <c r="Z679" s="9"/>
    </row>
    <row r="680" ht="21.75" customHeight="1">
      <c r="A680" s="100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6"/>
      <c r="P680" s="29"/>
      <c r="Q680" s="29"/>
      <c r="R680" s="16"/>
      <c r="S680" s="9"/>
      <c r="T680" s="9"/>
      <c r="U680" s="9"/>
      <c r="V680" s="9"/>
      <c r="W680" s="9"/>
      <c r="X680" s="9"/>
      <c r="Y680" s="9"/>
      <c r="Z680" s="9"/>
    </row>
    <row r="681" ht="21.75" customHeight="1">
      <c r="A681" s="100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6"/>
      <c r="P681" s="29"/>
      <c r="Q681" s="29"/>
      <c r="R681" s="16"/>
      <c r="S681" s="9"/>
      <c r="T681" s="9"/>
      <c r="U681" s="9"/>
      <c r="V681" s="9"/>
      <c r="W681" s="9"/>
      <c r="X681" s="9"/>
      <c r="Y681" s="9"/>
      <c r="Z681" s="9"/>
    </row>
    <row r="682" ht="21.75" customHeight="1">
      <c r="A682" s="100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6"/>
      <c r="P682" s="29"/>
      <c r="Q682" s="29"/>
      <c r="R682" s="16"/>
      <c r="S682" s="9"/>
      <c r="T682" s="9"/>
      <c r="U682" s="9"/>
      <c r="V682" s="9"/>
      <c r="W682" s="9"/>
      <c r="X682" s="9"/>
      <c r="Y682" s="9"/>
      <c r="Z682" s="9"/>
    </row>
    <row r="683" ht="21.75" customHeight="1">
      <c r="A683" s="100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6"/>
      <c r="P683" s="29"/>
      <c r="Q683" s="29"/>
      <c r="R683" s="16"/>
      <c r="S683" s="9"/>
      <c r="T683" s="9"/>
      <c r="U683" s="9"/>
      <c r="V683" s="9"/>
      <c r="W683" s="9"/>
      <c r="X683" s="9"/>
      <c r="Y683" s="9"/>
      <c r="Z683" s="9"/>
    </row>
    <row r="684" ht="21.75" customHeight="1">
      <c r="A684" s="100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6"/>
      <c r="P684" s="29"/>
      <c r="Q684" s="29"/>
      <c r="R684" s="16"/>
      <c r="S684" s="9"/>
      <c r="T684" s="9"/>
      <c r="U684" s="9"/>
      <c r="V684" s="9"/>
      <c r="W684" s="9"/>
      <c r="X684" s="9"/>
      <c r="Y684" s="9"/>
      <c r="Z684" s="9"/>
    </row>
    <row r="685" ht="21.75" customHeight="1">
      <c r="A685" s="100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6"/>
      <c r="P685" s="29"/>
      <c r="Q685" s="29"/>
      <c r="R685" s="16"/>
      <c r="S685" s="9"/>
      <c r="T685" s="9"/>
      <c r="U685" s="9"/>
      <c r="V685" s="9"/>
      <c r="W685" s="9"/>
      <c r="X685" s="9"/>
      <c r="Y685" s="9"/>
      <c r="Z685" s="9"/>
    </row>
    <row r="686" ht="21.75" customHeight="1">
      <c r="A686" s="100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6"/>
      <c r="P686" s="29"/>
      <c r="Q686" s="29"/>
      <c r="R686" s="16"/>
      <c r="S686" s="9"/>
      <c r="T686" s="9"/>
      <c r="U686" s="9"/>
      <c r="V686" s="9"/>
      <c r="W686" s="9"/>
      <c r="X686" s="9"/>
      <c r="Y686" s="9"/>
      <c r="Z686" s="9"/>
    </row>
    <row r="687" ht="21.75" customHeight="1">
      <c r="A687" s="100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6"/>
      <c r="P687" s="29"/>
      <c r="Q687" s="29"/>
      <c r="R687" s="16"/>
      <c r="S687" s="9"/>
      <c r="T687" s="9"/>
      <c r="U687" s="9"/>
      <c r="V687" s="9"/>
      <c r="W687" s="9"/>
      <c r="X687" s="9"/>
      <c r="Y687" s="9"/>
      <c r="Z687" s="9"/>
    </row>
    <row r="688" ht="21.75" customHeight="1">
      <c r="A688" s="100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6"/>
      <c r="P688" s="29"/>
      <c r="Q688" s="29"/>
      <c r="R688" s="16"/>
      <c r="S688" s="9"/>
      <c r="T688" s="9"/>
      <c r="U688" s="9"/>
      <c r="V688" s="9"/>
      <c r="W688" s="9"/>
      <c r="X688" s="9"/>
      <c r="Y688" s="9"/>
      <c r="Z688" s="9"/>
    </row>
    <row r="689" ht="21.75" customHeight="1">
      <c r="A689" s="100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6"/>
      <c r="P689" s="29"/>
      <c r="Q689" s="29"/>
      <c r="R689" s="16"/>
      <c r="S689" s="9"/>
      <c r="T689" s="9"/>
      <c r="U689" s="9"/>
      <c r="V689" s="9"/>
      <c r="W689" s="9"/>
      <c r="X689" s="9"/>
      <c r="Y689" s="9"/>
      <c r="Z689" s="9"/>
    </row>
    <row r="690" ht="21.75" customHeight="1">
      <c r="A690" s="100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6"/>
      <c r="P690" s="29"/>
      <c r="Q690" s="29"/>
      <c r="R690" s="16"/>
      <c r="S690" s="9"/>
      <c r="T690" s="9"/>
      <c r="U690" s="9"/>
      <c r="V690" s="9"/>
      <c r="W690" s="9"/>
      <c r="X690" s="9"/>
      <c r="Y690" s="9"/>
      <c r="Z690" s="9"/>
    </row>
    <row r="691" ht="21.75" customHeight="1">
      <c r="A691" s="100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6"/>
      <c r="P691" s="29"/>
      <c r="Q691" s="29"/>
      <c r="R691" s="16"/>
      <c r="S691" s="9"/>
      <c r="T691" s="9"/>
      <c r="U691" s="9"/>
      <c r="V691" s="9"/>
      <c r="W691" s="9"/>
      <c r="X691" s="9"/>
      <c r="Y691" s="9"/>
      <c r="Z691" s="9"/>
    </row>
    <row r="692" ht="21.75" customHeight="1">
      <c r="A692" s="100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6"/>
      <c r="P692" s="29"/>
      <c r="Q692" s="29"/>
      <c r="R692" s="16"/>
      <c r="S692" s="9"/>
      <c r="T692" s="9"/>
      <c r="U692" s="9"/>
      <c r="V692" s="9"/>
      <c r="W692" s="9"/>
      <c r="X692" s="9"/>
      <c r="Y692" s="9"/>
      <c r="Z692" s="9"/>
    </row>
    <row r="693" ht="21.75" customHeight="1">
      <c r="A693" s="100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6"/>
      <c r="P693" s="29"/>
      <c r="Q693" s="29"/>
      <c r="R693" s="16"/>
      <c r="S693" s="9"/>
      <c r="T693" s="9"/>
      <c r="U693" s="9"/>
      <c r="V693" s="9"/>
      <c r="W693" s="9"/>
      <c r="X693" s="9"/>
      <c r="Y693" s="9"/>
      <c r="Z693" s="9"/>
    </row>
    <row r="694" ht="21.75" customHeight="1">
      <c r="A694" s="100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6"/>
      <c r="P694" s="29"/>
      <c r="Q694" s="29"/>
      <c r="R694" s="16"/>
      <c r="S694" s="9"/>
      <c r="T694" s="9"/>
      <c r="U694" s="9"/>
      <c r="V694" s="9"/>
      <c r="W694" s="9"/>
      <c r="X694" s="9"/>
      <c r="Y694" s="9"/>
      <c r="Z694" s="9"/>
    </row>
    <row r="695" ht="21.75" customHeight="1">
      <c r="A695" s="100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6"/>
      <c r="P695" s="29"/>
      <c r="Q695" s="29"/>
      <c r="R695" s="16"/>
      <c r="S695" s="9"/>
      <c r="T695" s="9"/>
      <c r="U695" s="9"/>
      <c r="V695" s="9"/>
      <c r="W695" s="9"/>
      <c r="X695" s="9"/>
      <c r="Y695" s="9"/>
      <c r="Z695" s="9"/>
    </row>
    <row r="696" ht="21.75" customHeight="1">
      <c r="A696" s="100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6"/>
      <c r="P696" s="29"/>
      <c r="Q696" s="29"/>
      <c r="R696" s="16"/>
      <c r="S696" s="9"/>
      <c r="T696" s="9"/>
      <c r="U696" s="9"/>
      <c r="V696" s="9"/>
      <c r="W696" s="9"/>
      <c r="X696" s="9"/>
      <c r="Y696" s="9"/>
      <c r="Z696" s="9"/>
    </row>
    <row r="697" ht="21.75" customHeight="1">
      <c r="A697" s="100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6"/>
      <c r="P697" s="29"/>
      <c r="Q697" s="29"/>
      <c r="R697" s="16"/>
      <c r="S697" s="9"/>
      <c r="T697" s="9"/>
      <c r="U697" s="9"/>
      <c r="V697" s="9"/>
      <c r="W697" s="9"/>
      <c r="X697" s="9"/>
      <c r="Y697" s="9"/>
      <c r="Z697" s="9"/>
    </row>
    <row r="698" ht="21.75" customHeight="1">
      <c r="A698" s="100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6"/>
      <c r="P698" s="29"/>
      <c r="Q698" s="29"/>
      <c r="R698" s="16"/>
      <c r="S698" s="9"/>
      <c r="T698" s="9"/>
      <c r="U698" s="9"/>
      <c r="V698" s="9"/>
      <c r="W698" s="9"/>
      <c r="X698" s="9"/>
      <c r="Y698" s="9"/>
      <c r="Z698" s="9"/>
    </row>
    <row r="699" ht="21.75" customHeight="1">
      <c r="A699" s="100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6"/>
      <c r="P699" s="29"/>
      <c r="Q699" s="29"/>
      <c r="R699" s="16"/>
      <c r="S699" s="9"/>
      <c r="T699" s="9"/>
      <c r="U699" s="9"/>
      <c r="V699" s="9"/>
      <c r="W699" s="9"/>
      <c r="X699" s="9"/>
      <c r="Y699" s="9"/>
      <c r="Z699" s="9"/>
    </row>
    <row r="700" ht="21.75" customHeight="1">
      <c r="A700" s="100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6"/>
      <c r="P700" s="29"/>
      <c r="Q700" s="29"/>
      <c r="R700" s="16"/>
      <c r="S700" s="9"/>
      <c r="T700" s="9"/>
      <c r="U700" s="9"/>
      <c r="V700" s="9"/>
      <c r="W700" s="9"/>
      <c r="X700" s="9"/>
      <c r="Y700" s="9"/>
      <c r="Z700" s="9"/>
    </row>
    <row r="701" ht="21.75" customHeight="1">
      <c r="A701" s="100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6"/>
      <c r="P701" s="29"/>
      <c r="Q701" s="29"/>
      <c r="R701" s="16"/>
      <c r="S701" s="9"/>
      <c r="T701" s="9"/>
      <c r="U701" s="9"/>
      <c r="V701" s="9"/>
      <c r="W701" s="9"/>
      <c r="X701" s="9"/>
      <c r="Y701" s="9"/>
      <c r="Z701" s="9"/>
    </row>
    <row r="702" ht="21.75" customHeight="1">
      <c r="A702" s="100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6"/>
      <c r="P702" s="29"/>
      <c r="Q702" s="29"/>
      <c r="R702" s="16"/>
      <c r="S702" s="9"/>
      <c r="T702" s="9"/>
      <c r="U702" s="9"/>
      <c r="V702" s="9"/>
      <c r="W702" s="9"/>
      <c r="X702" s="9"/>
      <c r="Y702" s="9"/>
      <c r="Z702" s="9"/>
    </row>
    <row r="703" ht="21.75" customHeight="1">
      <c r="A703" s="100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6"/>
      <c r="P703" s="29"/>
      <c r="Q703" s="29"/>
      <c r="R703" s="16"/>
      <c r="S703" s="9"/>
      <c r="T703" s="9"/>
      <c r="U703" s="9"/>
      <c r="V703" s="9"/>
      <c r="W703" s="9"/>
      <c r="X703" s="9"/>
      <c r="Y703" s="9"/>
      <c r="Z703" s="9"/>
    </row>
    <row r="704" ht="21.75" customHeight="1">
      <c r="A704" s="100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6"/>
      <c r="P704" s="29"/>
      <c r="Q704" s="29"/>
      <c r="R704" s="16"/>
      <c r="S704" s="9"/>
      <c r="T704" s="9"/>
      <c r="U704" s="9"/>
      <c r="V704" s="9"/>
      <c r="W704" s="9"/>
      <c r="X704" s="9"/>
      <c r="Y704" s="9"/>
      <c r="Z704" s="9"/>
    </row>
    <row r="705" ht="21.75" customHeight="1">
      <c r="A705" s="100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6"/>
      <c r="P705" s="29"/>
      <c r="Q705" s="29"/>
      <c r="R705" s="16"/>
      <c r="S705" s="9"/>
      <c r="T705" s="9"/>
      <c r="U705" s="9"/>
      <c r="V705" s="9"/>
      <c r="W705" s="9"/>
      <c r="X705" s="9"/>
      <c r="Y705" s="9"/>
      <c r="Z705" s="9"/>
    </row>
    <row r="706" ht="21.75" customHeight="1">
      <c r="A706" s="100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6"/>
      <c r="P706" s="29"/>
      <c r="Q706" s="29"/>
      <c r="R706" s="16"/>
      <c r="S706" s="9"/>
      <c r="T706" s="9"/>
      <c r="U706" s="9"/>
      <c r="V706" s="9"/>
      <c r="W706" s="9"/>
      <c r="X706" s="9"/>
      <c r="Y706" s="9"/>
      <c r="Z706" s="9"/>
    </row>
    <row r="707" ht="21.75" customHeight="1">
      <c r="A707" s="100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6"/>
      <c r="P707" s="29"/>
      <c r="Q707" s="29"/>
      <c r="R707" s="16"/>
      <c r="S707" s="9"/>
      <c r="T707" s="9"/>
      <c r="U707" s="9"/>
      <c r="V707" s="9"/>
      <c r="W707" s="9"/>
      <c r="X707" s="9"/>
      <c r="Y707" s="9"/>
      <c r="Z707" s="9"/>
    </row>
    <row r="708" ht="21.75" customHeight="1">
      <c r="A708" s="100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6"/>
      <c r="P708" s="29"/>
      <c r="Q708" s="29"/>
      <c r="R708" s="16"/>
      <c r="S708" s="9"/>
      <c r="T708" s="9"/>
      <c r="U708" s="9"/>
      <c r="V708" s="9"/>
      <c r="W708" s="9"/>
      <c r="X708" s="9"/>
      <c r="Y708" s="9"/>
      <c r="Z708" s="9"/>
    </row>
    <row r="709" ht="21.75" customHeight="1">
      <c r="A709" s="100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6"/>
      <c r="P709" s="29"/>
      <c r="Q709" s="29"/>
      <c r="R709" s="16"/>
      <c r="S709" s="9"/>
      <c r="T709" s="9"/>
      <c r="U709" s="9"/>
      <c r="V709" s="9"/>
      <c r="W709" s="9"/>
      <c r="X709" s="9"/>
      <c r="Y709" s="9"/>
      <c r="Z709" s="9"/>
    </row>
    <row r="710" ht="21.75" customHeight="1">
      <c r="A710" s="100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6"/>
      <c r="P710" s="29"/>
      <c r="Q710" s="29"/>
      <c r="R710" s="16"/>
      <c r="S710" s="9"/>
      <c r="T710" s="9"/>
      <c r="U710" s="9"/>
      <c r="V710" s="9"/>
      <c r="W710" s="9"/>
      <c r="X710" s="9"/>
      <c r="Y710" s="9"/>
      <c r="Z710" s="9"/>
    </row>
    <row r="711" ht="21.75" customHeight="1">
      <c r="A711" s="100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6"/>
      <c r="P711" s="29"/>
      <c r="Q711" s="29"/>
      <c r="R711" s="16"/>
      <c r="S711" s="9"/>
      <c r="T711" s="9"/>
      <c r="U711" s="9"/>
      <c r="V711" s="9"/>
      <c r="W711" s="9"/>
      <c r="X711" s="9"/>
      <c r="Y711" s="9"/>
      <c r="Z711" s="9"/>
    </row>
    <row r="712" ht="21.75" customHeight="1">
      <c r="A712" s="100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6"/>
      <c r="P712" s="29"/>
      <c r="Q712" s="29"/>
      <c r="R712" s="16"/>
      <c r="S712" s="9"/>
      <c r="T712" s="9"/>
      <c r="U712" s="9"/>
      <c r="V712" s="9"/>
      <c r="W712" s="9"/>
      <c r="X712" s="9"/>
      <c r="Y712" s="9"/>
      <c r="Z712" s="9"/>
    </row>
    <row r="713" ht="21.75" customHeight="1">
      <c r="A713" s="100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6"/>
      <c r="P713" s="29"/>
      <c r="Q713" s="29"/>
      <c r="R713" s="16"/>
      <c r="S713" s="9"/>
      <c r="T713" s="9"/>
      <c r="U713" s="9"/>
      <c r="V713" s="9"/>
      <c r="W713" s="9"/>
      <c r="X713" s="9"/>
      <c r="Y713" s="9"/>
      <c r="Z713" s="9"/>
    </row>
    <row r="714" ht="21.75" customHeight="1">
      <c r="A714" s="100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6"/>
      <c r="P714" s="29"/>
      <c r="Q714" s="29"/>
      <c r="R714" s="16"/>
      <c r="S714" s="9"/>
      <c r="T714" s="9"/>
      <c r="U714" s="9"/>
      <c r="V714" s="9"/>
      <c r="W714" s="9"/>
      <c r="X714" s="9"/>
      <c r="Y714" s="9"/>
      <c r="Z714" s="9"/>
    </row>
    <row r="715" ht="21.75" customHeight="1">
      <c r="A715" s="100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6"/>
      <c r="P715" s="29"/>
      <c r="Q715" s="29"/>
      <c r="R715" s="16"/>
      <c r="S715" s="9"/>
      <c r="T715" s="9"/>
      <c r="U715" s="9"/>
      <c r="V715" s="9"/>
      <c r="W715" s="9"/>
      <c r="X715" s="9"/>
      <c r="Y715" s="9"/>
      <c r="Z715" s="9"/>
    </row>
    <row r="716" ht="21.75" customHeight="1">
      <c r="A716" s="100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6"/>
      <c r="P716" s="29"/>
      <c r="Q716" s="29"/>
      <c r="R716" s="16"/>
      <c r="S716" s="9"/>
      <c r="T716" s="9"/>
      <c r="U716" s="9"/>
      <c r="V716" s="9"/>
      <c r="W716" s="9"/>
      <c r="X716" s="9"/>
      <c r="Y716" s="9"/>
      <c r="Z716" s="9"/>
    </row>
    <row r="717" ht="21.75" customHeight="1">
      <c r="A717" s="100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6"/>
      <c r="P717" s="29"/>
      <c r="Q717" s="29"/>
      <c r="R717" s="16"/>
      <c r="S717" s="9"/>
      <c r="T717" s="9"/>
      <c r="U717" s="9"/>
      <c r="V717" s="9"/>
      <c r="W717" s="9"/>
      <c r="X717" s="9"/>
      <c r="Y717" s="9"/>
      <c r="Z717" s="9"/>
    </row>
    <row r="718" ht="21.75" customHeight="1">
      <c r="A718" s="100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6"/>
      <c r="P718" s="29"/>
      <c r="Q718" s="29"/>
      <c r="R718" s="16"/>
      <c r="S718" s="9"/>
      <c r="T718" s="9"/>
      <c r="U718" s="9"/>
      <c r="V718" s="9"/>
      <c r="W718" s="9"/>
      <c r="X718" s="9"/>
      <c r="Y718" s="9"/>
      <c r="Z718" s="9"/>
    </row>
    <row r="719" ht="21.75" customHeight="1">
      <c r="A719" s="100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6"/>
      <c r="P719" s="29"/>
      <c r="Q719" s="29"/>
      <c r="R719" s="16"/>
      <c r="S719" s="9"/>
      <c r="T719" s="9"/>
      <c r="U719" s="9"/>
      <c r="V719" s="9"/>
      <c r="W719" s="9"/>
      <c r="X719" s="9"/>
      <c r="Y719" s="9"/>
      <c r="Z719" s="9"/>
    </row>
    <row r="720" ht="21.75" customHeight="1">
      <c r="A720" s="100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6"/>
      <c r="P720" s="29"/>
      <c r="Q720" s="29"/>
      <c r="R720" s="16"/>
      <c r="S720" s="9"/>
      <c r="T720" s="9"/>
      <c r="U720" s="9"/>
      <c r="V720" s="9"/>
      <c r="W720" s="9"/>
      <c r="X720" s="9"/>
      <c r="Y720" s="9"/>
      <c r="Z720" s="9"/>
    </row>
    <row r="721" ht="21.75" customHeight="1">
      <c r="A721" s="100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6"/>
      <c r="P721" s="29"/>
      <c r="Q721" s="29"/>
      <c r="R721" s="16"/>
      <c r="S721" s="9"/>
      <c r="T721" s="9"/>
      <c r="U721" s="9"/>
      <c r="V721" s="9"/>
      <c r="W721" s="9"/>
      <c r="X721" s="9"/>
      <c r="Y721" s="9"/>
      <c r="Z721" s="9"/>
    </row>
    <row r="722" ht="21.75" customHeight="1">
      <c r="A722" s="100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6"/>
      <c r="P722" s="29"/>
      <c r="Q722" s="29"/>
      <c r="R722" s="16"/>
      <c r="S722" s="9"/>
      <c r="T722" s="9"/>
      <c r="U722" s="9"/>
      <c r="V722" s="9"/>
      <c r="W722" s="9"/>
      <c r="X722" s="9"/>
      <c r="Y722" s="9"/>
      <c r="Z722" s="9"/>
    </row>
    <row r="723" ht="21.75" customHeight="1">
      <c r="A723" s="100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6"/>
      <c r="P723" s="29"/>
      <c r="Q723" s="29"/>
      <c r="R723" s="16"/>
      <c r="S723" s="9"/>
      <c r="T723" s="9"/>
      <c r="U723" s="9"/>
      <c r="V723" s="9"/>
      <c r="W723" s="9"/>
      <c r="X723" s="9"/>
      <c r="Y723" s="9"/>
      <c r="Z723" s="9"/>
    </row>
    <row r="724" ht="21.75" customHeight="1">
      <c r="A724" s="100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6"/>
      <c r="P724" s="29"/>
      <c r="Q724" s="29"/>
      <c r="R724" s="16"/>
      <c r="S724" s="9"/>
      <c r="T724" s="9"/>
      <c r="U724" s="9"/>
      <c r="V724" s="9"/>
      <c r="W724" s="9"/>
      <c r="X724" s="9"/>
      <c r="Y724" s="9"/>
      <c r="Z724" s="9"/>
    </row>
    <row r="725" ht="21.75" customHeight="1">
      <c r="A725" s="100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6"/>
      <c r="P725" s="29"/>
      <c r="Q725" s="29"/>
      <c r="R725" s="16"/>
      <c r="S725" s="9"/>
      <c r="T725" s="9"/>
      <c r="U725" s="9"/>
      <c r="V725" s="9"/>
      <c r="W725" s="9"/>
      <c r="X725" s="9"/>
      <c r="Y725" s="9"/>
      <c r="Z725" s="9"/>
    </row>
    <row r="726" ht="21.75" customHeight="1">
      <c r="A726" s="100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6"/>
      <c r="P726" s="29"/>
      <c r="Q726" s="29"/>
      <c r="R726" s="16"/>
      <c r="S726" s="9"/>
      <c r="T726" s="9"/>
      <c r="U726" s="9"/>
      <c r="V726" s="9"/>
      <c r="W726" s="9"/>
      <c r="X726" s="9"/>
      <c r="Y726" s="9"/>
      <c r="Z726" s="9"/>
    </row>
    <row r="727" ht="21.75" customHeight="1">
      <c r="A727" s="100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6"/>
      <c r="P727" s="29"/>
      <c r="Q727" s="29"/>
      <c r="R727" s="16"/>
      <c r="S727" s="9"/>
      <c r="T727" s="9"/>
      <c r="U727" s="9"/>
      <c r="V727" s="9"/>
      <c r="W727" s="9"/>
      <c r="X727" s="9"/>
      <c r="Y727" s="9"/>
      <c r="Z727" s="9"/>
    </row>
    <row r="728" ht="21.75" customHeight="1">
      <c r="A728" s="100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6"/>
      <c r="P728" s="29"/>
      <c r="Q728" s="29"/>
      <c r="R728" s="16"/>
      <c r="S728" s="9"/>
      <c r="T728" s="9"/>
      <c r="U728" s="9"/>
      <c r="V728" s="9"/>
      <c r="W728" s="9"/>
      <c r="X728" s="9"/>
      <c r="Y728" s="9"/>
      <c r="Z728" s="9"/>
    </row>
    <row r="729" ht="21.75" customHeight="1">
      <c r="A729" s="100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6"/>
      <c r="P729" s="29"/>
      <c r="Q729" s="29"/>
      <c r="R729" s="16"/>
      <c r="S729" s="9"/>
      <c r="T729" s="9"/>
      <c r="U729" s="9"/>
      <c r="V729" s="9"/>
      <c r="W729" s="9"/>
      <c r="X729" s="9"/>
      <c r="Y729" s="9"/>
      <c r="Z729" s="9"/>
    </row>
    <row r="730" ht="21.75" customHeight="1">
      <c r="A730" s="100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6"/>
      <c r="P730" s="29"/>
      <c r="Q730" s="29"/>
      <c r="R730" s="16"/>
      <c r="S730" s="9"/>
      <c r="T730" s="9"/>
      <c r="U730" s="9"/>
      <c r="V730" s="9"/>
      <c r="W730" s="9"/>
      <c r="X730" s="9"/>
      <c r="Y730" s="9"/>
      <c r="Z730" s="9"/>
    </row>
    <row r="731" ht="21.75" customHeight="1">
      <c r="A731" s="100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6"/>
      <c r="P731" s="29"/>
      <c r="Q731" s="29"/>
      <c r="R731" s="16"/>
      <c r="S731" s="9"/>
      <c r="T731" s="9"/>
      <c r="U731" s="9"/>
      <c r="V731" s="9"/>
      <c r="W731" s="9"/>
      <c r="X731" s="9"/>
      <c r="Y731" s="9"/>
      <c r="Z731" s="9"/>
    </row>
    <row r="732" ht="21.75" customHeight="1">
      <c r="A732" s="100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6"/>
      <c r="P732" s="29"/>
      <c r="Q732" s="29"/>
      <c r="R732" s="16"/>
      <c r="S732" s="9"/>
      <c r="T732" s="9"/>
      <c r="U732" s="9"/>
      <c r="V732" s="9"/>
      <c r="W732" s="9"/>
      <c r="X732" s="9"/>
      <c r="Y732" s="9"/>
      <c r="Z732" s="9"/>
    </row>
    <row r="733" ht="21.75" customHeight="1">
      <c r="A733" s="100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6"/>
      <c r="P733" s="29"/>
      <c r="Q733" s="29"/>
      <c r="R733" s="16"/>
      <c r="S733" s="9"/>
      <c r="T733" s="9"/>
      <c r="U733" s="9"/>
      <c r="V733" s="9"/>
      <c r="W733" s="9"/>
      <c r="X733" s="9"/>
      <c r="Y733" s="9"/>
      <c r="Z733" s="9"/>
    </row>
    <row r="734" ht="21.75" customHeight="1">
      <c r="A734" s="100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6"/>
      <c r="P734" s="29"/>
      <c r="Q734" s="29"/>
      <c r="R734" s="16"/>
      <c r="S734" s="9"/>
      <c r="T734" s="9"/>
      <c r="U734" s="9"/>
      <c r="V734" s="9"/>
      <c r="W734" s="9"/>
      <c r="X734" s="9"/>
      <c r="Y734" s="9"/>
      <c r="Z734" s="9"/>
    </row>
    <row r="735" ht="21.75" customHeight="1">
      <c r="A735" s="100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6"/>
      <c r="P735" s="29"/>
      <c r="Q735" s="29"/>
      <c r="R735" s="16"/>
      <c r="S735" s="9"/>
      <c r="T735" s="9"/>
      <c r="U735" s="9"/>
      <c r="V735" s="9"/>
      <c r="W735" s="9"/>
      <c r="X735" s="9"/>
      <c r="Y735" s="9"/>
      <c r="Z735" s="9"/>
    </row>
    <row r="736" ht="21.75" customHeight="1">
      <c r="A736" s="100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6"/>
      <c r="P736" s="29"/>
      <c r="Q736" s="29"/>
      <c r="R736" s="16"/>
      <c r="S736" s="9"/>
      <c r="T736" s="9"/>
      <c r="U736" s="9"/>
      <c r="V736" s="9"/>
      <c r="W736" s="9"/>
      <c r="X736" s="9"/>
      <c r="Y736" s="9"/>
      <c r="Z736" s="9"/>
    </row>
    <row r="737" ht="21.75" customHeight="1">
      <c r="A737" s="100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6"/>
      <c r="P737" s="29"/>
      <c r="Q737" s="29"/>
      <c r="R737" s="16"/>
      <c r="S737" s="9"/>
      <c r="T737" s="9"/>
      <c r="U737" s="9"/>
      <c r="V737" s="9"/>
      <c r="W737" s="9"/>
      <c r="X737" s="9"/>
      <c r="Y737" s="9"/>
      <c r="Z737" s="9"/>
    </row>
    <row r="738" ht="21.75" customHeight="1">
      <c r="A738" s="100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6"/>
      <c r="P738" s="29"/>
      <c r="Q738" s="29"/>
      <c r="R738" s="16"/>
      <c r="S738" s="9"/>
      <c r="T738" s="9"/>
      <c r="U738" s="9"/>
      <c r="V738" s="9"/>
      <c r="W738" s="9"/>
      <c r="X738" s="9"/>
      <c r="Y738" s="9"/>
      <c r="Z738" s="9"/>
    </row>
    <row r="739" ht="21.75" customHeight="1">
      <c r="A739" s="100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6"/>
      <c r="P739" s="29"/>
      <c r="Q739" s="29"/>
      <c r="R739" s="16"/>
      <c r="S739" s="9"/>
      <c r="T739" s="9"/>
      <c r="U739" s="9"/>
      <c r="V739" s="9"/>
      <c r="W739" s="9"/>
      <c r="X739" s="9"/>
      <c r="Y739" s="9"/>
      <c r="Z739" s="9"/>
    </row>
    <row r="740" ht="21.75" customHeight="1">
      <c r="A740" s="100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6"/>
      <c r="P740" s="29"/>
      <c r="Q740" s="29"/>
      <c r="R740" s="16"/>
      <c r="S740" s="9"/>
      <c r="T740" s="9"/>
      <c r="U740" s="9"/>
      <c r="V740" s="9"/>
      <c r="W740" s="9"/>
      <c r="X740" s="9"/>
      <c r="Y740" s="9"/>
      <c r="Z740" s="9"/>
    </row>
    <row r="741" ht="21.75" customHeight="1">
      <c r="A741" s="100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6"/>
      <c r="P741" s="29"/>
      <c r="Q741" s="29"/>
      <c r="R741" s="16"/>
      <c r="S741" s="9"/>
      <c r="T741" s="9"/>
      <c r="U741" s="9"/>
      <c r="V741" s="9"/>
      <c r="W741" s="9"/>
      <c r="X741" s="9"/>
      <c r="Y741" s="9"/>
      <c r="Z741" s="9"/>
    </row>
    <row r="742" ht="21.75" customHeight="1">
      <c r="A742" s="100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6"/>
      <c r="P742" s="29"/>
      <c r="Q742" s="29"/>
      <c r="R742" s="16"/>
      <c r="S742" s="9"/>
      <c r="T742" s="9"/>
      <c r="U742" s="9"/>
      <c r="V742" s="9"/>
      <c r="W742" s="9"/>
      <c r="X742" s="9"/>
      <c r="Y742" s="9"/>
      <c r="Z742" s="9"/>
    </row>
    <row r="743" ht="21.75" customHeight="1">
      <c r="A743" s="100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6"/>
      <c r="P743" s="29"/>
      <c r="Q743" s="29"/>
      <c r="R743" s="16"/>
      <c r="S743" s="9"/>
      <c r="T743" s="9"/>
      <c r="U743" s="9"/>
      <c r="V743" s="9"/>
      <c r="W743" s="9"/>
      <c r="X743" s="9"/>
      <c r="Y743" s="9"/>
      <c r="Z743" s="9"/>
    </row>
    <row r="744" ht="21.75" customHeight="1">
      <c r="A744" s="100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6"/>
      <c r="P744" s="29"/>
      <c r="Q744" s="29"/>
      <c r="R744" s="16"/>
      <c r="S744" s="9"/>
      <c r="T744" s="9"/>
      <c r="U744" s="9"/>
      <c r="V744" s="9"/>
      <c r="W744" s="9"/>
      <c r="X744" s="9"/>
      <c r="Y744" s="9"/>
      <c r="Z744" s="9"/>
    </row>
    <row r="745" ht="21.75" customHeight="1">
      <c r="A745" s="100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6"/>
      <c r="P745" s="29"/>
      <c r="Q745" s="29"/>
      <c r="R745" s="16"/>
      <c r="S745" s="9"/>
      <c r="T745" s="9"/>
      <c r="U745" s="9"/>
      <c r="V745" s="9"/>
      <c r="W745" s="9"/>
      <c r="X745" s="9"/>
      <c r="Y745" s="9"/>
      <c r="Z745" s="9"/>
    </row>
    <row r="746" ht="21.75" customHeight="1">
      <c r="A746" s="100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6"/>
      <c r="P746" s="29"/>
      <c r="Q746" s="29"/>
      <c r="R746" s="16"/>
      <c r="S746" s="9"/>
      <c r="T746" s="9"/>
      <c r="U746" s="9"/>
      <c r="V746" s="9"/>
      <c r="W746" s="9"/>
      <c r="X746" s="9"/>
      <c r="Y746" s="9"/>
      <c r="Z746" s="9"/>
    </row>
    <row r="747" ht="21.75" customHeight="1">
      <c r="A747" s="100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6"/>
      <c r="P747" s="29"/>
      <c r="Q747" s="29"/>
      <c r="R747" s="16"/>
      <c r="S747" s="9"/>
      <c r="T747" s="9"/>
      <c r="U747" s="9"/>
      <c r="V747" s="9"/>
      <c r="W747" s="9"/>
      <c r="X747" s="9"/>
      <c r="Y747" s="9"/>
      <c r="Z747" s="9"/>
    </row>
    <row r="748" ht="21.75" customHeight="1">
      <c r="A748" s="100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6"/>
      <c r="P748" s="29"/>
      <c r="Q748" s="29"/>
      <c r="R748" s="16"/>
      <c r="S748" s="9"/>
      <c r="T748" s="9"/>
      <c r="U748" s="9"/>
      <c r="V748" s="9"/>
      <c r="W748" s="9"/>
      <c r="X748" s="9"/>
      <c r="Y748" s="9"/>
      <c r="Z748" s="9"/>
    </row>
    <row r="749" ht="21.75" customHeight="1">
      <c r="A749" s="100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6"/>
      <c r="P749" s="29"/>
      <c r="Q749" s="29"/>
      <c r="R749" s="16"/>
      <c r="S749" s="9"/>
      <c r="T749" s="9"/>
      <c r="U749" s="9"/>
      <c r="V749" s="9"/>
      <c r="W749" s="9"/>
      <c r="X749" s="9"/>
      <c r="Y749" s="9"/>
      <c r="Z749" s="9"/>
    </row>
    <row r="750" ht="21.75" customHeight="1">
      <c r="A750" s="100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6"/>
      <c r="P750" s="29"/>
      <c r="Q750" s="29"/>
      <c r="R750" s="16"/>
      <c r="S750" s="9"/>
      <c r="T750" s="9"/>
      <c r="U750" s="9"/>
      <c r="V750" s="9"/>
      <c r="W750" s="9"/>
      <c r="X750" s="9"/>
      <c r="Y750" s="9"/>
      <c r="Z750" s="9"/>
    </row>
    <row r="751" ht="21.75" customHeight="1">
      <c r="A751" s="100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6"/>
      <c r="P751" s="29"/>
      <c r="Q751" s="29"/>
      <c r="R751" s="16"/>
      <c r="S751" s="9"/>
      <c r="T751" s="9"/>
      <c r="U751" s="9"/>
      <c r="V751" s="9"/>
      <c r="W751" s="9"/>
      <c r="X751" s="9"/>
      <c r="Y751" s="9"/>
      <c r="Z751" s="9"/>
    </row>
    <row r="752" ht="21.75" customHeight="1">
      <c r="A752" s="100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6"/>
      <c r="P752" s="29"/>
      <c r="Q752" s="29"/>
      <c r="R752" s="16"/>
      <c r="S752" s="9"/>
      <c r="T752" s="9"/>
      <c r="U752" s="9"/>
      <c r="V752" s="9"/>
      <c r="W752" s="9"/>
      <c r="X752" s="9"/>
      <c r="Y752" s="9"/>
      <c r="Z752" s="9"/>
    </row>
    <row r="753" ht="21.75" customHeight="1">
      <c r="A753" s="100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6"/>
      <c r="P753" s="29"/>
      <c r="Q753" s="29"/>
      <c r="R753" s="16"/>
      <c r="S753" s="9"/>
      <c r="T753" s="9"/>
      <c r="U753" s="9"/>
      <c r="V753" s="9"/>
      <c r="W753" s="9"/>
      <c r="X753" s="9"/>
      <c r="Y753" s="9"/>
      <c r="Z753" s="9"/>
    </row>
    <row r="754" ht="21.75" customHeight="1">
      <c r="A754" s="100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6"/>
      <c r="P754" s="29"/>
      <c r="Q754" s="29"/>
      <c r="R754" s="16"/>
      <c r="S754" s="9"/>
      <c r="T754" s="9"/>
      <c r="U754" s="9"/>
      <c r="V754" s="9"/>
      <c r="W754" s="9"/>
      <c r="X754" s="9"/>
      <c r="Y754" s="9"/>
      <c r="Z754" s="9"/>
    </row>
    <row r="755" ht="21.75" customHeight="1">
      <c r="A755" s="100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6"/>
      <c r="P755" s="29"/>
      <c r="Q755" s="29"/>
      <c r="R755" s="16"/>
      <c r="S755" s="9"/>
      <c r="T755" s="9"/>
      <c r="U755" s="9"/>
      <c r="V755" s="9"/>
      <c r="W755" s="9"/>
      <c r="X755" s="9"/>
      <c r="Y755" s="9"/>
      <c r="Z755" s="9"/>
    </row>
    <row r="756" ht="21.75" customHeight="1">
      <c r="A756" s="100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6"/>
      <c r="P756" s="29"/>
      <c r="Q756" s="29"/>
      <c r="R756" s="16"/>
      <c r="S756" s="9"/>
      <c r="T756" s="9"/>
      <c r="U756" s="9"/>
      <c r="V756" s="9"/>
      <c r="W756" s="9"/>
      <c r="X756" s="9"/>
      <c r="Y756" s="9"/>
      <c r="Z756" s="9"/>
    </row>
    <row r="757" ht="21.75" customHeight="1">
      <c r="A757" s="100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6"/>
      <c r="P757" s="29"/>
      <c r="Q757" s="29"/>
      <c r="R757" s="16"/>
      <c r="S757" s="9"/>
      <c r="T757" s="9"/>
      <c r="U757" s="9"/>
      <c r="V757" s="9"/>
      <c r="W757" s="9"/>
      <c r="X757" s="9"/>
      <c r="Y757" s="9"/>
      <c r="Z757" s="9"/>
    </row>
    <row r="758" ht="21.75" customHeight="1">
      <c r="A758" s="100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6"/>
      <c r="P758" s="29"/>
      <c r="Q758" s="29"/>
      <c r="R758" s="16"/>
      <c r="S758" s="9"/>
      <c r="T758" s="9"/>
      <c r="U758" s="9"/>
      <c r="V758" s="9"/>
      <c r="W758" s="9"/>
      <c r="X758" s="9"/>
      <c r="Y758" s="9"/>
      <c r="Z758" s="9"/>
    </row>
    <row r="759" ht="21.75" customHeight="1">
      <c r="A759" s="100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6"/>
      <c r="P759" s="29"/>
      <c r="Q759" s="29"/>
      <c r="R759" s="16"/>
      <c r="S759" s="9"/>
      <c r="T759" s="9"/>
      <c r="U759" s="9"/>
      <c r="V759" s="9"/>
      <c r="W759" s="9"/>
      <c r="X759" s="9"/>
      <c r="Y759" s="9"/>
      <c r="Z759" s="9"/>
    </row>
    <row r="760" ht="21.75" customHeight="1">
      <c r="A760" s="100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6"/>
      <c r="P760" s="29"/>
      <c r="Q760" s="29"/>
      <c r="R760" s="16"/>
      <c r="S760" s="9"/>
      <c r="T760" s="9"/>
      <c r="U760" s="9"/>
      <c r="V760" s="9"/>
      <c r="W760" s="9"/>
      <c r="X760" s="9"/>
      <c r="Y760" s="9"/>
      <c r="Z760" s="9"/>
    </row>
    <row r="761" ht="21.75" customHeight="1">
      <c r="A761" s="100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6"/>
      <c r="P761" s="29"/>
      <c r="Q761" s="29"/>
      <c r="R761" s="16"/>
      <c r="S761" s="9"/>
      <c r="T761" s="9"/>
      <c r="U761" s="9"/>
      <c r="V761" s="9"/>
      <c r="W761" s="9"/>
      <c r="X761" s="9"/>
      <c r="Y761" s="9"/>
      <c r="Z761" s="9"/>
    </row>
    <row r="762" ht="21.75" customHeight="1">
      <c r="A762" s="100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6"/>
      <c r="P762" s="29"/>
      <c r="Q762" s="29"/>
      <c r="R762" s="16"/>
      <c r="S762" s="9"/>
      <c r="T762" s="9"/>
      <c r="U762" s="9"/>
      <c r="V762" s="9"/>
      <c r="W762" s="9"/>
      <c r="X762" s="9"/>
      <c r="Y762" s="9"/>
      <c r="Z762" s="9"/>
    </row>
    <row r="763" ht="21.75" customHeight="1">
      <c r="A763" s="100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6"/>
      <c r="P763" s="29"/>
      <c r="Q763" s="29"/>
      <c r="R763" s="16"/>
      <c r="S763" s="9"/>
      <c r="T763" s="9"/>
      <c r="U763" s="9"/>
      <c r="V763" s="9"/>
      <c r="W763" s="9"/>
      <c r="X763" s="9"/>
      <c r="Y763" s="9"/>
      <c r="Z763" s="9"/>
    </row>
    <row r="764" ht="21.75" customHeight="1">
      <c r="A764" s="100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6"/>
      <c r="P764" s="29"/>
      <c r="Q764" s="29"/>
      <c r="R764" s="16"/>
      <c r="S764" s="9"/>
      <c r="T764" s="9"/>
      <c r="U764" s="9"/>
      <c r="V764" s="9"/>
      <c r="W764" s="9"/>
      <c r="X764" s="9"/>
      <c r="Y764" s="9"/>
      <c r="Z764" s="9"/>
    </row>
    <row r="765" ht="21.75" customHeight="1">
      <c r="A765" s="100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6"/>
      <c r="P765" s="29"/>
      <c r="Q765" s="29"/>
      <c r="R765" s="16"/>
      <c r="S765" s="9"/>
      <c r="T765" s="9"/>
      <c r="U765" s="9"/>
      <c r="V765" s="9"/>
      <c r="W765" s="9"/>
      <c r="X765" s="9"/>
      <c r="Y765" s="9"/>
      <c r="Z765" s="9"/>
    </row>
    <row r="766" ht="21.75" customHeight="1">
      <c r="A766" s="100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6"/>
      <c r="P766" s="29"/>
      <c r="Q766" s="29"/>
      <c r="R766" s="16"/>
      <c r="S766" s="9"/>
      <c r="T766" s="9"/>
      <c r="U766" s="9"/>
      <c r="V766" s="9"/>
      <c r="W766" s="9"/>
      <c r="X766" s="9"/>
      <c r="Y766" s="9"/>
      <c r="Z766" s="9"/>
    </row>
    <row r="767" ht="21.75" customHeight="1">
      <c r="A767" s="100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6"/>
      <c r="P767" s="29"/>
      <c r="Q767" s="29"/>
      <c r="R767" s="16"/>
      <c r="S767" s="9"/>
      <c r="T767" s="9"/>
      <c r="U767" s="9"/>
      <c r="V767" s="9"/>
      <c r="W767" s="9"/>
      <c r="X767" s="9"/>
      <c r="Y767" s="9"/>
      <c r="Z767" s="9"/>
    </row>
    <row r="768" ht="21.75" customHeight="1">
      <c r="A768" s="100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6"/>
      <c r="P768" s="29"/>
      <c r="Q768" s="29"/>
      <c r="R768" s="16"/>
      <c r="S768" s="9"/>
      <c r="T768" s="9"/>
      <c r="U768" s="9"/>
      <c r="V768" s="9"/>
      <c r="W768" s="9"/>
      <c r="X768" s="9"/>
      <c r="Y768" s="9"/>
      <c r="Z768" s="9"/>
    </row>
    <row r="769" ht="21.75" customHeight="1">
      <c r="A769" s="100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6"/>
      <c r="P769" s="29"/>
      <c r="Q769" s="29"/>
      <c r="R769" s="16"/>
      <c r="S769" s="9"/>
      <c r="T769" s="9"/>
      <c r="U769" s="9"/>
      <c r="V769" s="9"/>
      <c r="W769" s="9"/>
      <c r="X769" s="9"/>
      <c r="Y769" s="9"/>
      <c r="Z769" s="9"/>
    </row>
    <row r="770" ht="21.75" customHeight="1">
      <c r="A770" s="100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6"/>
      <c r="P770" s="29"/>
      <c r="Q770" s="29"/>
      <c r="R770" s="16"/>
      <c r="S770" s="9"/>
      <c r="T770" s="9"/>
      <c r="U770" s="9"/>
      <c r="V770" s="9"/>
      <c r="W770" s="9"/>
      <c r="X770" s="9"/>
      <c r="Y770" s="9"/>
      <c r="Z770" s="9"/>
    </row>
    <row r="771" ht="21.75" customHeight="1">
      <c r="A771" s="100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6"/>
      <c r="P771" s="29"/>
      <c r="Q771" s="29"/>
      <c r="R771" s="16"/>
      <c r="S771" s="9"/>
      <c r="T771" s="9"/>
      <c r="U771" s="9"/>
      <c r="V771" s="9"/>
      <c r="W771" s="9"/>
      <c r="X771" s="9"/>
      <c r="Y771" s="9"/>
      <c r="Z771" s="9"/>
    </row>
    <row r="772" ht="21.75" customHeight="1">
      <c r="A772" s="100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6"/>
      <c r="P772" s="29"/>
      <c r="Q772" s="29"/>
      <c r="R772" s="16"/>
      <c r="S772" s="9"/>
      <c r="T772" s="9"/>
      <c r="U772" s="9"/>
      <c r="V772" s="9"/>
      <c r="W772" s="9"/>
      <c r="X772" s="9"/>
      <c r="Y772" s="9"/>
      <c r="Z772" s="9"/>
    </row>
    <row r="773" ht="21.75" customHeight="1">
      <c r="A773" s="100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6"/>
      <c r="P773" s="29"/>
      <c r="Q773" s="29"/>
      <c r="R773" s="16"/>
      <c r="S773" s="9"/>
      <c r="T773" s="9"/>
      <c r="U773" s="9"/>
      <c r="V773" s="9"/>
      <c r="W773" s="9"/>
      <c r="X773" s="9"/>
      <c r="Y773" s="9"/>
      <c r="Z773" s="9"/>
    </row>
    <row r="774" ht="21.75" customHeight="1">
      <c r="A774" s="100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6"/>
      <c r="P774" s="29"/>
      <c r="Q774" s="29"/>
      <c r="R774" s="16"/>
      <c r="S774" s="9"/>
      <c r="T774" s="9"/>
      <c r="U774" s="9"/>
      <c r="V774" s="9"/>
      <c r="W774" s="9"/>
      <c r="X774" s="9"/>
      <c r="Y774" s="9"/>
      <c r="Z774" s="9"/>
    </row>
    <row r="775" ht="21.75" customHeight="1">
      <c r="A775" s="100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6"/>
      <c r="P775" s="29"/>
      <c r="Q775" s="29"/>
      <c r="R775" s="16"/>
      <c r="S775" s="9"/>
      <c r="T775" s="9"/>
      <c r="U775" s="9"/>
      <c r="V775" s="9"/>
      <c r="W775" s="9"/>
      <c r="X775" s="9"/>
      <c r="Y775" s="9"/>
      <c r="Z775" s="9"/>
    </row>
    <row r="776" ht="21.75" customHeight="1">
      <c r="A776" s="100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6"/>
      <c r="P776" s="29"/>
      <c r="Q776" s="29"/>
      <c r="R776" s="16"/>
      <c r="S776" s="9"/>
      <c r="T776" s="9"/>
      <c r="U776" s="9"/>
      <c r="V776" s="9"/>
      <c r="W776" s="9"/>
      <c r="X776" s="9"/>
      <c r="Y776" s="9"/>
      <c r="Z776" s="9"/>
    </row>
    <row r="777" ht="21.75" customHeight="1">
      <c r="A777" s="100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6"/>
      <c r="P777" s="29"/>
      <c r="Q777" s="29"/>
      <c r="R777" s="16"/>
      <c r="S777" s="9"/>
      <c r="T777" s="9"/>
      <c r="U777" s="9"/>
      <c r="V777" s="9"/>
      <c r="W777" s="9"/>
      <c r="X777" s="9"/>
      <c r="Y777" s="9"/>
      <c r="Z777" s="9"/>
    </row>
    <row r="778" ht="21.75" customHeight="1">
      <c r="A778" s="100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6"/>
      <c r="P778" s="29"/>
      <c r="Q778" s="29"/>
      <c r="R778" s="16"/>
      <c r="S778" s="9"/>
      <c r="T778" s="9"/>
      <c r="U778" s="9"/>
      <c r="V778" s="9"/>
      <c r="W778" s="9"/>
      <c r="X778" s="9"/>
      <c r="Y778" s="9"/>
      <c r="Z778" s="9"/>
    </row>
    <row r="779" ht="21.75" customHeight="1">
      <c r="A779" s="100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6"/>
      <c r="P779" s="29"/>
      <c r="Q779" s="29"/>
      <c r="R779" s="16"/>
      <c r="S779" s="9"/>
      <c r="T779" s="9"/>
      <c r="U779" s="9"/>
      <c r="V779" s="9"/>
      <c r="W779" s="9"/>
      <c r="X779" s="9"/>
      <c r="Y779" s="9"/>
      <c r="Z779" s="9"/>
    </row>
    <row r="780" ht="21.75" customHeight="1">
      <c r="A780" s="100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6"/>
      <c r="P780" s="29"/>
      <c r="Q780" s="29"/>
      <c r="R780" s="16"/>
      <c r="S780" s="9"/>
      <c r="T780" s="9"/>
      <c r="U780" s="9"/>
      <c r="V780" s="9"/>
      <c r="W780" s="9"/>
      <c r="X780" s="9"/>
      <c r="Y780" s="9"/>
      <c r="Z780" s="9"/>
    </row>
    <row r="781" ht="21.75" customHeight="1">
      <c r="A781" s="100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6"/>
      <c r="P781" s="29"/>
      <c r="Q781" s="29"/>
      <c r="R781" s="16"/>
      <c r="S781" s="9"/>
      <c r="T781" s="9"/>
      <c r="U781" s="9"/>
      <c r="V781" s="9"/>
      <c r="W781" s="9"/>
      <c r="X781" s="9"/>
      <c r="Y781" s="9"/>
      <c r="Z781" s="9"/>
    </row>
    <row r="782" ht="21.75" customHeight="1">
      <c r="A782" s="100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6"/>
      <c r="P782" s="29"/>
      <c r="Q782" s="29"/>
      <c r="R782" s="16"/>
      <c r="S782" s="9"/>
      <c r="T782" s="9"/>
      <c r="U782" s="9"/>
      <c r="V782" s="9"/>
      <c r="W782" s="9"/>
      <c r="X782" s="9"/>
      <c r="Y782" s="9"/>
      <c r="Z782" s="9"/>
    </row>
    <row r="783" ht="21.75" customHeight="1">
      <c r="A783" s="100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6"/>
      <c r="P783" s="29"/>
      <c r="Q783" s="29"/>
      <c r="R783" s="16"/>
      <c r="S783" s="9"/>
      <c r="T783" s="9"/>
      <c r="U783" s="9"/>
      <c r="V783" s="9"/>
      <c r="W783" s="9"/>
      <c r="X783" s="9"/>
      <c r="Y783" s="9"/>
      <c r="Z783" s="9"/>
    </row>
    <row r="784" ht="21.75" customHeight="1">
      <c r="A784" s="100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6"/>
      <c r="P784" s="29"/>
      <c r="Q784" s="29"/>
      <c r="R784" s="16"/>
      <c r="S784" s="9"/>
      <c r="T784" s="9"/>
      <c r="U784" s="9"/>
      <c r="V784" s="9"/>
      <c r="W784" s="9"/>
      <c r="X784" s="9"/>
      <c r="Y784" s="9"/>
      <c r="Z784" s="9"/>
    </row>
    <row r="785" ht="21.75" customHeight="1">
      <c r="A785" s="100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6"/>
      <c r="P785" s="29"/>
      <c r="Q785" s="29"/>
      <c r="R785" s="16"/>
      <c r="S785" s="9"/>
      <c r="T785" s="9"/>
      <c r="U785" s="9"/>
      <c r="V785" s="9"/>
      <c r="W785" s="9"/>
      <c r="X785" s="9"/>
      <c r="Y785" s="9"/>
      <c r="Z785" s="9"/>
    </row>
    <row r="786" ht="21.75" customHeight="1">
      <c r="A786" s="100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6"/>
      <c r="P786" s="29"/>
      <c r="Q786" s="29"/>
      <c r="R786" s="16"/>
      <c r="S786" s="9"/>
      <c r="T786" s="9"/>
      <c r="U786" s="9"/>
      <c r="V786" s="9"/>
      <c r="W786" s="9"/>
      <c r="X786" s="9"/>
      <c r="Y786" s="9"/>
      <c r="Z786" s="9"/>
    </row>
    <row r="787" ht="21.75" customHeight="1">
      <c r="A787" s="100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6"/>
      <c r="P787" s="29"/>
      <c r="Q787" s="29"/>
      <c r="R787" s="16"/>
      <c r="S787" s="9"/>
      <c r="T787" s="9"/>
      <c r="U787" s="9"/>
      <c r="V787" s="9"/>
      <c r="W787" s="9"/>
      <c r="X787" s="9"/>
      <c r="Y787" s="9"/>
      <c r="Z787" s="9"/>
    </row>
    <row r="788" ht="21.75" customHeight="1">
      <c r="A788" s="100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6"/>
      <c r="P788" s="29"/>
      <c r="Q788" s="29"/>
      <c r="R788" s="16"/>
      <c r="S788" s="9"/>
      <c r="T788" s="9"/>
      <c r="U788" s="9"/>
      <c r="V788" s="9"/>
      <c r="W788" s="9"/>
      <c r="X788" s="9"/>
      <c r="Y788" s="9"/>
      <c r="Z788" s="9"/>
    </row>
    <row r="789" ht="21.75" customHeight="1">
      <c r="A789" s="100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6"/>
      <c r="P789" s="29"/>
      <c r="Q789" s="29"/>
      <c r="R789" s="16"/>
      <c r="S789" s="9"/>
      <c r="T789" s="9"/>
      <c r="U789" s="9"/>
      <c r="V789" s="9"/>
      <c r="W789" s="9"/>
      <c r="X789" s="9"/>
      <c r="Y789" s="9"/>
      <c r="Z789" s="9"/>
    </row>
    <row r="790" ht="21.75" customHeight="1">
      <c r="A790" s="100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6"/>
      <c r="P790" s="29"/>
      <c r="Q790" s="29"/>
      <c r="R790" s="16"/>
      <c r="S790" s="9"/>
      <c r="T790" s="9"/>
      <c r="U790" s="9"/>
      <c r="V790" s="9"/>
      <c r="W790" s="9"/>
      <c r="X790" s="9"/>
      <c r="Y790" s="9"/>
      <c r="Z790" s="9"/>
    </row>
    <row r="791" ht="21.75" customHeight="1">
      <c r="A791" s="100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6"/>
      <c r="P791" s="29"/>
      <c r="Q791" s="29"/>
      <c r="R791" s="16"/>
      <c r="S791" s="9"/>
      <c r="T791" s="9"/>
      <c r="U791" s="9"/>
      <c r="V791" s="9"/>
      <c r="W791" s="9"/>
      <c r="X791" s="9"/>
      <c r="Y791" s="9"/>
      <c r="Z791" s="9"/>
    </row>
    <row r="792" ht="21.75" customHeight="1">
      <c r="A792" s="100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6"/>
      <c r="P792" s="29"/>
      <c r="Q792" s="29"/>
      <c r="R792" s="16"/>
      <c r="S792" s="9"/>
      <c r="T792" s="9"/>
      <c r="U792" s="9"/>
      <c r="V792" s="9"/>
      <c r="W792" s="9"/>
      <c r="X792" s="9"/>
      <c r="Y792" s="9"/>
      <c r="Z792" s="9"/>
    </row>
    <row r="793" ht="21.75" customHeight="1">
      <c r="A793" s="100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6"/>
      <c r="P793" s="29"/>
      <c r="Q793" s="29"/>
      <c r="R793" s="16"/>
      <c r="S793" s="9"/>
      <c r="T793" s="9"/>
      <c r="U793" s="9"/>
      <c r="V793" s="9"/>
      <c r="W793" s="9"/>
      <c r="X793" s="9"/>
      <c r="Y793" s="9"/>
      <c r="Z793" s="9"/>
    </row>
    <row r="794" ht="21.75" customHeight="1">
      <c r="A794" s="100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6"/>
      <c r="P794" s="29"/>
      <c r="Q794" s="29"/>
      <c r="R794" s="16"/>
      <c r="S794" s="9"/>
      <c r="T794" s="9"/>
      <c r="U794" s="9"/>
      <c r="V794" s="9"/>
      <c r="W794" s="9"/>
      <c r="X794" s="9"/>
      <c r="Y794" s="9"/>
      <c r="Z794" s="9"/>
    </row>
    <row r="795" ht="21.75" customHeight="1">
      <c r="A795" s="100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6"/>
      <c r="P795" s="29"/>
      <c r="Q795" s="29"/>
      <c r="R795" s="16"/>
      <c r="S795" s="9"/>
      <c r="T795" s="9"/>
      <c r="U795" s="9"/>
      <c r="V795" s="9"/>
      <c r="W795" s="9"/>
      <c r="X795" s="9"/>
      <c r="Y795" s="9"/>
      <c r="Z795" s="9"/>
    </row>
    <row r="796" ht="21.75" customHeight="1">
      <c r="A796" s="100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6"/>
      <c r="P796" s="29"/>
      <c r="Q796" s="29"/>
      <c r="R796" s="16"/>
      <c r="S796" s="9"/>
      <c r="T796" s="9"/>
      <c r="U796" s="9"/>
      <c r="V796" s="9"/>
      <c r="W796" s="9"/>
      <c r="X796" s="9"/>
      <c r="Y796" s="9"/>
      <c r="Z796" s="9"/>
    </row>
    <row r="797" ht="21.75" customHeight="1">
      <c r="A797" s="100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6"/>
      <c r="P797" s="29"/>
      <c r="Q797" s="29"/>
      <c r="R797" s="16"/>
      <c r="S797" s="9"/>
      <c r="T797" s="9"/>
      <c r="U797" s="9"/>
      <c r="V797" s="9"/>
      <c r="W797" s="9"/>
      <c r="X797" s="9"/>
      <c r="Y797" s="9"/>
      <c r="Z797" s="9"/>
    </row>
    <row r="798" ht="21.75" customHeight="1">
      <c r="A798" s="100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6"/>
      <c r="P798" s="29"/>
      <c r="Q798" s="29"/>
      <c r="R798" s="16"/>
      <c r="S798" s="9"/>
      <c r="T798" s="9"/>
      <c r="U798" s="9"/>
      <c r="V798" s="9"/>
      <c r="W798" s="9"/>
      <c r="X798" s="9"/>
      <c r="Y798" s="9"/>
      <c r="Z798" s="9"/>
    </row>
    <row r="799" ht="21.75" customHeight="1">
      <c r="A799" s="100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6"/>
      <c r="P799" s="29"/>
      <c r="Q799" s="29"/>
      <c r="R799" s="16"/>
      <c r="S799" s="9"/>
      <c r="T799" s="9"/>
      <c r="U799" s="9"/>
      <c r="V799" s="9"/>
      <c r="W799" s="9"/>
      <c r="X799" s="9"/>
      <c r="Y799" s="9"/>
      <c r="Z799" s="9"/>
    </row>
    <row r="800" ht="21.75" customHeight="1">
      <c r="A800" s="100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6"/>
      <c r="P800" s="29"/>
      <c r="Q800" s="29"/>
      <c r="R800" s="16"/>
      <c r="S800" s="9"/>
      <c r="T800" s="9"/>
      <c r="U800" s="9"/>
      <c r="V800" s="9"/>
      <c r="W800" s="9"/>
      <c r="X800" s="9"/>
      <c r="Y800" s="9"/>
      <c r="Z800" s="9"/>
    </row>
    <row r="801" ht="21.75" customHeight="1">
      <c r="A801" s="100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6"/>
      <c r="P801" s="29"/>
      <c r="Q801" s="29"/>
      <c r="R801" s="16"/>
      <c r="S801" s="9"/>
      <c r="T801" s="9"/>
      <c r="U801" s="9"/>
      <c r="V801" s="9"/>
      <c r="W801" s="9"/>
      <c r="X801" s="9"/>
      <c r="Y801" s="9"/>
      <c r="Z801" s="9"/>
    </row>
    <row r="802" ht="21.75" customHeight="1">
      <c r="A802" s="100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6"/>
      <c r="P802" s="29"/>
      <c r="Q802" s="29"/>
      <c r="R802" s="16"/>
      <c r="S802" s="9"/>
      <c r="T802" s="9"/>
      <c r="U802" s="9"/>
      <c r="V802" s="9"/>
      <c r="W802" s="9"/>
      <c r="X802" s="9"/>
      <c r="Y802" s="9"/>
      <c r="Z802" s="9"/>
    </row>
    <row r="803" ht="21.75" customHeight="1">
      <c r="A803" s="100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6"/>
      <c r="P803" s="29"/>
      <c r="Q803" s="29"/>
      <c r="R803" s="16"/>
      <c r="S803" s="9"/>
      <c r="T803" s="9"/>
      <c r="U803" s="9"/>
      <c r="V803" s="9"/>
      <c r="W803" s="9"/>
      <c r="X803" s="9"/>
      <c r="Y803" s="9"/>
      <c r="Z803" s="9"/>
    </row>
    <row r="804" ht="21.75" customHeight="1">
      <c r="A804" s="100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6"/>
      <c r="P804" s="29"/>
      <c r="Q804" s="29"/>
      <c r="R804" s="16"/>
      <c r="S804" s="9"/>
      <c r="T804" s="9"/>
      <c r="U804" s="9"/>
      <c r="V804" s="9"/>
      <c r="W804" s="9"/>
      <c r="X804" s="9"/>
      <c r="Y804" s="9"/>
      <c r="Z804" s="9"/>
    </row>
    <row r="805" ht="21.75" customHeight="1">
      <c r="A805" s="100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6"/>
      <c r="P805" s="29"/>
      <c r="Q805" s="29"/>
      <c r="R805" s="16"/>
      <c r="S805" s="9"/>
      <c r="T805" s="9"/>
      <c r="U805" s="9"/>
      <c r="V805" s="9"/>
      <c r="W805" s="9"/>
      <c r="X805" s="9"/>
      <c r="Y805" s="9"/>
      <c r="Z805" s="9"/>
    </row>
    <row r="806" ht="21.75" customHeight="1">
      <c r="A806" s="100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6"/>
      <c r="P806" s="29"/>
      <c r="Q806" s="29"/>
      <c r="R806" s="16"/>
      <c r="S806" s="9"/>
      <c r="T806" s="9"/>
      <c r="U806" s="9"/>
      <c r="V806" s="9"/>
      <c r="W806" s="9"/>
      <c r="X806" s="9"/>
      <c r="Y806" s="9"/>
      <c r="Z806" s="9"/>
    </row>
    <row r="807" ht="21.75" customHeight="1">
      <c r="A807" s="100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6"/>
      <c r="P807" s="29"/>
      <c r="Q807" s="29"/>
      <c r="R807" s="16"/>
      <c r="S807" s="9"/>
      <c r="T807" s="9"/>
      <c r="U807" s="9"/>
      <c r="V807" s="9"/>
      <c r="W807" s="9"/>
      <c r="X807" s="9"/>
      <c r="Y807" s="9"/>
      <c r="Z807" s="9"/>
    </row>
    <row r="808" ht="21.75" customHeight="1">
      <c r="A808" s="100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6"/>
      <c r="P808" s="29"/>
      <c r="Q808" s="29"/>
      <c r="R808" s="16"/>
      <c r="S808" s="9"/>
      <c r="T808" s="9"/>
      <c r="U808" s="9"/>
      <c r="V808" s="9"/>
      <c r="W808" s="9"/>
      <c r="X808" s="9"/>
      <c r="Y808" s="9"/>
      <c r="Z808" s="9"/>
    </row>
    <row r="809" ht="21.75" customHeight="1">
      <c r="A809" s="100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6"/>
      <c r="P809" s="29"/>
      <c r="Q809" s="29"/>
      <c r="R809" s="16"/>
      <c r="S809" s="9"/>
      <c r="T809" s="9"/>
      <c r="U809" s="9"/>
      <c r="V809" s="9"/>
      <c r="W809" s="9"/>
      <c r="X809" s="9"/>
      <c r="Y809" s="9"/>
      <c r="Z809" s="9"/>
    </row>
    <row r="810" ht="21.75" customHeight="1">
      <c r="A810" s="100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6"/>
      <c r="P810" s="29"/>
      <c r="Q810" s="29"/>
      <c r="R810" s="16"/>
      <c r="S810" s="9"/>
      <c r="T810" s="9"/>
      <c r="U810" s="9"/>
      <c r="V810" s="9"/>
      <c r="W810" s="9"/>
      <c r="X810" s="9"/>
      <c r="Y810" s="9"/>
      <c r="Z810" s="9"/>
    </row>
    <row r="811" ht="21.75" customHeight="1">
      <c r="A811" s="100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6"/>
      <c r="P811" s="29"/>
      <c r="Q811" s="29"/>
      <c r="R811" s="16"/>
      <c r="S811" s="9"/>
      <c r="T811" s="9"/>
      <c r="U811" s="9"/>
      <c r="V811" s="9"/>
      <c r="W811" s="9"/>
      <c r="X811" s="9"/>
      <c r="Y811" s="9"/>
      <c r="Z811" s="9"/>
    </row>
    <row r="812" ht="21.75" customHeight="1">
      <c r="A812" s="100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6"/>
      <c r="P812" s="29"/>
      <c r="Q812" s="29"/>
      <c r="R812" s="16"/>
      <c r="S812" s="9"/>
      <c r="T812" s="9"/>
      <c r="U812" s="9"/>
      <c r="V812" s="9"/>
      <c r="W812" s="9"/>
      <c r="X812" s="9"/>
      <c r="Y812" s="9"/>
      <c r="Z812" s="9"/>
    </row>
    <row r="813" ht="21.75" customHeight="1">
      <c r="A813" s="100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6"/>
      <c r="P813" s="29"/>
      <c r="Q813" s="29"/>
      <c r="R813" s="16"/>
      <c r="S813" s="9"/>
      <c r="T813" s="9"/>
      <c r="U813" s="9"/>
      <c r="V813" s="9"/>
      <c r="W813" s="9"/>
      <c r="X813" s="9"/>
      <c r="Y813" s="9"/>
      <c r="Z813" s="9"/>
    </row>
    <row r="814" ht="21.75" customHeight="1">
      <c r="A814" s="100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6"/>
      <c r="P814" s="29"/>
      <c r="Q814" s="29"/>
      <c r="R814" s="16"/>
      <c r="S814" s="9"/>
      <c r="T814" s="9"/>
      <c r="U814" s="9"/>
      <c r="V814" s="9"/>
      <c r="W814" s="9"/>
      <c r="X814" s="9"/>
      <c r="Y814" s="9"/>
      <c r="Z814" s="9"/>
    </row>
    <row r="815" ht="21.75" customHeight="1">
      <c r="A815" s="100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6"/>
      <c r="P815" s="29"/>
      <c r="Q815" s="29"/>
      <c r="R815" s="16"/>
      <c r="S815" s="9"/>
      <c r="T815" s="9"/>
      <c r="U815" s="9"/>
      <c r="V815" s="9"/>
      <c r="W815" s="9"/>
      <c r="X815" s="9"/>
      <c r="Y815" s="9"/>
      <c r="Z815" s="9"/>
    </row>
    <row r="816" ht="21.75" customHeight="1">
      <c r="A816" s="100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6"/>
      <c r="P816" s="29"/>
      <c r="Q816" s="29"/>
      <c r="R816" s="16"/>
      <c r="S816" s="9"/>
      <c r="T816" s="9"/>
      <c r="U816" s="9"/>
      <c r="V816" s="9"/>
      <c r="W816" s="9"/>
      <c r="X816" s="9"/>
      <c r="Y816" s="9"/>
      <c r="Z816" s="9"/>
    </row>
    <row r="817" ht="21.75" customHeight="1">
      <c r="A817" s="100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6"/>
      <c r="P817" s="29"/>
      <c r="Q817" s="29"/>
      <c r="R817" s="16"/>
      <c r="S817" s="9"/>
      <c r="T817" s="9"/>
      <c r="U817" s="9"/>
      <c r="V817" s="9"/>
      <c r="W817" s="9"/>
      <c r="X817" s="9"/>
      <c r="Y817" s="9"/>
      <c r="Z817" s="9"/>
    </row>
    <row r="818" ht="21.75" customHeight="1">
      <c r="A818" s="100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6"/>
      <c r="P818" s="29"/>
      <c r="Q818" s="29"/>
      <c r="R818" s="16"/>
      <c r="S818" s="9"/>
      <c r="T818" s="9"/>
      <c r="U818" s="9"/>
      <c r="V818" s="9"/>
      <c r="W818" s="9"/>
      <c r="X818" s="9"/>
      <c r="Y818" s="9"/>
      <c r="Z818" s="9"/>
    </row>
    <row r="819" ht="21.75" customHeight="1">
      <c r="A819" s="100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6"/>
      <c r="P819" s="29"/>
      <c r="Q819" s="29"/>
      <c r="R819" s="16"/>
      <c r="S819" s="9"/>
      <c r="T819" s="9"/>
      <c r="U819" s="9"/>
      <c r="V819" s="9"/>
      <c r="W819" s="9"/>
      <c r="X819" s="9"/>
      <c r="Y819" s="9"/>
      <c r="Z819" s="9"/>
    </row>
    <row r="820" ht="21.75" customHeight="1">
      <c r="A820" s="100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6"/>
      <c r="P820" s="29"/>
      <c r="Q820" s="29"/>
      <c r="R820" s="16"/>
      <c r="S820" s="9"/>
      <c r="T820" s="9"/>
      <c r="U820" s="9"/>
      <c r="V820" s="9"/>
      <c r="W820" s="9"/>
      <c r="X820" s="9"/>
      <c r="Y820" s="9"/>
      <c r="Z820" s="9"/>
    </row>
    <row r="821" ht="21.75" customHeight="1">
      <c r="A821" s="100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6"/>
      <c r="P821" s="29"/>
      <c r="Q821" s="29"/>
      <c r="R821" s="16"/>
      <c r="S821" s="9"/>
      <c r="T821" s="9"/>
      <c r="U821" s="9"/>
      <c r="V821" s="9"/>
      <c r="W821" s="9"/>
      <c r="X821" s="9"/>
      <c r="Y821" s="9"/>
      <c r="Z821" s="9"/>
    </row>
    <row r="822" ht="21.75" customHeight="1">
      <c r="A822" s="100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6"/>
      <c r="P822" s="29"/>
      <c r="Q822" s="29"/>
      <c r="R822" s="16"/>
      <c r="S822" s="9"/>
      <c r="T822" s="9"/>
      <c r="U822" s="9"/>
      <c r="V822" s="9"/>
      <c r="W822" s="9"/>
      <c r="X822" s="9"/>
      <c r="Y822" s="9"/>
      <c r="Z822" s="9"/>
    </row>
    <row r="823" ht="21.75" customHeight="1">
      <c r="A823" s="100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6"/>
      <c r="P823" s="29"/>
      <c r="Q823" s="29"/>
      <c r="R823" s="16"/>
      <c r="S823" s="9"/>
      <c r="T823" s="9"/>
      <c r="U823" s="9"/>
      <c r="V823" s="9"/>
      <c r="W823" s="9"/>
      <c r="X823" s="9"/>
      <c r="Y823" s="9"/>
      <c r="Z823" s="9"/>
    </row>
    <row r="824" ht="21.75" customHeight="1">
      <c r="A824" s="100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6"/>
      <c r="P824" s="29"/>
      <c r="Q824" s="29"/>
      <c r="R824" s="16"/>
      <c r="S824" s="9"/>
      <c r="T824" s="9"/>
      <c r="U824" s="9"/>
      <c r="V824" s="9"/>
      <c r="W824" s="9"/>
      <c r="X824" s="9"/>
      <c r="Y824" s="9"/>
      <c r="Z824" s="9"/>
    </row>
    <row r="825" ht="21.75" customHeight="1">
      <c r="A825" s="100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6"/>
      <c r="P825" s="29"/>
      <c r="Q825" s="29"/>
      <c r="R825" s="16"/>
      <c r="S825" s="9"/>
      <c r="T825" s="9"/>
      <c r="U825" s="9"/>
      <c r="V825" s="9"/>
      <c r="W825" s="9"/>
      <c r="X825" s="9"/>
      <c r="Y825" s="9"/>
      <c r="Z825" s="9"/>
    </row>
    <row r="826" ht="21.75" customHeight="1">
      <c r="A826" s="100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6"/>
      <c r="P826" s="29"/>
      <c r="Q826" s="29"/>
      <c r="R826" s="16"/>
      <c r="S826" s="9"/>
      <c r="T826" s="9"/>
      <c r="U826" s="9"/>
      <c r="V826" s="9"/>
      <c r="W826" s="9"/>
      <c r="X826" s="9"/>
      <c r="Y826" s="9"/>
      <c r="Z826" s="9"/>
    </row>
    <row r="827" ht="21.75" customHeight="1">
      <c r="A827" s="100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6"/>
      <c r="P827" s="29"/>
      <c r="Q827" s="29"/>
      <c r="R827" s="16"/>
      <c r="S827" s="9"/>
      <c r="T827" s="9"/>
      <c r="U827" s="9"/>
      <c r="V827" s="9"/>
      <c r="W827" s="9"/>
      <c r="X827" s="9"/>
      <c r="Y827" s="9"/>
      <c r="Z827" s="9"/>
    </row>
    <row r="828" ht="21.75" customHeight="1">
      <c r="A828" s="100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6"/>
      <c r="P828" s="29"/>
      <c r="Q828" s="29"/>
      <c r="R828" s="16"/>
      <c r="S828" s="9"/>
      <c r="T828" s="9"/>
      <c r="U828" s="9"/>
      <c r="V828" s="9"/>
      <c r="W828" s="9"/>
      <c r="X828" s="9"/>
      <c r="Y828" s="9"/>
      <c r="Z828" s="9"/>
    </row>
    <row r="829" ht="21.75" customHeight="1">
      <c r="A829" s="100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6"/>
      <c r="P829" s="29"/>
      <c r="Q829" s="29"/>
      <c r="R829" s="16"/>
      <c r="S829" s="9"/>
      <c r="T829" s="9"/>
      <c r="U829" s="9"/>
      <c r="V829" s="9"/>
      <c r="W829" s="9"/>
      <c r="X829" s="9"/>
      <c r="Y829" s="9"/>
      <c r="Z829" s="9"/>
    </row>
    <row r="830" ht="21.75" customHeight="1">
      <c r="A830" s="100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6"/>
      <c r="P830" s="29"/>
      <c r="Q830" s="29"/>
      <c r="R830" s="16"/>
      <c r="S830" s="9"/>
      <c r="T830" s="9"/>
      <c r="U830" s="9"/>
      <c r="V830" s="9"/>
      <c r="W830" s="9"/>
      <c r="X830" s="9"/>
      <c r="Y830" s="9"/>
      <c r="Z830" s="9"/>
    </row>
    <row r="831" ht="21.75" customHeight="1">
      <c r="A831" s="100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6"/>
      <c r="P831" s="29"/>
      <c r="Q831" s="29"/>
      <c r="R831" s="16"/>
      <c r="S831" s="9"/>
      <c r="T831" s="9"/>
      <c r="U831" s="9"/>
      <c r="V831" s="9"/>
      <c r="W831" s="9"/>
      <c r="X831" s="9"/>
      <c r="Y831" s="9"/>
      <c r="Z831" s="9"/>
    </row>
    <row r="832" ht="21.75" customHeight="1">
      <c r="A832" s="100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6"/>
      <c r="P832" s="29"/>
      <c r="Q832" s="29"/>
      <c r="R832" s="16"/>
      <c r="S832" s="9"/>
      <c r="T832" s="9"/>
      <c r="U832" s="9"/>
      <c r="V832" s="9"/>
      <c r="W832" s="9"/>
      <c r="X832" s="9"/>
      <c r="Y832" s="9"/>
      <c r="Z832" s="9"/>
    </row>
    <row r="833" ht="21.75" customHeight="1">
      <c r="A833" s="100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6"/>
      <c r="P833" s="29"/>
      <c r="Q833" s="29"/>
      <c r="R833" s="16"/>
      <c r="S833" s="9"/>
      <c r="T833" s="9"/>
      <c r="U833" s="9"/>
      <c r="V833" s="9"/>
      <c r="W833" s="9"/>
      <c r="X833" s="9"/>
      <c r="Y833" s="9"/>
      <c r="Z833" s="9"/>
    </row>
    <row r="834" ht="21.75" customHeight="1">
      <c r="A834" s="100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6"/>
      <c r="P834" s="29"/>
      <c r="Q834" s="29"/>
      <c r="R834" s="16"/>
      <c r="S834" s="9"/>
      <c r="T834" s="9"/>
      <c r="U834" s="9"/>
      <c r="V834" s="9"/>
      <c r="W834" s="9"/>
      <c r="X834" s="9"/>
      <c r="Y834" s="9"/>
      <c r="Z834" s="9"/>
    </row>
    <row r="835" ht="21.75" customHeight="1">
      <c r="A835" s="100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6"/>
      <c r="P835" s="29"/>
      <c r="Q835" s="29"/>
      <c r="R835" s="16"/>
      <c r="S835" s="9"/>
      <c r="T835" s="9"/>
      <c r="U835" s="9"/>
      <c r="V835" s="9"/>
      <c r="W835" s="9"/>
      <c r="X835" s="9"/>
      <c r="Y835" s="9"/>
      <c r="Z835" s="9"/>
    </row>
    <row r="836" ht="21.75" customHeight="1">
      <c r="A836" s="100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6"/>
      <c r="P836" s="29"/>
      <c r="Q836" s="29"/>
      <c r="R836" s="16"/>
      <c r="S836" s="9"/>
      <c r="T836" s="9"/>
      <c r="U836" s="9"/>
      <c r="V836" s="9"/>
      <c r="W836" s="9"/>
      <c r="X836" s="9"/>
      <c r="Y836" s="9"/>
      <c r="Z836" s="9"/>
    </row>
    <row r="837" ht="21.75" customHeight="1">
      <c r="A837" s="100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6"/>
      <c r="P837" s="29"/>
      <c r="Q837" s="29"/>
      <c r="R837" s="16"/>
      <c r="S837" s="9"/>
      <c r="T837" s="9"/>
      <c r="U837" s="9"/>
      <c r="V837" s="9"/>
      <c r="W837" s="9"/>
      <c r="X837" s="9"/>
      <c r="Y837" s="9"/>
      <c r="Z837" s="9"/>
    </row>
    <row r="838" ht="21.75" customHeight="1">
      <c r="A838" s="100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6"/>
      <c r="P838" s="29"/>
      <c r="Q838" s="29"/>
      <c r="R838" s="16"/>
      <c r="S838" s="9"/>
      <c r="T838" s="9"/>
      <c r="U838" s="9"/>
      <c r="V838" s="9"/>
      <c r="W838" s="9"/>
      <c r="X838" s="9"/>
      <c r="Y838" s="9"/>
      <c r="Z838" s="9"/>
    </row>
    <row r="839" ht="21.75" customHeight="1">
      <c r="A839" s="100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6"/>
      <c r="P839" s="29"/>
      <c r="Q839" s="29"/>
      <c r="R839" s="16"/>
      <c r="S839" s="9"/>
      <c r="T839" s="9"/>
      <c r="U839" s="9"/>
      <c r="V839" s="9"/>
      <c r="W839" s="9"/>
      <c r="X839" s="9"/>
      <c r="Y839" s="9"/>
      <c r="Z839" s="9"/>
    </row>
    <row r="840" ht="21.75" customHeight="1">
      <c r="A840" s="100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6"/>
      <c r="P840" s="29"/>
      <c r="Q840" s="29"/>
      <c r="R840" s="16"/>
      <c r="S840" s="9"/>
      <c r="T840" s="9"/>
      <c r="U840" s="9"/>
      <c r="V840" s="9"/>
      <c r="W840" s="9"/>
      <c r="X840" s="9"/>
      <c r="Y840" s="9"/>
      <c r="Z840" s="9"/>
    </row>
    <row r="841" ht="21.75" customHeight="1">
      <c r="A841" s="100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6"/>
      <c r="P841" s="29"/>
      <c r="Q841" s="29"/>
      <c r="R841" s="16"/>
      <c r="S841" s="9"/>
      <c r="T841" s="9"/>
      <c r="U841" s="9"/>
      <c r="V841" s="9"/>
      <c r="W841" s="9"/>
      <c r="X841" s="9"/>
      <c r="Y841" s="9"/>
      <c r="Z841" s="9"/>
    </row>
    <row r="842" ht="21.75" customHeight="1">
      <c r="A842" s="100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6"/>
      <c r="P842" s="29"/>
      <c r="Q842" s="29"/>
      <c r="R842" s="16"/>
      <c r="S842" s="9"/>
      <c r="T842" s="9"/>
      <c r="U842" s="9"/>
      <c r="V842" s="9"/>
      <c r="W842" s="9"/>
      <c r="X842" s="9"/>
      <c r="Y842" s="9"/>
      <c r="Z842" s="9"/>
    </row>
    <row r="843" ht="21.75" customHeight="1">
      <c r="A843" s="100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6"/>
      <c r="P843" s="29"/>
      <c r="Q843" s="29"/>
      <c r="R843" s="16"/>
      <c r="S843" s="9"/>
      <c r="T843" s="9"/>
      <c r="U843" s="9"/>
      <c r="V843" s="9"/>
      <c r="W843" s="9"/>
      <c r="X843" s="9"/>
      <c r="Y843" s="9"/>
      <c r="Z843" s="9"/>
    </row>
    <row r="844" ht="21.75" customHeight="1">
      <c r="A844" s="100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6"/>
      <c r="P844" s="29"/>
      <c r="Q844" s="29"/>
      <c r="R844" s="16"/>
      <c r="S844" s="9"/>
      <c r="T844" s="9"/>
      <c r="U844" s="9"/>
      <c r="V844" s="9"/>
      <c r="W844" s="9"/>
      <c r="X844" s="9"/>
      <c r="Y844" s="9"/>
      <c r="Z844" s="9"/>
    </row>
    <row r="845" ht="21.75" customHeight="1">
      <c r="A845" s="100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6"/>
      <c r="P845" s="29"/>
      <c r="Q845" s="29"/>
      <c r="R845" s="16"/>
      <c r="S845" s="9"/>
      <c r="T845" s="9"/>
      <c r="U845" s="9"/>
      <c r="V845" s="9"/>
      <c r="W845" s="9"/>
      <c r="X845" s="9"/>
      <c r="Y845" s="9"/>
      <c r="Z845" s="9"/>
    </row>
    <row r="846" ht="21.75" customHeight="1">
      <c r="A846" s="100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6"/>
      <c r="P846" s="29"/>
      <c r="Q846" s="29"/>
      <c r="R846" s="16"/>
      <c r="S846" s="9"/>
      <c r="T846" s="9"/>
      <c r="U846" s="9"/>
      <c r="V846" s="9"/>
      <c r="W846" s="9"/>
      <c r="X846" s="9"/>
      <c r="Y846" s="9"/>
      <c r="Z846" s="9"/>
    </row>
    <row r="847" ht="21.75" customHeight="1">
      <c r="A847" s="100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6"/>
      <c r="P847" s="29"/>
      <c r="Q847" s="29"/>
      <c r="R847" s="16"/>
      <c r="S847" s="9"/>
      <c r="T847" s="9"/>
      <c r="U847" s="9"/>
      <c r="V847" s="9"/>
      <c r="W847" s="9"/>
      <c r="X847" s="9"/>
      <c r="Y847" s="9"/>
      <c r="Z847" s="9"/>
    </row>
    <row r="848" ht="21.75" customHeight="1">
      <c r="A848" s="100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6"/>
      <c r="P848" s="29"/>
      <c r="Q848" s="29"/>
      <c r="R848" s="16"/>
      <c r="S848" s="9"/>
      <c r="T848" s="9"/>
      <c r="U848" s="9"/>
      <c r="V848" s="9"/>
      <c r="W848" s="9"/>
      <c r="X848" s="9"/>
      <c r="Y848" s="9"/>
      <c r="Z848" s="9"/>
    </row>
    <row r="849" ht="21.75" customHeight="1">
      <c r="A849" s="100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6"/>
      <c r="P849" s="29"/>
      <c r="Q849" s="29"/>
      <c r="R849" s="16"/>
      <c r="S849" s="9"/>
      <c r="T849" s="9"/>
      <c r="U849" s="9"/>
      <c r="V849" s="9"/>
      <c r="W849" s="9"/>
      <c r="X849" s="9"/>
      <c r="Y849" s="9"/>
      <c r="Z849" s="9"/>
    </row>
    <row r="850" ht="21.75" customHeight="1">
      <c r="A850" s="100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6"/>
      <c r="P850" s="29"/>
      <c r="Q850" s="29"/>
      <c r="R850" s="16"/>
      <c r="S850" s="9"/>
      <c r="T850" s="9"/>
      <c r="U850" s="9"/>
      <c r="V850" s="9"/>
      <c r="W850" s="9"/>
      <c r="X850" s="9"/>
      <c r="Y850" s="9"/>
      <c r="Z850" s="9"/>
    </row>
    <row r="851" ht="21.75" customHeight="1">
      <c r="A851" s="100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6"/>
      <c r="P851" s="29"/>
      <c r="Q851" s="29"/>
      <c r="R851" s="16"/>
      <c r="S851" s="9"/>
      <c r="T851" s="9"/>
      <c r="U851" s="9"/>
      <c r="V851" s="9"/>
      <c r="W851" s="9"/>
      <c r="X851" s="9"/>
      <c r="Y851" s="9"/>
      <c r="Z851" s="9"/>
    </row>
    <row r="852" ht="21.75" customHeight="1">
      <c r="A852" s="100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6"/>
      <c r="P852" s="29"/>
      <c r="Q852" s="29"/>
      <c r="R852" s="16"/>
      <c r="S852" s="9"/>
      <c r="T852" s="9"/>
      <c r="U852" s="9"/>
      <c r="V852" s="9"/>
      <c r="W852" s="9"/>
      <c r="X852" s="9"/>
      <c r="Y852" s="9"/>
      <c r="Z852" s="9"/>
    </row>
    <row r="853" ht="21.75" customHeight="1">
      <c r="A853" s="100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6"/>
      <c r="P853" s="29"/>
      <c r="Q853" s="29"/>
      <c r="R853" s="16"/>
      <c r="S853" s="9"/>
      <c r="T853" s="9"/>
      <c r="U853" s="9"/>
      <c r="V853" s="9"/>
      <c r="W853" s="9"/>
      <c r="X853" s="9"/>
      <c r="Y853" s="9"/>
      <c r="Z853" s="9"/>
    </row>
    <row r="854" ht="21.75" customHeight="1">
      <c r="A854" s="100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6"/>
      <c r="P854" s="29"/>
      <c r="Q854" s="29"/>
      <c r="R854" s="16"/>
      <c r="S854" s="9"/>
      <c r="T854" s="9"/>
      <c r="U854" s="9"/>
      <c r="V854" s="9"/>
      <c r="W854" s="9"/>
      <c r="X854" s="9"/>
      <c r="Y854" s="9"/>
      <c r="Z854" s="9"/>
    </row>
    <row r="855" ht="21.75" customHeight="1">
      <c r="A855" s="100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6"/>
      <c r="P855" s="29"/>
      <c r="Q855" s="29"/>
      <c r="R855" s="16"/>
      <c r="S855" s="9"/>
      <c r="T855" s="9"/>
      <c r="U855" s="9"/>
      <c r="V855" s="9"/>
      <c r="W855" s="9"/>
      <c r="X855" s="9"/>
      <c r="Y855" s="9"/>
      <c r="Z855" s="9"/>
    </row>
    <row r="856" ht="21.75" customHeight="1">
      <c r="A856" s="100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6"/>
      <c r="P856" s="29"/>
      <c r="Q856" s="29"/>
      <c r="R856" s="16"/>
      <c r="S856" s="9"/>
      <c r="T856" s="9"/>
      <c r="U856" s="9"/>
      <c r="V856" s="9"/>
      <c r="W856" s="9"/>
      <c r="X856" s="9"/>
      <c r="Y856" s="9"/>
      <c r="Z856" s="9"/>
    </row>
    <row r="857" ht="21.75" customHeight="1">
      <c r="A857" s="100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6"/>
      <c r="P857" s="29"/>
      <c r="Q857" s="29"/>
      <c r="R857" s="16"/>
      <c r="S857" s="9"/>
      <c r="T857" s="9"/>
      <c r="U857" s="9"/>
      <c r="V857" s="9"/>
      <c r="W857" s="9"/>
      <c r="X857" s="9"/>
      <c r="Y857" s="9"/>
      <c r="Z857" s="9"/>
    </row>
    <row r="858" ht="21.75" customHeight="1">
      <c r="A858" s="100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6"/>
      <c r="P858" s="29"/>
      <c r="Q858" s="29"/>
      <c r="R858" s="16"/>
      <c r="S858" s="9"/>
      <c r="T858" s="9"/>
      <c r="U858" s="9"/>
      <c r="V858" s="9"/>
      <c r="W858" s="9"/>
      <c r="X858" s="9"/>
      <c r="Y858" s="9"/>
      <c r="Z858" s="9"/>
    </row>
    <row r="859" ht="21.75" customHeight="1">
      <c r="A859" s="100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6"/>
      <c r="P859" s="29"/>
      <c r="Q859" s="29"/>
      <c r="R859" s="16"/>
      <c r="S859" s="9"/>
      <c r="T859" s="9"/>
      <c r="U859" s="9"/>
      <c r="V859" s="9"/>
      <c r="W859" s="9"/>
      <c r="X859" s="9"/>
      <c r="Y859" s="9"/>
      <c r="Z859" s="9"/>
    </row>
    <row r="860" ht="21.75" customHeight="1">
      <c r="A860" s="100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6"/>
      <c r="P860" s="29"/>
      <c r="Q860" s="29"/>
      <c r="R860" s="16"/>
      <c r="S860" s="9"/>
      <c r="T860" s="9"/>
      <c r="U860" s="9"/>
      <c r="V860" s="9"/>
      <c r="W860" s="9"/>
      <c r="X860" s="9"/>
      <c r="Y860" s="9"/>
      <c r="Z860" s="9"/>
    </row>
    <row r="861" ht="21.75" customHeight="1">
      <c r="A861" s="100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6"/>
      <c r="P861" s="29"/>
      <c r="Q861" s="29"/>
      <c r="R861" s="16"/>
      <c r="S861" s="9"/>
      <c r="T861" s="9"/>
      <c r="U861" s="9"/>
      <c r="V861" s="9"/>
      <c r="W861" s="9"/>
      <c r="X861" s="9"/>
      <c r="Y861" s="9"/>
      <c r="Z861" s="9"/>
    </row>
    <row r="862" ht="21.75" customHeight="1">
      <c r="A862" s="100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6"/>
      <c r="P862" s="29"/>
      <c r="Q862" s="29"/>
      <c r="R862" s="16"/>
      <c r="S862" s="9"/>
      <c r="T862" s="9"/>
      <c r="U862" s="9"/>
      <c r="V862" s="9"/>
      <c r="W862" s="9"/>
      <c r="X862" s="9"/>
      <c r="Y862" s="9"/>
      <c r="Z862" s="9"/>
    </row>
    <row r="863" ht="21.75" customHeight="1">
      <c r="A863" s="100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6"/>
      <c r="P863" s="29"/>
      <c r="Q863" s="29"/>
      <c r="R863" s="16"/>
      <c r="S863" s="9"/>
      <c r="T863" s="9"/>
      <c r="U863" s="9"/>
      <c r="V863" s="9"/>
      <c r="W863" s="9"/>
      <c r="X863" s="9"/>
      <c r="Y863" s="9"/>
      <c r="Z863" s="9"/>
    </row>
    <row r="864" ht="21.75" customHeight="1">
      <c r="A864" s="100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6"/>
      <c r="P864" s="29"/>
      <c r="Q864" s="29"/>
      <c r="R864" s="16"/>
      <c r="S864" s="9"/>
      <c r="T864" s="9"/>
      <c r="U864" s="9"/>
      <c r="V864" s="9"/>
      <c r="W864" s="9"/>
      <c r="X864" s="9"/>
      <c r="Y864" s="9"/>
      <c r="Z864" s="9"/>
    </row>
    <row r="865" ht="21.75" customHeight="1">
      <c r="A865" s="100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6"/>
      <c r="P865" s="29"/>
      <c r="Q865" s="29"/>
      <c r="R865" s="16"/>
      <c r="S865" s="9"/>
      <c r="T865" s="9"/>
      <c r="U865" s="9"/>
      <c r="V865" s="9"/>
      <c r="W865" s="9"/>
      <c r="X865" s="9"/>
      <c r="Y865" s="9"/>
      <c r="Z865" s="9"/>
    </row>
    <row r="866" ht="21.75" customHeight="1">
      <c r="A866" s="100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6"/>
      <c r="P866" s="29"/>
      <c r="Q866" s="29"/>
      <c r="R866" s="16"/>
      <c r="S866" s="9"/>
      <c r="T866" s="9"/>
      <c r="U866" s="9"/>
      <c r="V866" s="9"/>
      <c r="W866" s="9"/>
      <c r="X866" s="9"/>
      <c r="Y866" s="9"/>
      <c r="Z866" s="9"/>
    </row>
    <row r="867" ht="21.75" customHeight="1">
      <c r="A867" s="100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6"/>
      <c r="P867" s="29"/>
      <c r="Q867" s="29"/>
      <c r="R867" s="16"/>
      <c r="S867" s="9"/>
      <c r="T867" s="9"/>
      <c r="U867" s="9"/>
      <c r="V867" s="9"/>
      <c r="W867" s="9"/>
      <c r="X867" s="9"/>
      <c r="Y867" s="9"/>
      <c r="Z867" s="9"/>
    </row>
    <row r="868" ht="21.75" customHeight="1">
      <c r="A868" s="100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6"/>
      <c r="P868" s="29"/>
      <c r="Q868" s="29"/>
      <c r="R868" s="16"/>
      <c r="S868" s="9"/>
      <c r="T868" s="9"/>
      <c r="U868" s="9"/>
      <c r="V868" s="9"/>
      <c r="W868" s="9"/>
      <c r="X868" s="9"/>
      <c r="Y868" s="9"/>
      <c r="Z868" s="9"/>
    </row>
    <row r="869" ht="21.75" customHeight="1">
      <c r="A869" s="100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6"/>
      <c r="P869" s="29"/>
      <c r="Q869" s="29"/>
      <c r="R869" s="16"/>
      <c r="S869" s="9"/>
      <c r="T869" s="9"/>
      <c r="U869" s="9"/>
      <c r="V869" s="9"/>
      <c r="W869" s="9"/>
      <c r="X869" s="9"/>
      <c r="Y869" s="9"/>
      <c r="Z869" s="9"/>
    </row>
    <row r="870" ht="21.75" customHeight="1">
      <c r="A870" s="100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6"/>
      <c r="P870" s="29"/>
      <c r="Q870" s="29"/>
      <c r="R870" s="16"/>
      <c r="S870" s="9"/>
      <c r="T870" s="9"/>
      <c r="U870" s="9"/>
      <c r="V870" s="9"/>
      <c r="W870" s="9"/>
      <c r="X870" s="9"/>
      <c r="Y870" s="9"/>
      <c r="Z870" s="9"/>
    </row>
    <row r="871" ht="21.75" customHeight="1">
      <c r="A871" s="100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6"/>
      <c r="P871" s="29"/>
      <c r="Q871" s="29"/>
      <c r="R871" s="16"/>
      <c r="S871" s="9"/>
      <c r="T871" s="9"/>
      <c r="U871" s="9"/>
      <c r="V871" s="9"/>
      <c r="W871" s="9"/>
      <c r="X871" s="9"/>
      <c r="Y871" s="9"/>
      <c r="Z871" s="9"/>
    </row>
    <row r="872" ht="21.75" customHeight="1">
      <c r="A872" s="100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6"/>
      <c r="P872" s="29"/>
      <c r="Q872" s="29"/>
      <c r="R872" s="16"/>
      <c r="S872" s="9"/>
      <c r="T872" s="9"/>
      <c r="U872" s="9"/>
      <c r="V872" s="9"/>
      <c r="W872" s="9"/>
      <c r="X872" s="9"/>
      <c r="Y872" s="9"/>
      <c r="Z872" s="9"/>
    </row>
    <row r="873" ht="21.75" customHeight="1">
      <c r="A873" s="100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6"/>
      <c r="P873" s="29"/>
      <c r="Q873" s="29"/>
      <c r="R873" s="16"/>
      <c r="S873" s="9"/>
      <c r="T873" s="9"/>
      <c r="U873" s="9"/>
      <c r="V873" s="9"/>
      <c r="W873" s="9"/>
      <c r="X873" s="9"/>
      <c r="Y873" s="9"/>
      <c r="Z873" s="9"/>
    </row>
    <row r="874" ht="21.75" customHeight="1">
      <c r="A874" s="100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6"/>
      <c r="P874" s="29"/>
      <c r="Q874" s="29"/>
      <c r="R874" s="16"/>
      <c r="S874" s="9"/>
      <c r="T874" s="9"/>
      <c r="U874" s="9"/>
      <c r="V874" s="9"/>
      <c r="W874" s="9"/>
      <c r="X874" s="9"/>
      <c r="Y874" s="9"/>
      <c r="Z874" s="9"/>
    </row>
    <row r="875" ht="21.75" customHeight="1">
      <c r="A875" s="100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6"/>
      <c r="P875" s="29"/>
      <c r="Q875" s="29"/>
      <c r="R875" s="16"/>
      <c r="S875" s="9"/>
      <c r="T875" s="9"/>
      <c r="U875" s="9"/>
      <c r="V875" s="9"/>
      <c r="W875" s="9"/>
      <c r="X875" s="9"/>
      <c r="Y875" s="9"/>
      <c r="Z875" s="9"/>
    </row>
    <row r="876" ht="21.75" customHeight="1">
      <c r="A876" s="100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6"/>
      <c r="P876" s="29"/>
      <c r="Q876" s="29"/>
      <c r="R876" s="16"/>
      <c r="S876" s="9"/>
      <c r="T876" s="9"/>
      <c r="U876" s="9"/>
      <c r="V876" s="9"/>
      <c r="W876" s="9"/>
      <c r="X876" s="9"/>
      <c r="Y876" s="9"/>
      <c r="Z876" s="9"/>
    </row>
    <row r="877" ht="21.75" customHeight="1">
      <c r="A877" s="100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6"/>
      <c r="P877" s="29"/>
      <c r="Q877" s="29"/>
      <c r="R877" s="16"/>
      <c r="S877" s="9"/>
      <c r="T877" s="9"/>
      <c r="U877" s="9"/>
      <c r="V877" s="9"/>
      <c r="W877" s="9"/>
      <c r="X877" s="9"/>
      <c r="Y877" s="9"/>
      <c r="Z877" s="9"/>
    </row>
    <row r="878" ht="21.75" customHeight="1">
      <c r="A878" s="100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6"/>
      <c r="P878" s="29"/>
      <c r="Q878" s="29"/>
      <c r="R878" s="16"/>
      <c r="S878" s="9"/>
      <c r="T878" s="9"/>
      <c r="U878" s="9"/>
      <c r="V878" s="9"/>
      <c r="W878" s="9"/>
      <c r="X878" s="9"/>
      <c r="Y878" s="9"/>
      <c r="Z878" s="9"/>
    </row>
    <row r="879" ht="21.75" customHeight="1">
      <c r="A879" s="100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6"/>
      <c r="P879" s="29"/>
      <c r="Q879" s="29"/>
      <c r="R879" s="16"/>
      <c r="S879" s="9"/>
      <c r="T879" s="9"/>
      <c r="U879" s="9"/>
      <c r="V879" s="9"/>
      <c r="W879" s="9"/>
      <c r="X879" s="9"/>
      <c r="Y879" s="9"/>
      <c r="Z879" s="9"/>
    </row>
    <row r="880" ht="21.75" customHeight="1">
      <c r="A880" s="100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6"/>
      <c r="P880" s="29"/>
      <c r="Q880" s="29"/>
      <c r="R880" s="16"/>
      <c r="S880" s="9"/>
      <c r="T880" s="9"/>
      <c r="U880" s="9"/>
      <c r="V880" s="9"/>
      <c r="W880" s="9"/>
      <c r="X880" s="9"/>
      <c r="Y880" s="9"/>
      <c r="Z880" s="9"/>
    </row>
    <row r="881" ht="21.75" customHeight="1">
      <c r="A881" s="100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6"/>
      <c r="P881" s="29"/>
      <c r="Q881" s="29"/>
      <c r="R881" s="16"/>
      <c r="S881" s="9"/>
      <c r="T881" s="9"/>
      <c r="U881" s="9"/>
      <c r="V881" s="9"/>
      <c r="W881" s="9"/>
      <c r="X881" s="9"/>
      <c r="Y881" s="9"/>
      <c r="Z881" s="9"/>
    </row>
    <row r="882" ht="21.75" customHeight="1">
      <c r="A882" s="100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6"/>
      <c r="P882" s="29"/>
      <c r="Q882" s="29"/>
      <c r="R882" s="16"/>
      <c r="S882" s="9"/>
      <c r="T882" s="9"/>
      <c r="U882" s="9"/>
      <c r="V882" s="9"/>
      <c r="W882" s="9"/>
      <c r="X882" s="9"/>
      <c r="Y882" s="9"/>
      <c r="Z882" s="9"/>
    </row>
    <row r="883" ht="21.75" customHeight="1">
      <c r="A883" s="100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6"/>
      <c r="P883" s="29"/>
      <c r="Q883" s="29"/>
      <c r="R883" s="16"/>
      <c r="S883" s="9"/>
      <c r="T883" s="9"/>
      <c r="U883" s="9"/>
      <c r="V883" s="9"/>
      <c r="W883" s="9"/>
      <c r="X883" s="9"/>
      <c r="Y883" s="9"/>
      <c r="Z883" s="9"/>
    </row>
    <row r="884" ht="21.75" customHeight="1">
      <c r="A884" s="100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6"/>
      <c r="P884" s="29"/>
      <c r="Q884" s="29"/>
      <c r="R884" s="16"/>
      <c r="S884" s="9"/>
      <c r="T884" s="9"/>
      <c r="U884" s="9"/>
      <c r="V884" s="9"/>
      <c r="W884" s="9"/>
      <c r="X884" s="9"/>
      <c r="Y884" s="9"/>
      <c r="Z884" s="9"/>
    </row>
    <row r="885" ht="21.75" customHeight="1">
      <c r="A885" s="100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6"/>
      <c r="P885" s="29"/>
      <c r="Q885" s="29"/>
      <c r="R885" s="16"/>
      <c r="S885" s="9"/>
      <c r="T885" s="9"/>
      <c r="U885" s="9"/>
      <c r="V885" s="9"/>
      <c r="W885" s="9"/>
      <c r="X885" s="9"/>
      <c r="Y885" s="9"/>
      <c r="Z885" s="9"/>
    </row>
    <row r="886" ht="21.75" customHeight="1">
      <c r="A886" s="100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6"/>
      <c r="P886" s="29"/>
      <c r="Q886" s="29"/>
      <c r="R886" s="16"/>
      <c r="S886" s="9"/>
      <c r="T886" s="9"/>
      <c r="U886" s="9"/>
      <c r="V886" s="9"/>
      <c r="W886" s="9"/>
      <c r="X886" s="9"/>
      <c r="Y886" s="9"/>
      <c r="Z886" s="9"/>
    </row>
    <row r="887" ht="21.75" customHeight="1">
      <c r="A887" s="100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6"/>
      <c r="P887" s="29"/>
      <c r="Q887" s="29"/>
      <c r="R887" s="16"/>
      <c r="S887" s="9"/>
      <c r="T887" s="9"/>
      <c r="U887" s="9"/>
      <c r="V887" s="9"/>
      <c r="W887" s="9"/>
      <c r="X887" s="9"/>
      <c r="Y887" s="9"/>
      <c r="Z887" s="9"/>
    </row>
    <row r="888" ht="21.75" customHeight="1">
      <c r="A888" s="100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6"/>
      <c r="P888" s="29"/>
      <c r="Q888" s="29"/>
      <c r="R888" s="16"/>
      <c r="S888" s="9"/>
      <c r="T888" s="9"/>
      <c r="U888" s="9"/>
      <c r="V888" s="9"/>
      <c r="W888" s="9"/>
      <c r="X888" s="9"/>
      <c r="Y888" s="9"/>
      <c r="Z888" s="9"/>
    </row>
    <row r="889" ht="21.75" customHeight="1">
      <c r="A889" s="100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6"/>
      <c r="P889" s="29"/>
      <c r="Q889" s="29"/>
      <c r="R889" s="16"/>
      <c r="S889" s="9"/>
      <c r="T889" s="9"/>
      <c r="U889" s="9"/>
      <c r="V889" s="9"/>
      <c r="W889" s="9"/>
      <c r="X889" s="9"/>
      <c r="Y889" s="9"/>
      <c r="Z889" s="9"/>
    </row>
    <row r="890" ht="21.75" customHeight="1">
      <c r="A890" s="100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6"/>
      <c r="P890" s="29"/>
      <c r="Q890" s="29"/>
      <c r="R890" s="16"/>
      <c r="S890" s="9"/>
      <c r="T890" s="9"/>
      <c r="U890" s="9"/>
      <c r="V890" s="9"/>
      <c r="W890" s="9"/>
      <c r="X890" s="9"/>
      <c r="Y890" s="9"/>
      <c r="Z890" s="9"/>
    </row>
    <row r="891" ht="21.75" customHeight="1">
      <c r="A891" s="100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6"/>
      <c r="P891" s="29"/>
      <c r="Q891" s="29"/>
      <c r="R891" s="16"/>
      <c r="S891" s="9"/>
      <c r="T891" s="9"/>
      <c r="U891" s="9"/>
      <c r="V891" s="9"/>
      <c r="W891" s="9"/>
      <c r="X891" s="9"/>
      <c r="Y891" s="9"/>
      <c r="Z891" s="9"/>
    </row>
    <row r="892" ht="21.75" customHeight="1">
      <c r="A892" s="100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6"/>
      <c r="P892" s="29"/>
      <c r="Q892" s="29"/>
      <c r="R892" s="16"/>
      <c r="S892" s="9"/>
      <c r="T892" s="9"/>
      <c r="U892" s="9"/>
      <c r="V892" s="9"/>
      <c r="W892" s="9"/>
      <c r="X892" s="9"/>
      <c r="Y892" s="9"/>
      <c r="Z892" s="9"/>
    </row>
    <row r="893" ht="21.75" customHeight="1">
      <c r="A893" s="100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6"/>
      <c r="P893" s="29"/>
      <c r="Q893" s="29"/>
      <c r="R893" s="16"/>
      <c r="S893" s="9"/>
      <c r="T893" s="9"/>
      <c r="U893" s="9"/>
      <c r="V893" s="9"/>
      <c r="W893" s="9"/>
      <c r="X893" s="9"/>
      <c r="Y893" s="9"/>
      <c r="Z893" s="9"/>
    </row>
    <row r="894" ht="21.75" customHeight="1">
      <c r="A894" s="100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6"/>
      <c r="P894" s="29"/>
      <c r="Q894" s="29"/>
      <c r="R894" s="16"/>
      <c r="S894" s="9"/>
      <c r="T894" s="9"/>
      <c r="U894" s="9"/>
      <c r="V894" s="9"/>
      <c r="W894" s="9"/>
      <c r="X894" s="9"/>
      <c r="Y894" s="9"/>
      <c r="Z894" s="9"/>
    </row>
    <row r="895" ht="21.75" customHeight="1">
      <c r="A895" s="100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6"/>
      <c r="P895" s="29"/>
      <c r="Q895" s="29"/>
      <c r="R895" s="16"/>
      <c r="S895" s="9"/>
      <c r="T895" s="9"/>
      <c r="U895" s="9"/>
      <c r="V895" s="9"/>
      <c r="W895" s="9"/>
      <c r="X895" s="9"/>
      <c r="Y895" s="9"/>
      <c r="Z895" s="9"/>
    </row>
    <row r="896" ht="21.75" customHeight="1">
      <c r="A896" s="100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6"/>
      <c r="P896" s="29"/>
      <c r="Q896" s="29"/>
      <c r="R896" s="16"/>
      <c r="S896" s="9"/>
      <c r="T896" s="9"/>
      <c r="U896" s="9"/>
      <c r="V896" s="9"/>
      <c r="W896" s="9"/>
      <c r="X896" s="9"/>
      <c r="Y896" s="9"/>
      <c r="Z896" s="9"/>
    </row>
    <row r="897" ht="21.75" customHeight="1">
      <c r="A897" s="100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6"/>
      <c r="P897" s="29"/>
      <c r="Q897" s="29"/>
      <c r="R897" s="16"/>
      <c r="S897" s="9"/>
      <c r="T897" s="9"/>
      <c r="U897" s="9"/>
      <c r="V897" s="9"/>
      <c r="W897" s="9"/>
      <c r="X897" s="9"/>
      <c r="Y897" s="9"/>
      <c r="Z897" s="9"/>
    </row>
    <row r="898" ht="21.75" customHeight="1">
      <c r="A898" s="100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6"/>
      <c r="P898" s="29"/>
      <c r="Q898" s="29"/>
      <c r="R898" s="16"/>
      <c r="S898" s="9"/>
      <c r="T898" s="9"/>
      <c r="U898" s="9"/>
      <c r="V898" s="9"/>
      <c r="W898" s="9"/>
      <c r="X898" s="9"/>
      <c r="Y898" s="9"/>
      <c r="Z898" s="9"/>
    </row>
    <row r="899" ht="21.75" customHeight="1">
      <c r="A899" s="100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6"/>
      <c r="P899" s="29"/>
      <c r="Q899" s="29"/>
      <c r="R899" s="16"/>
      <c r="S899" s="9"/>
      <c r="T899" s="9"/>
      <c r="U899" s="9"/>
      <c r="V899" s="9"/>
      <c r="W899" s="9"/>
      <c r="X899" s="9"/>
      <c r="Y899" s="9"/>
      <c r="Z899" s="9"/>
    </row>
    <row r="900" ht="21.75" customHeight="1">
      <c r="A900" s="100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6"/>
      <c r="P900" s="29"/>
      <c r="Q900" s="29"/>
      <c r="R900" s="16"/>
      <c r="S900" s="9"/>
      <c r="T900" s="9"/>
      <c r="U900" s="9"/>
      <c r="V900" s="9"/>
      <c r="W900" s="9"/>
      <c r="X900" s="9"/>
      <c r="Y900" s="9"/>
      <c r="Z900" s="9"/>
    </row>
    <row r="901" ht="21.75" customHeight="1">
      <c r="A901" s="100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6"/>
      <c r="P901" s="29"/>
      <c r="Q901" s="29"/>
      <c r="R901" s="16"/>
      <c r="S901" s="9"/>
      <c r="T901" s="9"/>
      <c r="U901" s="9"/>
      <c r="V901" s="9"/>
      <c r="W901" s="9"/>
      <c r="X901" s="9"/>
      <c r="Y901" s="9"/>
      <c r="Z901" s="9"/>
    </row>
    <row r="902" ht="21.75" customHeight="1">
      <c r="A902" s="100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6"/>
      <c r="P902" s="29"/>
      <c r="Q902" s="29"/>
      <c r="R902" s="16"/>
      <c r="S902" s="9"/>
      <c r="T902" s="9"/>
      <c r="U902" s="9"/>
      <c r="V902" s="9"/>
      <c r="W902" s="9"/>
      <c r="X902" s="9"/>
      <c r="Y902" s="9"/>
      <c r="Z902" s="9"/>
    </row>
    <row r="903" ht="21.75" customHeight="1">
      <c r="A903" s="100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6"/>
      <c r="P903" s="29"/>
      <c r="Q903" s="29"/>
      <c r="R903" s="16"/>
      <c r="S903" s="9"/>
      <c r="T903" s="9"/>
      <c r="U903" s="9"/>
      <c r="V903" s="9"/>
      <c r="W903" s="9"/>
      <c r="X903" s="9"/>
      <c r="Y903" s="9"/>
      <c r="Z903" s="9"/>
    </row>
    <row r="904" ht="21.75" customHeight="1">
      <c r="A904" s="100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6"/>
      <c r="P904" s="29"/>
      <c r="Q904" s="29"/>
      <c r="R904" s="16"/>
      <c r="S904" s="9"/>
      <c r="T904" s="9"/>
      <c r="U904" s="9"/>
      <c r="V904" s="9"/>
      <c r="W904" s="9"/>
      <c r="X904" s="9"/>
      <c r="Y904" s="9"/>
      <c r="Z904" s="9"/>
    </row>
    <row r="905" ht="21.75" customHeight="1">
      <c r="A905" s="100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6"/>
      <c r="P905" s="29"/>
      <c r="Q905" s="29"/>
      <c r="R905" s="16"/>
      <c r="S905" s="9"/>
      <c r="T905" s="9"/>
      <c r="U905" s="9"/>
      <c r="V905" s="9"/>
      <c r="W905" s="9"/>
      <c r="X905" s="9"/>
      <c r="Y905" s="9"/>
      <c r="Z905" s="9"/>
    </row>
    <row r="906" ht="21.75" customHeight="1">
      <c r="A906" s="100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6"/>
      <c r="P906" s="29"/>
      <c r="Q906" s="29"/>
      <c r="R906" s="16"/>
      <c r="S906" s="9"/>
      <c r="T906" s="9"/>
      <c r="U906" s="9"/>
      <c r="V906" s="9"/>
      <c r="W906" s="9"/>
      <c r="X906" s="9"/>
      <c r="Y906" s="9"/>
      <c r="Z906" s="9"/>
    </row>
    <row r="907" ht="21.75" customHeight="1">
      <c r="A907" s="100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6"/>
      <c r="P907" s="29"/>
      <c r="Q907" s="29"/>
      <c r="R907" s="16"/>
      <c r="S907" s="9"/>
      <c r="T907" s="9"/>
      <c r="U907" s="9"/>
      <c r="V907" s="9"/>
      <c r="W907" s="9"/>
      <c r="X907" s="9"/>
      <c r="Y907" s="9"/>
      <c r="Z907" s="9"/>
    </row>
    <row r="908" ht="21.75" customHeight="1">
      <c r="A908" s="100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6"/>
      <c r="P908" s="29"/>
      <c r="Q908" s="29"/>
      <c r="R908" s="16"/>
      <c r="S908" s="9"/>
      <c r="T908" s="9"/>
      <c r="U908" s="9"/>
      <c r="V908" s="9"/>
      <c r="W908" s="9"/>
      <c r="X908" s="9"/>
      <c r="Y908" s="9"/>
      <c r="Z908" s="9"/>
    </row>
    <row r="909" ht="21.75" customHeight="1">
      <c r="A909" s="100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6"/>
      <c r="P909" s="29"/>
      <c r="Q909" s="29"/>
      <c r="R909" s="16"/>
      <c r="S909" s="9"/>
      <c r="T909" s="9"/>
      <c r="U909" s="9"/>
      <c r="V909" s="9"/>
      <c r="W909" s="9"/>
      <c r="X909" s="9"/>
      <c r="Y909" s="9"/>
      <c r="Z909" s="9"/>
    </row>
    <row r="910" ht="21.75" customHeight="1">
      <c r="A910" s="100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6"/>
      <c r="P910" s="29"/>
      <c r="Q910" s="29"/>
      <c r="R910" s="16"/>
      <c r="S910" s="9"/>
      <c r="T910" s="9"/>
      <c r="U910" s="9"/>
      <c r="V910" s="9"/>
      <c r="W910" s="9"/>
      <c r="X910" s="9"/>
      <c r="Y910" s="9"/>
      <c r="Z910" s="9"/>
    </row>
    <row r="911" ht="21.75" customHeight="1">
      <c r="A911" s="100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6"/>
      <c r="P911" s="29"/>
      <c r="Q911" s="29"/>
      <c r="R911" s="16"/>
      <c r="S911" s="9"/>
      <c r="T911" s="9"/>
      <c r="U911" s="9"/>
      <c r="V911" s="9"/>
      <c r="W911" s="9"/>
      <c r="X911" s="9"/>
      <c r="Y911" s="9"/>
      <c r="Z911" s="9"/>
    </row>
    <row r="912" ht="21.75" customHeight="1">
      <c r="A912" s="100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6"/>
      <c r="P912" s="29"/>
      <c r="Q912" s="29"/>
      <c r="R912" s="16"/>
      <c r="S912" s="9"/>
      <c r="T912" s="9"/>
      <c r="U912" s="9"/>
      <c r="V912" s="9"/>
      <c r="W912" s="9"/>
      <c r="X912" s="9"/>
      <c r="Y912" s="9"/>
      <c r="Z912" s="9"/>
    </row>
    <row r="913" ht="21.75" customHeight="1">
      <c r="A913" s="100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6"/>
      <c r="P913" s="29"/>
      <c r="Q913" s="29"/>
      <c r="R913" s="16"/>
      <c r="S913" s="9"/>
      <c r="T913" s="9"/>
      <c r="U913" s="9"/>
      <c r="V913" s="9"/>
      <c r="W913" s="9"/>
      <c r="X913" s="9"/>
      <c r="Y913" s="9"/>
      <c r="Z913" s="9"/>
    </row>
    <row r="914" ht="21.75" customHeight="1">
      <c r="A914" s="100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6"/>
      <c r="P914" s="29"/>
      <c r="Q914" s="29"/>
      <c r="R914" s="16"/>
      <c r="S914" s="9"/>
      <c r="T914" s="9"/>
      <c r="U914" s="9"/>
      <c r="V914" s="9"/>
      <c r="W914" s="9"/>
      <c r="X914" s="9"/>
      <c r="Y914" s="9"/>
      <c r="Z914" s="9"/>
    </row>
    <row r="915" ht="21.75" customHeight="1">
      <c r="A915" s="100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6"/>
      <c r="P915" s="29"/>
      <c r="Q915" s="29"/>
      <c r="R915" s="16"/>
      <c r="S915" s="9"/>
      <c r="T915" s="9"/>
      <c r="U915" s="9"/>
      <c r="V915" s="9"/>
      <c r="W915" s="9"/>
      <c r="X915" s="9"/>
      <c r="Y915" s="9"/>
      <c r="Z915" s="9"/>
    </row>
    <row r="916" ht="21.75" customHeight="1">
      <c r="A916" s="100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6"/>
      <c r="P916" s="29"/>
      <c r="Q916" s="29"/>
      <c r="R916" s="16"/>
      <c r="S916" s="9"/>
      <c r="T916" s="9"/>
      <c r="U916" s="9"/>
      <c r="V916" s="9"/>
      <c r="W916" s="9"/>
      <c r="X916" s="9"/>
      <c r="Y916" s="9"/>
      <c r="Z916" s="9"/>
    </row>
    <row r="917" ht="21.75" customHeight="1">
      <c r="A917" s="100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6"/>
      <c r="P917" s="29"/>
      <c r="Q917" s="29"/>
      <c r="R917" s="16"/>
      <c r="S917" s="9"/>
      <c r="T917" s="9"/>
      <c r="U917" s="9"/>
      <c r="V917" s="9"/>
      <c r="W917" s="9"/>
      <c r="X917" s="9"/>
      <c r="Y917" s="9"/>
      <c r="Z917" s="9"/>
    </row>
    <row r="918" ht="21.75" customHeight="1">
      <c r="A918" s="100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6"/>
      <c r="P918" s="29"/>
      <c r="Q918" s="29"/>
      <c r="R918" s="16"/>
      <c r="S918" s="9"/>
      <c r="T918" s="9"/>
      <c r="U918" s="9"/>
      <c r="V918" s="9"/>
      <c r="W918" s="9"/>
      <c r="X918" s="9"/>
      <c r="Y918" s="9"/>
      <c r="Z918" s="9"/>
    </row>
    <row r="919" ht="21.75" customHeight="1">
      <c r="A919" s="100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6"/>
      <c r="P919" s="29"/>
      <c r="Q919" s="29"/>
      <c r="R919" s="16"/>
      <c r="S919" s="9"/>
      <c r="T919" s="9"/>
      <c r="U919" s="9"/>
      <c r="V919" s="9"/>
      <c r="W919" s="9"/>
      <c r="X919" s="9"/>
      <c r="Y919" s="9"/>
      <c r="Z919" s="9"/>
    </row>
    <row r="920" ht="21.75" customHeight="1">
      <c r="A920" s="100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6"/>
      <c r="P920" s="29"/>
      <c r="Q920" s="29"/>
      <c r="R920" s="16"/>
      <c r="S920" s="9"/>
      <c r="T920" s="9"/>
      <c r="U920" s="9"/>
      <c r="V920" s="9"/>
      <c r="W920" s="9"/>
      <c r="X920" s="9"/>
      <c r="Y920" s="9"/>
      <c r="Z920" s="9"/>
    </row>
    <row r="921" ht="21.75" customHeight="1">
      <c r="A921" s="100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6"/>
      <c r="P921" s="29"/>
      <c r="Q921" s="29"/>
      <c r="R921" s="16"/>
      <c r="S921" s="9"/>
      <c r="T921" s="9"/>
      <c r="U921" s="9"/>
      <c r="V921" s="9"/>
      <c r="W921" s="9"/>
      <c r="X921" s="9"/>
      <c r="Y921" s="9"/>
      <c r="Z921" s="9"/>
    </row>
    <row r="922" ht="21.75" customHeight="1">
      <c r="A922" s="100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6"/>
      <c r="P922" s="29"/>
      <c r="Q922" s="29"/>
      <c r="R922" s="16"/>
      <c r="S922" s="9"/>
      <c r="T922" s="9"/>
      <c r="U922" s="9"/>
      <c r="V922" s="9"/>
      <c r="W922" s="9"/>
      <c r="X922" s="9"/>
      <c r="Y922" s="9"/>
      <c r="Z922" s="9"/>
    </row>
    <row r="923" ht="21.75" customHeight="1">
      <c r="A923" s="100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6"/>
      <c r="P923" s="29"/>
      <c r="Q923" s="29"/>
      <c r="R923" s="16"/>
      <c r="S923" s="9"/>
      <c r="T923" s="9"/>
      <c r="U923" s="9"/>
      <c r="V923" s="9"/>
      <c r="W923" s="9"/>
      <c r="X923" s="9"/>
      <c r="Y923" s="9"/>
      <c r="Z923" s="9"/>
    </row>
    <row r="924" ht="21.75" customHeight="1">
      <c r="A924" s="100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6"/>
      <c r="P924" s="29"/>
      <c r="Q924" s="29"/>
      <c r="R924" s="16"/>
      <c r="S924" s="9"/>
      <c r="T924" s="9"/>
      <c r="U924" s="9"/>
      <c r="V924" s="9"/>
      <c r="W924" s="9"/>
      <c r="X924" s="9"/>
      <c r="Y924" s="9"/>
      <c r="Z924" s="9"/>
    </row>
    <row r="925" ht="21.75" customHeight="1">
      <c r="A925" s="100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6"/>
      <c r="P925" s="29"/>
      <c r="Q925" s="29"/>
      <c r="R925" s="16"/>
      <c r="S925" s="9"/>
      <c r="T925" s="9"/>
      <c r="U925" s="9"/>
      <c r="V925" s="9"/>
      <c r="W925" s="9"/>
      <c r="X925" s="9"/>
      <c r="Y925" s="9"/>
      <c r="Z925" s="9"/>
    </row>
    <row r="926" ht="21.75" customHeight="1">
      <c r="A926" s="100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6"/>
      <c r="P926" s="29"/>
      <c r="Q926" s="29"/>
      <c r="R926" s="16"/>
      <c r="S926" s="9"/>
      <c r="T926" s="9"/>
      <c r="U926" s="9"/>
      <c r="V926" s="9"/>
      <c r="W926" s="9"/>
      <c r="X926" s="9"/>
      <c r="Y926" s="9"/>
      <c r="Z926" s="9"/>
    </row>
    <row r="927" ht="21.75" customHeight="1">
      <c r="A927" s="100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6"/>
      <c r="P927" s="29"/>
      <c r="Q927" s="29"/>
      <c r="R927" s="16"/>
      <c r="S927" s="9"/>
      <c r="T927" s="9"/>
      <c r="U927" s="9"/>
      <c r="V927" s="9"/>
      <c r="W927" s="9"/>
      <c r="X927" s="9"/>
      <c r="Y927" s="9"/>
      <c r="Z927" s="9"/>
    </row>
    <row r="928" ht="21.75" customHeight="1">
      <c r="A928" s="100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6"/>
      <c r="P928" s="29"/>
      <c r="Q928" s="29"/>
      <c r="R928" s="16"/>
      <c r="S928" s="9"/>
      <c r="T928" s="9"/>
      <c r="U928" s="9"/>
      <c r="V928" s="9"/>
      <c r="W928" s="9"/>
      <c r="X928" s="9"/>
      <c r="Y928" s="9"/>
      <c r="Z928" s="9"/>
    </row>
    <row r="929" ht="21.75" customHeight="1">
      <c r="A929" s="100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6"/>
      <c r="P929" s="29"/>
      <c r="Q929" s="29"/>
      <c r="R929" s="16"/>
      <c r="S929" s="9"/>
      <c r="T929" s="9"/>
      <c r="U929" s="9"/>
      <c r="V929" s="9"/>
      <c r="W929" s="9"/>
      <c r="X929" s="9"/>
      <c r="Y929" s="9"/>
      <c r="Z929" s="9"/>
    </row>
    <row r="930" ht="21.75" customHeight="1">
      <c r="A930" s="100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6"/>
      <c r="P930" s="29"/>
      <c r="Q930" s="29"/>
      <c r="R930" s="16"/>
      <c r="S930" s="9"/>
      <c r="T930" s="9"/>
      <c r="U930" s="9"/>
      <c r="V930" s="9"/>
      <c r="W930" s="9"/>
      <c r="X930" s="9"/>
      <c r="Y930" s="9"/>
      <c r="Z930" s="9"/>
    </row>
    <row r="931" ht="21.75" customHeight="1">
      <c r="A931" s="100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6"/>
      <c r="P931" s="29"/>
      <c r="Q931" s="29"/>
      <c r="R931" s="16"/>
      <c r="S931" s="9"/>
      <c r="T931" s="9"/>
      <c r="U931" s="9"/>
      <c r="V931" s="9"/>
      <c r="W931" s="9"/>
      <c r="X931" s="9"/>
      <c r="Y931" s="9"/>
      <c r="Z931" s="9"/>
    </row>
    <row r="932" ht="21.75" customHeight="1">
      <c r="A932" s="100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6"/>
      <c r="P932" s="29"/>
      <c r="Q932" s="29"/>
      <c r="R932" s="16"/>
      <c r="S932" s="9"/>
      <c r="T932" s="9"/>
      <c r="U932" s="9"/>
      <c r="V932" s="9"/>
      <c r="W932" s="9"/>
      <c r="X932" s="9"/>
      <c r="Y932" s="9"/>
      <c r="Z932" s="9"/>
    </row>
    <row r="933" ht="21.75" customHeight="1">
      <c r="A933" s="100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6"/>
      <c r="P933" s="29"/>
      <c r="Q933" s="29"/>
      <c r="R933" s="16"/>
      <c r="S933" s="9"/>
      <c r="T933" s="9"/>
      <c r="U933" s="9"/>
      <c r="V933" s="9"/>
      <c r="W933" s="9"/>
      <c r="X933" s="9"/>
      <c r="Y933" s="9"/>
      <c r="Z933" s="9"/>
    </row>
    <row r="934" ht="21.75" customHeight="1">
      <c r="A934" s="100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6"/>
      <c r="P934" s="29"/>
      <c r="Q934" s="29"/>
      <c r="R934" s="16"/>
      <c r="S934" s="9"/>
      <c r="T934" s="9"/>
      <c r="U934" s="9"/>
      <c r="V934" s="9"/>
      <c r="W934" s="9"/>
      <c r="X934" s="9"/>
      <c r="Y934" s="9"/>
      <c r="Z934" s="9"/>
    </row>
    <row r="935" ht="21.75" customHeight="1">
      <c r="A935" s="100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6"/>
      <c r="P935" s="29"/>
      <c r="Q935" s="29"/>
      <c r="R935" s="16"/>
      <c r="S935" s="9"/>
      <c r="T935" s="9"/>
      <c r="U935" s="9"/>
      <c r="V935" s="9"/>
      <c r="W935" s="9"/>
      <c r="X935" s="9"/>
      <c r="Y935" s="9"/>
      <c r="Z935" s="9"/>
    </row>
    <row r="936" ht="21.75" customHeight="1">
      <c r="A936" s="100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6"/>
      <c r="P936" s="29"/>
      <c r="Q936" s="29"/>
      <c r="R936" s="16"/>
      <c r="S936" s="9"/>
      <c r="T936" s="9"/>
      <c r="U936" s="9"/>
      <c r="V936" s="9"/>
      <c r="W936" s="9"/>
      <c r="X936" s="9"/>
      <c r="Y936" s="9"/>
      <c r="Z936" s="9"/>
    </row>
    <row r="937" ht="21.75" customHeight="1">
      <c r="A937" s="100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6"/>
      <c r="P937" s="29"/>
      <c r="Q937" s="29"/>
      <c r="R937" s="16"/>
      <c r="S937" s="9"/>
      <c r="T937" s="9"/>
      <c r="U937" s="9"/>
      <c r="V937" s="9"/>
      <c r="W937" s="9"/>
      <c r="X937" s="9"/>
      <c r="Y937" s="9"/>
      <c r="Z937" s="9"/>
    </row>
    <row r="938" ht="21.75" customHeight="1">
      <c r="A938" s="100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6"/>
      <c r="P938" s="29"/>
      <c r="Q938" s="29"/>
      <c r="R938" s="16"/>
      <c r="S938" s="9"/>
      <c r="T938" s="9"/>
      <c r="U938" s="9"/>
      <c r="V938" s="9"/>
      <c r="W938" s="9"/>
      <c r="X938" s="9"/>
      <c r="Y938" s="9"/>
      <c r="Z938" s="9"/>
    </row>
    <row r="939" ht="21.75" customHeight="1">
      <c r="A939" s="100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6"/>
      <c r="P939" s="29"/>
      <c r="Q939" s="29"/>
      <c r="R939" s="16"/>
      <c r="S939" s="9"/>
      <c r="T939" s="9"/>
      <c r="U939" s="9"/>
      <c r="V939" s="9"/>
      <c r="W939" s="9"/>
      <c r="X939" s="9"/>
      <c r="Y939" s="9"/>
      <c r="Z939" s="9"/>
    </row>
    <row r="940" ht="21.75" customHeight="1">
      <c r="A940" s="100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6"/>
      <c r="P940" s="29"/>
      <c r="Q940" s="29"/>
      <c r="R940" s="16"/>
      <c r="S940" s="9"/>
      <c r="T940" s="9"/>
      <c r="U940" s="9"/>
      <c r="V940" s="9"/>
      <c r="W940" s="9"/>
      <c r="X940" s="9"/>
      <c r="Y940" s="9"/>
      <c r="Z940" s="9"/>
    </row>
    <row r="941" ht="21.75" customHeight="1">
      <c r="A941" s="100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6"/>
      <c r="P941" s="29"/>
      <c r="Q941" s="29"/>
      <c r="R941" s="16"/>
      <c r="S941" s="9"/>
      <c r="T941" s="9"/>
      <c r="U941" s="9"/>
      <c r="V941" s="9"/>
      <c r="W941" s="9"/>
      <c r="X941" s="9"/>
      <c r="Y941" s="9"/>
      <c r="Z941" s="9"/>
    </row>
    <row r="942" ht="21.75" customHeight="1">
      <c r="A942" s="100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6"/>
      <c r="P942" s="29"/>
      <c r="Q942" s="29"/>
      <c r="R942" s="16"/>
      <c r="S942" s="9"/>
      <c r="T942" s="9"/>
      <c r="U942" s="9"/>
      <c r="V942" s="9"/>
      <c r="W942" s="9"/>
      <c r="X942" s="9"/>
      <c r="Y942" s="9"/>
      <c r="Z942" s="9"/>
    </row>
    <row r="943" ht="21.75" customHeight="1">
      <c r="A943" s="100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6"/>
      <c r="P943" s="29"/>
      <c r="Q943" s="29"/>
      <c r="R943" s="16"/>
      <c r="S943" s="9"/>
      <c r="T943" s="9"/>
      <c r="U943" s="9"/>
      <c r="V943" s="9"/>
      <c r="W943" s="9"/>
      <c r="X943" s="9"/>
      <c r="Y943" s="9"/>
      <c r="Z943" s="9"/>
    </row>
    <row r="944" ht="21.75" customHeight="1">
      <c r="A944" s="100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6"/>
      <c r="P944" s="29"/>
      <c r="Q944" s="29"/>
      <c r="R944" s="16"/>
      <c r="S944" s="9"/>
      <c r="T944" s="9"/>
      <c r="U944" s="9"/>
      <c r="V944" s="9"/>
      <c r="W944" s="9"/>
      <c r="X944" s="9"/>
      <c r="Y944" s="9"/>
      <c r="Z944" s="9"/>
    </row>
    <row r="945" ht="21.75" customHeight="1">
      <c r="A945" s="100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6"/>
      <c r="P945" s="29"/>
      <c r="Q945" s="29"/>
      <c r="R945" s="16"/>
      <c r="S945" s="9"/>
      <c r="T945" s="9"/>
      <c r="U945" s="9"/>
      <c r="V945" s="9"/>
      <c r="W945" s="9"/>
      <c r="X945" s="9"/>
      <c r="Y945" s="9"/>
      <c r="Z945" s="9"/>
    </row>
    <row r="946" ht="21.75" customHeight="1">
      <c r="A946" s="100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6"/>
      <c r="P946" s="29"/>
      <c r="Q946" s="29"/>
      <c r="R946" s="16"/>
      <c r="S946" s="9"/>
      <c r="T946" s="9"/>
      <c r="U946" s="9"/>
      <c r="V946" s="9"/>
      <c r="W946" s="9"/>
      <c r="X946" s="9"/>
      <c r="Y946" s="9"/>
      <c r="Z946" s="9"/>
    </row>
    <row r="947" ht="21.75" customHeight="1">
      <c r="A947" s="100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6"/>
      <c r="P947" s="29"/>
      <c r="Q947" s="29"/>
      <c r="R947" s="16"/>
      <c r="S947" s="9"/>
      <c r="T947" s="9"/>
      <c r="U947" s="9"/>
      <c r="V947" s="9"/>
      <c r="W947" s="9"/>
      <c r="X947" s="9"/>
      <c r="Y947" s="9"/>
      <c r="Z947" s="9"/>
    </row>
    <row r="948" ht="21.75" customHeight="1">
      <c r="A948" s="100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6"/>
      <c r="P948" s="29"/>
      <c r="Q948" s="29"/>
      <c r="R948" s="16"/>
      <c r="S948" s="9"/>
      <c r="T948" s="9"/>
      <c r="U948" s="9"/>
      <c r="V948" s="9"/>
      <c r="W948" s="9"/>
      <c r="X948" s="9"/>
      <c r="Y948" s="9"/>
      <c r="Z948" s="9"/>
    </row>
    <row r="949" ht="21.75" customHeight="1">
      <c r="A949" s="100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6"/>
      <c r="P949" s="29"/>
      <c r="Q949" s="29"/>
      <c r="R949" s="16"/>
      <c r="S949" s="9"/>
      <c r="T949" s="9"/>
      <c r="U949" s="9"/>
      <c r="V949" s="9"/>
      <c r="W949" s="9"/>
      <c r="X949" s="9"/>
      <c r="Y949" s="9"/>
      <c r="Z949" s="9"/>
    </row>
    <row r="950" ht="21.75" customHeight="1">
      <c r="A950" s="100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6"/>
      <c r="P950" s="29"/>
      <c r="Q950" s="29"/>
      <c r="R950" s="16"/>
      <c r="S950" s="9"/>
      <c r="T950" s="9"/>
      <c r="U950" s="9"/>
      <c r="V950" s="9"/>
      <c r="W950" s="9"/>
      <c r="X950" s="9"/>
      <c r="Y950" s="9"/>
      <c r="Z950" s="9"/>
    </row>
    <row r="951" ht="21.75" customHeight="1">
      <c r="A951" s="100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6"/>
      <c r="P951" s="29"/>
      <c r="Q951" s="29"/>
      <c r="R951" s="16"/>
      <c r="S951" s="9"/>
      <c r="T951" s="9"/>
      <c r="U951" s="9"/>
      <c r="V951" s="9"/>
      <c r="W951" s="9"/>
      <c r="X951" s="9"/>
      <c r="Y951" s="9"/>
      <c r="Z951" s="9"/>
    </row>
    <row r="952" ht="21.75" customHeight="1">
      <c r="A952" s="100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6"/>
      <c r="P952" s="29"/>
      <c r="Q952" s="29"/>
      <c r="R952" s="16"/>
      <c r="S952" s="9"/>
      <c r="T952" s="9"/>
      <c r="U952" s="9"/>
      <c r="V952" s="9"/>
      <c r="W952" s="9"/>
      <c r="X952" s="9"/>
      <c r="Y952" s="9"/>
      <c r="Z952" s="9"/>
    </row>
    <row r="953" ht="21.75" customHeight="1">
      <c r="A953" s="100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6"/>
      <c r="P953" s="29"/>
      <c r="Q953" s="29"/>
      <c r="R953" s="16"/>
      <c r="S953" s="9"/>
      <c r="T953" s="9"/>
      <c r="U953" s="9"/>
      <c r="V953" s="9"/>
      <c r="W953" s="9"/>
      <c r="X953" s="9"/>
      <c r="Y953" s="9"/>
      <c r="Z953" s="9"/>
    </row>
    <row r="954" ht="21.75" customHeight="1">
      <c r="A954" s="100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6"/>
      <c r="P954" s="29"/>
      <c r="Q954" s="29"/>
      <c r="R954" s="16"/>
      <c r="S954" s="9"/>
      <c r="T954" s="9"/>
      <c r="U954" s="9"/>
      <c r="V954" s="9"/>
      <c r="W954" s="9"/>
      <c r="X954" s="9"/>
      <c r="Y954" s="9"/>
      <c r="Z954" s="9"/>
    </row>
    <row r="955" ht="21.75" customHeight="1">
      <c r="A955" s="100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6"/>
      <c r="P955" s="29"/>
      <c r="Q955" s="29"/>
      <c r="R955" s="16"/>
      <c r="S955" s="9"/>
      <c r="T955" s="9"/>
      <c r="U955" s="9"/>
      <c r="V955" s="9"/>
      <c r="W955" s="9"/>
      <c r="X955" s="9"/>
      <c r="Y955" s="9"/>
      <c r="Z955" s="9"/>
    </row>
    <row r="956" ht="21.75" customHeight="1">
      <c r="A956" s="100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6"/>
      <c r="P956" s="29"/>
      <c r="Q956" s="29"/>
      <c r="R956" s="16"/>
      <c r="S956" s="9"/>
      <c r="T956" s="9"/>
      <c r="U956" s="9"/>
      <c r="V956" s="9"/>
      <c r="W956" s="9"/>
      <c r="X956" s="9"/>
      <c r="Y956" s="9"/>
      <c r="Z956" s="9"/>
    </row>
    <row r="957" ht="21.75" customHeight="1">
      <c r="A957" s="100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6"/>
      <c r="P957" s="29"/>
      <c r="Q957" s="29"/>
      <c r="R957" s="16"/>
      <c r="S957" s="9"/>
      <c r="T957" s="9"/>
      <c r="U957" s="9"/>
      <c r="V957" s="9"/>
      <c r="W957" s="9"/>
      <c r="X957" s="9"/>
      <c r="Y957" s="9"/>
      <c r="Z957" s="9"/>
    </row>
    <row r="958" ht="21.75" customHeight="1">
      <c r="A958" s="100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6"/>
      <c r="P958" s="29"/>
      <c r="Q958" s="29"/>
      <c r="R958" s="16"/>
      <c r="S958" s="9"/>
      <c r="T958" s="9"/>
      <c r="U958" s="9"/>
      <c r="V958" s="9"/>
      <c r="W958" s="9"/>
      <c r="X958" s="9"/>
      <c r="Y958" s="9"/>
      <c r="Z958" s="9"/>
    </row>
    <row r="959" ht="21.75" customHeight="1">
      <c r="A959" s="100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6"/>
      <c r="P959" s="29"/>
      <c r="Q959" s="29"/>
      <c r="R959" s="16"/>
      <c r="S959" s="9"/>
      <c r="T959" s="9"/>
      <c r="U959" s="9"/>
      <c r="V959" s="9"/>
      <c r="W959" s="9"/>
      <c r="X959" s="9"/>
      <c r="Y959" s="9"/>
      <c r="Z959" s="9"/>
    </row>
    <row r="960" ht="21.75" customHeight="1">
      <c r="A960" s="100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6"/>
      <c r="P960" s="29"/>
      <c r="Q960" s="29"/>
      <c r="R960" s="16"/>
      <c r="S960" s="9"/>
      <c r="T960" s="9"/>
      <c r="U960" s="9"/>
      <c r="V960" s="9"/>
      <c r="W960" s="9"/>
      <c r="X960" s="9"/>
      <c r="Y960" s="9"/>
      <c r="Z960" s="9"/>
    </row>
    <row r="961" ht="21.75" customHeight="1">
      <c r="A961" s="100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6"/>
      <c r="P961" s="29"/>
      <c r="Q961" s="29"/>
      <c r="R961" s="16"/>
      <c r="S961" s="9"/>
      <c r="T961" s="9"/>
      <c r="U961" s="9"/>
      <c r="V961" s="9"/>
      <c r="W961" s="9"/>
      <c r="X961" s="9"/>
      <c r="Y961" s="9"/>
      <c r="Z961" s="9"/>
    </row>
    <row r="962" ht="21.75" customHeight="1">
      <c r="A962" s="100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6"/>
      <c r="P962" s="29"/>
      <c r="Q962" s="29"/>
      <c r="R962" s="16"/>
      <c r="S962" s="9"/>
      <c r="T962" s="9"/>
      <c r="U962" s="9"/>
      <c r="V962" s="9"/>
      <c r="W962" s="9"/>
      <c r="X962" s="9"/>
      <c r="Y962" s="9"/>
      <c r="Z962" s="9"/>
    </row>
    <row r="963" ht="21.75" customHeight="1">
      <c r="A963" s="100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6"/>
      <c r="P963" s="29"/>
      <c r="Q963" s="29"/>
      <c r="R963" s="16"/>
      <c r="S963" s="9"/>
      <c r="T963" s="9"/>
      <c r="U963" s="9"/>
      <c r="V963" s="9"/>
      <c r="W963" s="9"/>
      <c r="X963" s="9"/>
      <c r="Y963" s="9"/>
      <c r="Z963" s="9"/>
    </row>
    <row r="964" ht="21.75" customHeight="1">
      <c r="A964" s="100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6"/>
      <c r="P964" s="29"/>
      <c r="Q964" s="29"/>
      <c r="R964" s="16"/>
      <c r="S964" s="9"/>
      <c r="T964" s="9"/>
      <c r="U964" s="9"/>
      <c r="V964" s="9"/>
      <c r="W964" s="9"/>
      <c r="X964" s="9"/>
      <c r="Y964" s="9"/>
      <c r="Z964" s="9"/>
    </row>
    <row r="965" ht="21.75" customHeight="1">
      <c r="A965" s="100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6"/>
      <c r="P965" s="29"/>
      <c r="Q965" s="29"/>
      <c r="R965" s="16"/>
      <c r="S965" s="9"/>
      <c r="T965" s="9"/>
      <c r="U965" s="9"/>
      <c r="V965" s="9"/>
      <c r="W965" s="9"/>
      <c r="X965" s="9"/>
      <c r="Y965" s="9"/>
      <c r="Z965" s="9"/>
    </row>
    <row r="966" ht="21.75" customHeight="1">
      <c r="A966" s="100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6"/>
      <c r="P966" s="29"/>
      <c r="Q966" s="29"/>
      <c r="R966" s="16"/>
      <c r="S966" s="9"/>
      <c r="T966" s="9"/>
      <c r="U966" s="9"/>
      <c r="V966" s="9"/>
      <c r="W966" s="9"/>
      <c r="X966" s="9"/>
      <c r="Y966" s="9"/>
      <c r="Z966" s="9"/>
    </row>
    <row r="967" ht="21.75" customHeight="1">
      <c r="A967" s="100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6"/>
      <c r="P967" s="29"/>
      <c r="Q967" s="29"/>
      <c r="R967" s="16"/>
      <c r="S967" s="9"/>
      <c r="T967" s="9"/>
      <c r="U967" s="9"/>
      <c r="V967" s="9"/>
      <c r="W967" s="9"/>
      <c r="X967" s="9"/>
      <c r="Y967" s="9"/>
      <c r="Z967" s="9"/>
    </row>
    <row r="968" ht="21.75" customHeight="1">
      <c r="A968" s="100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6"/>
      <c r="P968" s="29"/>
      <c r="Q968" s="29"/>
      <c r="R968" s="16"/>
      <c r="S968" s="9"/>
      <c r="T968" s="9"/>
      <c r="U968" s="9"/>
      <c r="V968" s="9"/>
      <c r="W968" s="9"/>
      <c r="X968" s="9"/>
      <c r="Y968" s="9"/>
      <c r="Z968" s="9"/>
    </row>
    <row r="969" ht="21.75" customHeight="1">
      <c r="A969" s="100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6"/>
      <c r="P969" s="29"/>
      <c r="Q969" s="29"/>
      <c r="R969" s="16"/>
      <c r="S969" s="9"/>
      <c r="T969" s="9"/>
      <c r="U969" s="9"/>
      <c r="V969" s="9"/>
      <c r="W969" s="9"/>
      <c r="X969" s="9"/>
      <c r="Y969" s="9"/>
      <c r="Z969" s="9"/>
    </row>
    <row r="970" ht="21.75" customHeight="1">
      <c r="A970" s="100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6"/>
      <c r="P970" s="29"/>
      <c r="Q970" s="29"/>
      <c r="R970" s="16"/>
      <c r="S970" s="9"/>
      <c r="T970" s="9"/>
      <c r="U970" s="9"/>
      <c r="V970" s="9"/>
      <c r="W970" s="9"/>
      <c r="X970" s="9"/>
      <c r="Y970" s="9"/>
      <c r="Z970" s="9"/>
    </row>
    <row r="971" ht="21.75" customHeight="1">
      <c r="A971" s="100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6"/>
      <c r="P971" s="29"/>
      <c r="Q971" s="29"/>
      <c r="R971" s="16"/>
      <c r="S971" s="9"/>
      <c r="T971" s="9"/>
      <c r="U971" s="9"/>
      <c r="V971" s="9"/>
      <c r="W971" s="9"/>
      <c r="X971" s="9"/>
      <c r="Y971" s="9"/>
      <c r="Z971" s="9"/>
    </row>
    <row r="972" ht="21.75" customHeight="1">
      <c r="A972" s="100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6"/>
      <c r="P972" s="29"/>
      <c r="Q972" s="29"/>
      <c r="R972" s="16"/>
      <c r="S972" s="9"/>
      <c r="T972" s="9"/>
      <c r="U972" s="9"/>
      <c r="V972" s="9"/>
      <c r="W972" s="9"/>
      <c r="X972" s="9"/>
      <c r="Y972" s="9"/>
      <c r="Z972" s="9"/>
    </row>
    <row r="973" ht="21.75" customHeight="1">
      <c r="A973" s="100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6"/>
      <c r="P973" s="29"/>
      <c r="Q973" s="29"/>
      <c r="R973" s="16"/>
      <c r="S973" s="9"/>
      <c r="T973" s="9"/>
      <c r="U973" s="9"/>
      <c r="V973" s="9"/>
      <c r="W973" s="9"/>
      <c r="X973" s="9"/>
      <c r="Y973" s="9"/>
      <c r="Z973" s="9"/>
    </row>
    <row r="974" ht="21.75" customHeight="1">
      <c r="A974" s="100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6"/>
      <c r="P974" s="29"/>
      <c r="Q974" s="29"/>
      <c r="R974" s="16"/>
      <c r="S974" s="9"/>
      <c r="T974" s="9"/>
      <c r="U974" s="9"/>
      <c r="V974" s="9"/>
      <c r="W974" s="9"/>
      <c r="X974" s="9"/>
      <c r="Y974" s="9"/>
      <c r="Z974" s="9"/>
    </row>
    <row r="975" ht="21.75" customHeight="1">
      <c r="A975" s="100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6"/>
      <c r="P975" s="29"/>
      <c r="Q975" s="29"/>
      <c r="R975" s="16"/>
      <c r="S975" s="9"/>
      <c r="T975" s="9"/>
      <c r="U975" s="9"/>
      <c r="V975" s="9"/>
      <c r="W975" s="9"/>
      <c r="X975" s="9"/>
      <c r="Y975" s="9"/>
      <c r="Z975" s="9"/>
    </row>
    <row r="976" ht="21.75" customHeight="1">
      <c r="A976" s="100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6"/>
      <c r="P976" s="29"/>
      <c r="Q976" s="29"/>
      <c r="R976" s="16"/>
      <c r="S976" s="9"/>
      <c r="T976" s="9"/>
      <c r="U976" s="9"/>
      <c r="V976" s="9"/>
      <c r="W976" s="9"/>
      <c r="X976" s="9"/>
      <c r="Y976" s="9"/>
      <c r="Z976" s="9"/>
    </row>
    <row r="977" ht="21.75" customHeight="1">
      <c r="A977" s="100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6"/>
      <c r="P977" s="29"/>
      <c r="Q977" s="29"/>
      <c r="R977" s="16"/>
      <c r="S977" s="9"/>
      <c r="T977" s="9"/>
      <c r="U977" s="9"/>
      <c r="V977" s="9"/>
      <c r="W977" s="9"/>
      <c r="X977" s="9"/>
      <c r="Y977" s="9"/>
      <c r="Z977" s="9"/>
    </row>
    <row r="978" ht="21.75" customHeight="1">
      <c r="A978" s="100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6"/>
      <c r="P978" s="29"/>
      <c r="Q978" s="29"/>
      <c r="R978" s="16"/>
      <c r="S978" s="9"/>
      <c r="T978" s="9"/>
      <c r="U978" s="9"/>
      <c r="V978" s="9"/>
      <c r="W978" s="9"/>
      <c r="X978" s="9"/>
      <c r="Y978" s="9"/>
      <c r="Z978" s="9"/>
    </row>
    <row r="979" ht="21.75" customHeight="1">
      <c r="A979" s="100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6"/>
      <c r="P979" s="29"/>
      <c r="Q979" s="29"/>
      <c r="R979" s="16"/>
      <c r="S979" s="9"/>
      <c r="T979" s="9"/>
      <c r="U979" s="9"/>
      <c r="V979" s="9"/>
      <c r="W979" s="9"/>
      <c r="X979" s="9"/>
      <c r="Y979" s="9"/>
      <c r="Z979" s="9"/>
    </row>
    <row r="980" ht="21.75" customHeight="1">
      <c r="A980" s="100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6"/>
      <c r="P980" s="29"/>
      <c r="Q980" s="29"/>
      <c r="R980" s="16"/>
      <c r="S980" s="9"/>
      <c r="T980" s="9"/>
      <c r="U980" s="9"/>
      <c r="V980" s="9"/>
      <c r="W980" s="9"/>
      <c r="X980" s="9"/>
      <c r="Y980" s="9"/>
      <c r="Z980" s="9"/>
    </row>
    <row r="981" ht="21.75" customHeight="1">
      <c r="A981" s="100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6"/>
      <c r="P981" s="29"/>
      <c r="Q981" s="29"/>
      <c r="R981" s="16"/>
      <c r="S981" s="9"/>
      <c r="T981" s="9"/>
      <c r="U981" s="9"/>
      <c r="V981" s="9"/>
      <c r="W981" s="9"/>
      <c r="X981" s="9"/>
      <c r="Y981" s="9"/>
      <c r="Z981" s="9"/>
    </row>
    <row r="982" ht="21.75" customHeight="1">
      <c r="A982" s="100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6"/>
      <c r="P982" s="29"/>
      <c r="Q982" s="29"/>
      <c r="R982" s="16"/>
      <c r="S982" s="9"/>
      <c r="T982" s="9"/>
      <c r="U982" s="9"/>
      <c r="V982" s="9"/>
      <c r="W982" s="9"/>
      <c r="X982" s="9"/>
      <c r="Y982" s="9"/>
      <c r="Z982" s="9"/>
    </row>
    <row r="983" ht="21.75" customHeight="1">
      <c r="A983" s="100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6"/>
      <c r="P983" s="29"/>
      <c r="Q983" s="29"/>
      <c r="R983" s="16"/>
      <c r="S983" s="9"/>
      <c r="T983" s="9"/>
      <c r="U983" s="9"/>
      <c r="V983" s="9"/>
      <c r="W983" s="9"/>
      <c r="X983" s="9"/>
      <c r="Y983" s="9"/>
      <c r="Z983" s="9"/>
    </row>
    <row r="984" ht="21.75" customHeight="1">
      <c r="A984" s="100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6"/>
      <c r="P984" s="29"/>
      <c r="Q984" s="29"/>
      <c r="R984" s="16"/>
      <c r="S984" s="9"/>
      <c r="T984" s="9"/>
      <c r="U984" s="9"/>
      <c r="V984" s="9"/>
      <c r="W984" s="9"/>
      <c r="X984" s="9"/>
      <c r="Y984" s="9"/>
      <c r="Z984" s="9"/>
    </row>
    <row r="985" ht="21.75" customHeight="1">
      <c r="A985" s="100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6"/>
      <c r="P985" s="29"/>
      <c r="Q985" s="29"/>
      <c r="R985" s="16"/>
      <c r="S985" s="9"/>
      <c r="T985" s="9"/>
      <c r="U985" s="9"/>
      <c r="V985" s="9"/>
      <c r="W985" s="9"/>
      <c r="X985" s="9"/>
      <c r="Y985" s="9"/>
      <c r="Z985" s="9"/>
    </row>
    <row r="986" ht="21.75" customHeight="1">
      <c r="A986" s="100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6"/>
      <c r="P986" s="29"/>
      <c r="Q986" s="29"/>
      <c r="R986" s="16"/>
      <c r="S986" s="9"/>
      <c r="T986" s="9"/>
      <c r="U986" s="9"/>
      <c r="V986" s="9"/>
      <c r="W986" s="9"/>
      <c r="X986" s="9"/>
      <c r="Y986" s="9"/>
      <c r="Z986" s="9"/>
    </row>
    <row r="987" ht="21.75" customHeight="1">
      <c r="A987" s="100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6"/>
      <c r="P987" s="29"/>
      <c r="Q987" s="29"/>
      <c r="R987" s="16"/>
      <c r="S987" s="9"/>
      <c r="T987" s="9"/>
      <c r="U987" s="9"/>
      <c r="V987" s="9"/>
      <c r="W987" s="9"/>
      <c r="X987" s="9"/>
      <c r="Y987" s="9"/>
      <c r="Z987" s="9"/>
    </row>
    <row r="988" ht="21.75" customHeight="1">
      <c r="A988" s="100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6"/>
      <c r="P988" s="29"/>
      <c r="Q988" s="29"/>
      <c r="R988" s="16"/>
      <c r="S988" s="9"/>
      <c r="T988" s="9"/>
      <c r="U988" s="9"/>
      <c r="V988" s="9"/>
      <c r="W988" s="9"/>
      <c r="X988" s="9"/>
      <c r="Y988" s="9"/>
      <c r="Z988" s="9"/>
    </row>
    <row r="989" ht="21.75" customHeight="1">
      <c r="A989" s="100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6"/>
      <c r="P989" s="29"/>
      <c r="Q989" s="29"/>
      <c r="R989" s="16"/>
      <c r="S989" s="9"/>
      <c r="T989" s="9"/>
      <c r="U989" s="9"/>
      <c r="V989" s="9"/>
      <c r="W989" s="9"/>
      <c r="X989" s="9"/>
      <c r="Y989" s="9"/>
      <c r="Z989" s="9"/>
    </row>
    <row r="990" ht="21.75" customHeight="1">
      <c r="A990" s="100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6"/>
      <c r="P990" s="29"/>
      <c r="Q990" s="29"/>
      <c r="R990" s="16"/>
      <c r="S990" s="9"/>
      <c r="T990" s="9"/>
      <c r="U990" s="9"/>
      <c r="V990" s="9"/>
      <c r="W990" s="9"/>
      <c r="X990" s="9"/>
      <c r="Y990" s="9"/>
      <c r="Z990" s="9"/>
    </row>
    <row r="991" ht="21.75" customHeight="1">
      <c r="A991" s="100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6"/>
      <c r="P991" s="29"/>
      <c r="Q991" s="29"/>
      <c r="R991" s="16"/>
      <c r="S991" s="9"/>
      <c r="T991" s="9"/>
      <c r="U991" s="9"/>
      <c r="V991" s="9"/>
      <c r="W991" s="9"/>
      <c r="X991" s="9"/>
      <c r="Y991" s="9"/>
      <c r="Z991" s="9"/>
    </row>
    <row r="992" ht="21.75" customHeight="1">
      <c r="A992" s="100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6"/>
      <c r="P992" s="29"/>
      <c r="Q992" s="29"/>
      <c r="R992" s="16"/>
      <c r="S992" s="9"/>
      <c r="T992" s="9"/>
      <c r="U992" s="9"/>
      <c r="V992" s="9"/>
      <c r="W992" s="9"/>
      <c r="X992" s="9"/>
      <c r="Y992" s="9"/>
      <c r="Z992" s="9"/>
    </row>
    <row r="993" ht="21.75" customHeight="1">
      <c r="A993" s="100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6"/>
      <c r="P993" s="29"/>
      <c r="Q993" s="29"/>
      <c r="R993" s="16"/>
      <c r="S993" s="9"/>
      <c r="T993" s="9"/>
      <c r="U993" s="9"/>
      <c r="V993" s="9"/>
      <c r="W993" s="9"/>
      <c r="X993" s="9"/>
      <c r="Y993" s="9"/>
      <c r="Z993" s="9"/>
    </row>
    <row r="994" ht="21.75" customHeight="1">
      <c r="A994" s="100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6"/>
      <c r="P994" s="29"/>
      <c r="Q994" s="29"/>
      <c r="R994" s="16"/>
      <c r="S994" s="9"/>
      <c r="T994" s="9"/>
      <c r="U994" s="9"/>
      <c r="V994" s="9"/>
      <c r="W994" s="9"/>
      <c r="X994" s="9"/>
      <c r="Y994" s="9"/>
      <c r="Z994" s="9"/>
    </row>
    <row r="995" ht="21.75" customHeight="1">
      <c r="A995" s="100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6"/>
      <c r="P995" s="29"/>
      <c r="Q995" s="29"/>
      <c r="R995" s="16"/>
      <c r="S995" s="9"/>
      <c r="T995" s="9"/>
      <c r="U995" s="9"/>
      <c r="V995" s="9"/>
      <c r="W995" s="9"/>
      <c r="X995" s="9"/>
      <c r="Y995" s="9"/>
      <c r="Z995" s="9"/>
    </row>
    <row r="996" ht="21.75" customHeight="1">
      <c r="A996" s="100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6"/>
      <c r="P996" s="29"/>
      <c r="Q996" s="29"/>
      <c r="R996" s="16"/>
      <c r="S996" s="9"/>
      <c r="T996" s="9"/>
      <c r="U996" s="9"/>
      <c r="V996" s="9"/>
      <c r="W996" s="9"/>
      <c r="X996" s="9"/>
      <c r="Y996" s="9"/>
      <c r="Z996" s="9"/>
    </row>
    <row r="997" ht="21.75" customHeight="1">
      <c r="A997" s="100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6"/>
      <c r="P997" s="29"/>
      <c r="Q997" s="29"/>
      <c r="R997" s="16"/>
      <c r="S997" s="9"/>
      <c r="T997" s="9"/>
      <c r="U997" s="9"/>
      <c r="V997" s="9"/>
      <c r="W997" s="9"/>
      <c r="X997" s="9"/>
      <c r="Y997" s="9"/>
      <c r="Z997" s="9"/>
    </row>
    <row r="998" ht="21.75" customHeight="1">
      <c r="A998" s="100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6"/>
      <c r="P998" s="29"/>
      <c r="Q998" s="29"/>
      <c r="R998" s="16"/>
      <c r="S998" s="9"/>
      <c r="T998" s="9"/>
      <c r="U998" s="9"/>
      <c r="V998" s="9"/>
      <c r="W998" s="9"/>
      <c r="X998" s="9"/>
      <c r="Y998" s="9"/>
      <c r="Z998" s="9"/>
    </row>
    <row r="999" ht="21.75" customHeight="1">
      <c r="A999" s="100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16"/>
      <c r="P999" s="29"/>
      <c r="Q999" s="29"/>
      <c r="R999" s="16"/>
      <c r="S999" s="9"/>
      <c r="T999" s="9"/>
      <c r="U999" s="9"/>
      <c r="V999" s="9"/>
      <c r="W999" s="9"/>
      <c r="X999" s="9"/>
      <c r="Y999" s="9"/>
      <c r="Z999" s="9"/>
    </row>
    <row r="1000" ht="21.75" customHeight="1">
      <c r="A1000" s="100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16"/>
      <c r="P1000" s="29"/>
      <c r="Q1000" s="29"/>
      <c r="R1000" s="16"/>
      <c r="S1000" s="9"/>
      <c r="T1000" s="9"/>
      <c r="U1000" s="9"/>
      <c r="V1000" s="9"/>
      <c r="W1000" s="9"/>
      <c r="X1000" s="9"/>
      <c r="Y1000" s="9"/>
      <c r="Z1000" s="9"/>
    </row>
  </sheetData>
  <mergeCells count="29">
    <mergeCell ref="L4:N4"/>
    <mergeCell ref="L5:N5"/>
    <mergeCell ref="L1:N1"/>
    <mergeCell ref="H2:K2"/>
    <mergeCell ref="C3:D3"/>
    <mergeCell ref="L3:N3"/>
    <mergeCell ref="C4:E4"/>
    <mergeCell ref="G4:H4"/>
    <mergeCell ref="D5:H5"/>
    <mergeCell ref="C6:H6"/>
    <mergeCell ref="L6:N6"/>
    <mergeCell ref="C7:D7"/>
    <mergeCell ref="E7:F7"/>
    <mergeCell ref="G7:H7"/>
    <mergeCell ref="J7:K7"/>
    <mergeCell ref="L7:N7"/>
    <mergeCell ref="J9:J10"/>
    <mergeCell ref="K9:K10"/>
    <mergeCell ref="L9:L10"/>
    <mergeCell ref="M9:M10"/>
    <mergeCell ref="N9:N10"/>
    <mergeCell ref="O10:O11"/>
    <mergeCell ref="B9:B10"/>
    <mergeCell ref="C9:C10"/>
    <mergeCell ref="D9:D10"/>
    <mergeCell ref="E9:F10"/>
    <mergeCell ref="G9:G10"/>
    <mergeCell ref="H9:H10"/>
    <mergeCell ref="I9:I10"/>
  </mergeCells>
  <conditionalFormatting sqref="R12:R40">
    <cfRule type="cellIs" dxfId="0" priority="1" operator="lessThan">
      <formula>12</formula>
    </cfRule>
  </conditionalFormatting>
  <dataValidations>
    <dataValidation type="list" allowBlank="1" showInputMessage="1" showErrorMessage="1" prompt=" - กรุณาเลือกรายการ" sqref="C7 C8:D8">
      <formula1>$P$2:$P$5</formula1>
    </dataValidation>
    <dataValidation type="list" allowBlank="1" showInputMessage="1" showErrorMessage="1" prompt=" - กรุณาเลือกรายการ" sqref="C4">
      <formula1>$S$3:$S$26</formula1>
    </dataValidation>
    <dataValidation type="list" allowBlank="1" showInputMessage="1" showErrorMessage="1" prompt=" - ดูอายุการใช้งาน จาก sheet หลักเกณฑ์ สพฐ." sqref="I11">
      <formula1>$T$3:$T$26</formula1>
    </dataValidation>
    <dataValidation type="list" allowBlank="1" showInputMessage="1" showErrorMessage="1" prompt=" - ดูอัตราเสื่อมราคา จาก sheet หลักเกณฑ์ สพฐ." sqref="J11">
      <formula1>$U$3:$U$10</formula1>
    </dataValidation>
    <dataValidation type="list" allowBlank="1" showInputMessage="1" showErrorMessage="1" prompt=" - กรุณาเลือกรายการ" sqref="G7 G8:H8">
      <formula1>$Q$2:$Q$7</formula1>
    </dataValidation>
  </dataValidations>
  <printOptions/>
  <pageMargins bottom="0.75" footer="0.0" header="0.0" left="0.7" right="0.7" top="0.75"/>
  <pageSetup orientation="landscape"/>
  <headerFooter>
    <oddHeader>&amp;Rสพฐ.</oddHeader>
    <oddFooter>&amp;RPowered by Sakda Chinsamai (Chainat)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0.1" defaultRowHeight="15.0"/>
  <cols>
    <col customWidth="1" min="1" max="21" width="9.1"/>
    <col customWidth="1" min="22" max="26" width="8.0"/>
  </cols>
  <sheetData>
    <row r="1" ht="20.2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33.75" customHeight="1">
      <c r="A2" s="10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ht="22.5" customHeight="1">
      <c r="A3" s="103"/>
      <c r="B3" s="106"/>
      <c r="C3" s="106"/>
      <c r="D3" s="106"/>
      <c r="E3" s="106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ht="26.25" customHeight="1">
      <c r="A4" s="107"/>
      <c r="B4" s="107">
        <v>1.0</v>
      </c>
      <c r="C4" s="107" t="s">
        <v>81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ht="20.2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ht="20.25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ht="20.25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ht="20.25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0.25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20.25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ht="20.2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20.25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20.2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26.25" customHeight="1">
      <c r="A14" s="107"/>
      <c r="B14" s="107">
        <v>2.0</v>
      </c>
      <c r="C14" s="107" t="s">
        <v>82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ht="20.2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20.25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20.25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20.2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20.2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20.2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20.2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20.2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20.2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20.2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21.0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8">
        <v>2.0</v>
      </c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26.25" customHeight="1">
      <c r="A26" s="107"/>
      <c r="B26" s="107">
        <v>3.0</v>
      </c>
      <c r="C26" s="107" t="s">
        <v>83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ht="22.5" customHeight="1">
      <c r="A27" s="103"/>
      <c r="B27" s="106"/>
      <c r="C27" s="106"/>
      <c r="D27" s="106"/>
      <c r="E27" s="106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22.5" customHeight="1">
      <c r="A28" s="103"/>
      <c r="B28" s="106"/>
      <c r="C28" s="106"/>
      <c r="D28" s="106"/>
      <c r="E28" s="10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22.5" customHeight="1">
      <c r="A29" s="103"/>
      <c r="B29" s="106"/>
      <c r="C29" s="106"/>
      <c r="D29" s="106"/>
      <c r="E29" s="106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20.2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20.2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20.2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20.2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20.2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26.25" customHeight="1">
      <c r="A35" s="107"/>
      <c r="B35" s="107">
        <v>4.0</v>
      </c>
      <c r="C35" s="107" t="s">
        <v>84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ht="20.2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20.2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20.2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20.2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20.2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20.2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20.2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20.2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20.2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22.5" customHeight="1">
      <c r="A45" s="103"/>
      <c r="B45" s="106"/>
      <c r="C45" s="106"/>
      <c r="D45" s="106"/>
      <c r="E45" s="106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20.2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20.2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20.2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21.0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8">
        <v>3.0</v>
      </c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26.25" customHeight="1">
      <c r="A50" s="107"/>
      <c r="B50" s="107">
        <v>5.0</v>
      </c>
      <c r="C50" s="107" t="s">
        <v>85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26.25" customHeight="1">
      <c r="A51" s="107"/>
      <c r="B51" s="107"/>
      <c r="C51" s="107">
        <v>5.1</v>
      </c>
      <c r="D51" s="107" t="s">
        <v>86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26.2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20.2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20.2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20.2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20.2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20.2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20.2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20.2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20.2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26.25" customHeight="1">
      <c r="A61" s="107"/>
      <c r="B61" s="107"/>
      <c r="C61" s="107">
        <v>5.2</v>
      </c>
      <c r="D61" s="107" t="s">
        <v>87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ht="26.2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ht="20.2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20.2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20.2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20.2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20.2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20.2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20.2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20.2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20.2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20.2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21.0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8">
        <v>4.0</v>
      </c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26.25" customHeight="1">
      <c r="A74" s="107"/>
      <c r="B74" s="107"/>
      <c r="C74" s="107">
        <v>5.3</v>
      </c>
      <c r="D74" s="107" t="s">
        <v>88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ht="20.2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20.2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20.2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20.2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20.2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20.2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20.2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20.2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20.2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20.2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20.2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20.2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26.25" customHeight="1">
      <c r="A87" s="107"/>
      <c r="B87" s="107">
        <v>5.4</v>
      </c>
      <c r="C87" s="107" t="s">
        <v>89</v>
      </c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ht="26.25" customHeight="1">
      <c r="A88" s="103"/>
      <c r="B88" s="103"/>
      <c r="C88" s="107" t="s">
        <v>90</v>
      </c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20.2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20.2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20.2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20.2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20.2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20.2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20.2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20.2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20.2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21.0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8">
        <v>5.0</v>
      </c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26.25" customHeight="1">
      <c r="A99" s="107"/>
      <c r="B99" s="107">
        <v>6.0</v>
      </c>
      <c r="C99" s="107" t="s">
        <v>91</v>
      </c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26.25" customHeight="1">
      <c r="A100" s="107"/>
      <c r="B100" s="107"/>
      <c r="C100" s="107">
        <v>6.1</v>
      </c>
      <c r="D100" s="107" t="s">
        <v>86</v>
      </c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ht="20.2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20.2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20.2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20.2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20.2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20.2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20.2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26.2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ht="26.25" customHeight="1">
      <c r="A109" s="109"/>
      <c r="B109" s="109"/>
      <c r="C109" s="107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ht="26.25" customHeight="1">
      <c r="A110" s="107"/>
      <c r="B110" s="107"/>
      <c r="C110" s="107">
        <v>6.2</v>
      </c>
      <c r="D110" s="107" t="s">
        <v>92</v>
      </c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20.2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20.2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20.2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22.5" customHeight="1">
      <c r="A114" s="103"/>
      <c r="B114" s="106"/>
      <c r="C114" s="106"/>
      <c r="D114" s="106"/>
      <c r="E114" s="106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20.2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20.2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20.2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20.2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20.2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20.2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20.2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21.0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8">
        <v>6.0</v>
      </c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26.25" customHeight="1">
      <c r="A123" s="107"/>
      <c r="B123" s="107"/>
      <c r="C123" s="107">
        <v>6.3</v>
      </c>
      <c r="D123" s="107" t="s">
        <v>88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22.5" customHeight="1">
      <c r="A124" s="103"/>
      <c r="B124" s="106"/>
      <c r="C124" s="106"/>
      <c r="D124" s="106"/>
      <c r="E124" s="106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20.2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20.2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20.2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20.2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20.2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20.2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22.5" customHeight="1">
      <c r="A131" s="103"/>
      <c r="B131" s="106"/>
      <c r="C131" s="106"/>
      <c r="D131" s="106"/>
      <c r="E131" s="106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20.2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20.2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20.2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20.2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26.25" customHeight="1">
      <c r="A136" s="107"/>
      <c r="B136" s="107"/>
      <c r="C136" s="107">
        <v>6.4</v>
      </c>
      <c r="D136" s="107" t="s">
        <v>93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ht="20.2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20.2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22.5" customHeight="1">
      <c r="A139" s="103"/>
      <c r="B139" s="106"/>
      <c r="C139" s="106"/>
      <c r="D139" s="106"/>
      <c r="E139" s="106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20.2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20.2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20.2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20.2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20.2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20.2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21.0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8">
        <v>7.0</v>
      </c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26.25" customHeight="1">
      <c r="A147" s="107"/>
      <c r="B147" s="107">
        <v>7.0</v>
      </c>
      <c r="C147" s="107" t="s">
        <v>94</v>
      </c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ht="26.25" customHeight="1">
      <c r="A148" s="107"/>
      <c r="B148" s="107"/>
      <c r="C148" s="107">
        <v>7.1</v>
      </c>
      <c r="D148" s="107" t="s">
        <v>86</v>
      </c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ht="26.2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ht="26.2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ht="26.2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ht="26.2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ht="26.2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26.2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ht="26.25" customHeight="1">
      <c r="A155" s="107"/>
      <c r="B155" s="107"/>
      <c r="C155" s="107">
        <v>7.2</v>
      </c>
      <c r="D155" s="107" t="s">
        <v>95</v>
      </c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ht="26.2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ht="26.2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ht="26.2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26.2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ht="26.2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ht="26.2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ht="26.2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ht="26.2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ht="26.2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ht="26.2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8">
        <v>8.0</v>
      </c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ht="26.25" customHeight="1">
      <c r="A166" s="107"/>
      <c r="B166" s="107"/>
      <c r="C166" s="107">
        <v>7.3</v>
      </c>
      <c r="D166" s="107" t="s">
        <v>93</v>
      </c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ht="26.2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ht="26.2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ht="26.2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ht="26.2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ht="26.2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ht="26.2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ht="26.2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ht="20.2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20.2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20.2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20.2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26.25" customHeight="1">
      <c r="A178" s="107"/>
      <c r="B178" s="107">
        <v>8.0</v>
      </c>
      <c r="C178" s="107" t="s">
        <v>96</v>
      </c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ht="26.25" customHeight="1">
      <c r="A179" s="103"/>
      <c r="B179" s="103"/>
      <c r="C179" s="107" t="s">
        <v>97</v>
      </c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20.2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20.2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26.25" customHeight="1">
      <c r="A182" s="103"/>
      <c r="B182" s="107">
        <v>9.0</v>
      </c>
      <c r="C182" s="107" t="s">
        <v>98</v>
      </c>
      <c r="D182" s="106"/>
      <c r="E182" s="106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26.25" customHeight="1">
      <c r="A183" s="103"/>
      <c r="B183" s="103"/>
      <c r="C183" s="107" t="s">
        <v>99</v>
      </c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20.2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20.2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21.0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8">
        <v>9.0</v>
      </c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26.25" customHeight="1">
      <c r="A187" s="107"/>
      <c r="B187" s="107">
        <v>10.0</v>
      </c>
      <c r="C187" s="107" t="s">
        <v>100</v>
      </c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20.2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20.2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20.2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20.2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20.2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20.2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20.2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20.2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10"/>
      <c r="L195" s="111"/>
      <c r="N195" s="110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20.2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10"/>
      <c r="L196" s="110"/>
      <c r="M196" s="110"/>
      <c r="N196" s="110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20.2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12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21.0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13"/>
      <c r="S198" s="113"/>
      <c r="T198" s="113"/>
      <c r="U198" s="113"/>
      <c r="V198" s="103"/>
      <c r="W198" s="103"/>
      <c r="X198" s="103"/>
      <c r="Y198" s="103"/>
      <c r="Z198" s="103"/>
    </row>
    <row r="199" ht="20.2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20.2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20.2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8.75" customHeight="1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8.75" customHeight="1">
      <c r="A203" s="114"/>
      <c r="B203" s="115"/>
      <c r="C203" s="115"/>
      <c r="D203" s="115"/>
      <c r="E203" s="115"/>
      <c r="F203" s="115"/>
      <c r="G203" s="115"/>
      <c r="H203" s="115"/>
      <c r="I203" s="116"/>
      <c r="J203" s="116"/>
      <c r="K203" s="116"/>
      <c r="L203" s="116"/>
      <c r="M203" s="116"/>
      <c r="N203" s="116"/>
      <c r="O203" s="114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8.75" customHeight="1">
      <c r="A204" s="114"/>
      <c r="B204" s="117"/>
      <c r="C204" s="118" t="s">
        <v>101</v>
      </c>
      <c r="D204" s="119" t="s">
        <v>102</v>
      </c>
      <c r="E204" s="119"/>
      <c r="F204" s="119"/>
      <c r="G204" s="117"/>
      <c r="H204" s="117"/>
      <c r="I204" s="120"/>
      <c r="J204" s="120"/>
      <c r="K204" s="120"/>
      <c r="L204" s="120"/>
      <c r="M204" s="120"/>
      <c r="N204" s="120"/>
      <c r="O204" s="114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8.75" customHeight="1">
      <c r="A205" s="114"/>
      <c r="B205" s="117"/>
      <c r="C205" s="119"/>
      <c r="D205" s="119" t="s">
        <v>103</v>
      </c>
      <c r="E205" s="119"/>
      <c r="F205" s="119"/>
      <c r="G205" s="117"/>
      <c r="H205" s="117"/>
      <c r="I205" s="120"/>
      <c r="J205" s="121" t="s">
        <v>104</v>
      </c>
      <c r="K205" s="120"/>
      <c r="L205" s="120"/>
      <c r="M205" s="120"/>
      <c r="N205" s="120"/>
      <c r="O205" s="114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8.75" customHeight="1">
      <c r="A206" s="114"/>
      <c r="B206" s="117"/>
      <c r="C206" s="119"/>
      <c r="D206" s="119" t="s">
        <v>105</v>
      </c>
      <c r="E206" s="119"/>
      <c r="F206" s="119"/>
      <c r="G206" s="117"/>
      <c r="H206" s="117"/>
      <c r="I206" s="120"/>
      <c r="J206" s="120"/>
      <c r="K206" s="120" t="s">
        <v>106</v>
      </c>
      <c r="L206" s="120"/>
      <c r="M206" s="120"/>
      <c r="N206" s="120"/>
      <c r="O206" s="114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8.75" customHeight="1">
      <c r="A207" s="114"/>
      <c r="B207" s="117"/>
      <c r="C207" s="118" t="s">
        <v>107</v>
      </c>
      <c r="D207" s="122" t="s">
        <v>108</v>
      </c>
      <c r="E207" s="119"/>
      <c r="F207" s="119"/>
      <c r="G207" s="117"/>
      <c r="H207" s="117"/>
      <c r="I207" s="120"/>
      <c r="J207" s="120"/>
      <c r="K207" s="120" t="s">
        <v>109</v>
      </c>
      <c r="L207" s="120"/>
      <c r="M207" s="120"/>
      <c r="N207" s="120"/>
      <c r="O207" s="114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8.75" customHeight="1">
      <c r="A208" s="114"/>
      <c r="B208" s="117"/>
      <c r="C208" s="118" t="s">
        <v>110</v>
      </c>
      <c r="D208" s="122" t="s">
        <v>111</v>
      </c>
      <c r="E208" s="119"/>
      <c r="F208" s="119"/>
      <c r="G208" s="117"/>
      <c r="H208" s="117"/>
      <c r="I208" s="120"/>
      <c r="J208" s="120" t="s">
        <v>112</v>
      </c>
      <c r="K208" s="120"/>
      <c r="L208" s="120"/>
      <c r="M208" s="120"/>
      <c r="N208" s="120"/>
      <c r="O208" s="114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8.75" customHeight="1">
      <c r="A209" s="114"/>
      <c r="B209" s="115"/>
      <c r="C209" s="115"/>
      <c r="D209" s="115"/>
      <c r="E209" s="115"/>
      <c r="F209" s="115"/>
      <c r="G209" s="123"/>
      <c r="H209" s="5"/>
      <c r="I209" s="116"/>
      <c r="J209" s="116"/>
      <c r="K209" s="116"/>
      <c r="L209" s="116"/>
      <c r="M209" s="116"/>
      <c r="N209" s="116"/>
      <c r="O209" s="114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8.75" customHeight="1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24" t="s">
        <v>113</v>
      </c>
      <c r="N210" s="5"/>
      <c r="O210" s="125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20.2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20.2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20.2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20.2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20.2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20.2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20.2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20.2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20.2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20.2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20.2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20.2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20.2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20.2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20.2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20.2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20.2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20.2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20.2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20.2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20.2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20.2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20.25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20.25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20.2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20.25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20.25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20.25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20.25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20.2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20.2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20.25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20.25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20.25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20.25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20.25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20.2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20.25" customHeight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20.25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20.25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20.25" customHeigh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20.25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20.25" customHeigh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20.25" customHeigh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20.25" customHeigh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20.25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20.25" customHeigh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20.25" customHeigh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20.25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20.25" customHeigh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20.25" customHeigh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20.25" customHeigh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20.25" customHeigh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20.25" customHeigh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20.25" customHeigh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20.25" customHeigh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20.25" customHeigh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20.25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20.25" customHeigh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20.25" customHeigh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20.25" customHeigh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20.25" customHeigh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20.25" customHeigh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20.25" customHeigh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20.25" customHeigh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20.25" customHeigh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20.25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20.25" customHeigh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20.25" customHeigh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20.25" customHeigh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20.25" customHeigh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20.25" customHeigh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20.25" customHeigh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20.25" customHeigh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20.25" customHeigh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20.25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20.25" customHeigh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20.25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20.25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20.25" customHeigh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20.25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20.25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20.25" customHeigh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20.25" customHeigh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20.25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20.25" customHeigh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20.25" customHeigh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20.25" customHeigh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20.25" customHeigh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20.25" customHeigh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20.25" customHeigh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20.25" customHeigh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20.25" customHeigh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20.25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20.25" customHeigh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20.25" customHeigh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20.25" customHeigh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20.25" customHeight="1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20.25" customHeight="1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20.25" customHeight="1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20.25" customHeight="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20.25" customHeight="1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20.25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20.25" customHeight="1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20.25" customHeight="1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20.25" customHeight="1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20.25" customHeight="1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20.25" customHeight="1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20.25" customHeight="1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20.25" customHeight="1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20.25" customHeight="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20.25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20.25" customHeight="1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20.25" customHeight="1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20.25" customHeight="1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20.25" customHeight="1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20.25" customHeight="1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20.25" customHeight="1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20.25" customHeight="1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20.25" customHeight="1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20.25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20.25" customHeight="1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20.25" customHeight="1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20.25" customHeight="1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20.25" customHeight="1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20.25" customHeight="1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20.25" customHeight="1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20.25" customHeight="1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20.25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20.25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20.25" customHeight="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20.25" customHeight="1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20.25" customHeight="1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20.25" customHeight="1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20.25" customHeight="1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20.25" customHeight="1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20.25" customHeight="1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20.25" customHeight="1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20.25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20.25" customHeight="1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20.25" customHeight="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20.25" customHeight="1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20.25" customHeight="1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20.25" customHeight="1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20.25" customHeight="1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20.25" customHeight="1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20.25" customHeight="1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20.25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20.25" customHeight="1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20.25" customHeight="1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20.25" customHeight="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20.25" customHeight="1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20.25" customHeight="1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20.25" customHeight="1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20.25" customHeight="1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20.25" customHeight="1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20.25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20.25" customHeight="1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20.25" customHeight="1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20.25" customHeight="1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20.25" customHeight="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20.25" customHeight="1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20.25" customHeight="1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20.25" customHeight="1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20.25" customHeight="1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20.25" customHeight="1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20.25" customHeight="1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20.25" customHeight="1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20.25" customHeight="1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20.25" customHeight="1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20.25" customHeight="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20.25" customHeight="1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20.25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20.25" customHeight="1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20.25" customHeight="1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20.25" customHeight="1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20.25" customHeight="1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20.25" customHeight="1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20.25" customHeight="1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20.25" customHeight="1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20.25" customHeight="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20.25" customHeight="1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20.25" customHeight="1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20.25" customHeight="1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20.25" customHeight="1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20.25" customHeight="1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20.25" customHeight="1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20.25" customHeight="1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20.25" customHeight="1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20.25" customHeight="1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20.25" customHeight="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20.25" customHeight="1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20.25" customHeight="1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20.25" customHeight="1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20.25" customHeight="1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20.25" customHeight="1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20.25" customHeight="1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20.25" customHeight="1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20.25" customHeight="1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20.25" customHeight="1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20.25" customHeight="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20.25" customHeight="1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20.25" customHeight="1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20.25" customHeight="1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20.25" customHeight="1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20.25" customHeight="1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20.25" customHeight="1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20.25" customHeight="1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20.25" customHeight="1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20.25" customHeight="1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20.25" customHeight="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20.25" customHeight="1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20.25" customHeight="1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20.25" customHeight="1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20.25" customHeight="1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20.25" customHeight="1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20.25" customHeight="1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20.25" customHeight="1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20.25" customHeight="1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20.25" customHeight="1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20.25" customHeight="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20.25" customHeight="1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20.25" customHeight="1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20.25" customHeight="1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20.25" customHeight="1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20.25" customHeight="1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20.25" customHeight="1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20.25" customHeight="1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20.25" customHeight="1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20.25" customHeight="1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20.25" customHeight="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20.25" customHeight="1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20.25" customHeight="1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20.25" customHeight="1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20.25" customHeight="1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20.25" customHeight="1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20.25" customHeight="1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20.25" customHeight="1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20.25" customHeight="1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20.25" customHeight="1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20.25" customHeight="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20.25" customHeight="1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20.25" customHeight="1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20.25" customHeight="1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20.25" customHeight="1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20.25" customHeight="1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20.25" customHeight="1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20.25" customHeight="1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20.25" customHeight="1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20.25" customHeight="1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20.25" customHeight="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20.25" customHeight="1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20.25" customHeight="1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20.25" customHeight="1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20.25" customHeight="1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20.25" customHeight="1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20.25" customHeight="1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20.25" customHeight="1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20.25" customHeight="1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20.25" customHeight="1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20.25" customHeight="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20.25" customHeight="1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20.25" customHeight="1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20.25" customHeight="1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20.25" customHeight="1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20.25" customHeight="1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20.25" customHeight="1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20.25" customHeight="1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20.25" customHeight="1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20.25" customHeight="1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20.25" customHeight="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20.25" customHeight="1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20.25" customHeight="1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20.25" customHeight="1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20.25" customHeight="1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20.25" customHeight="1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20.25" customHeight="1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20.25" customHeight="1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20.25" customHeight="1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20.25" customHeight="1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20.25" customHeight="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20.25" customHeight="1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20.25" customHeight="1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20.25" customHeight="1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20.25" customHeight="1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20.25" customHeight="1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20.25" customHeight="1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20.25" customHeight="1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20.25" customHeight="1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20.25" customHeight="1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20.25" customHeight="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20.25" customHeight="1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20.25" customHeight="1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20.25" customHeight="1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20.25" customHeight="1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20.25" customHeight="1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20.25" customHeight="1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20.25" customHeight="1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20.25" customHeight="1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20.25" customHeight="1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20.25" customHeight="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20.25" customHeight="1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20.25" customHeight="1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20.25" customHeight="1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20.25" customHeight="1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20.25" customHeight="1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20.25" customHeight="1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20.25" customHeight="1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20.25" customHeight="1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20.25" customHeight="1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20.25" customHeight="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20.25" customHeight="1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20.25" customHeight="1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20.25" customHeight="1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20.25" customHeight="1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20.25" customHeight="1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20.25" customHeight="1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20.25" customHeight="1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20.25" customHeight="1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20.25" customHeight="1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20.25" customHeight="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20.25" customHeight="1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20.25" customHeight="1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20.25" customHeight="1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20.25" customHeight="1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20.25" customHeight="1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20.25" customHeight="1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20.25" customHeight="1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20.25" customHeight="1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20.25" customHeight="1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20.25" customHeight="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20.25" customHeight="1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20.25" customHeight="1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20.25" customHeight="1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20.25" customHeight="1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20.25" customHeight="1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20.25" customHeight="1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20.25" customHeight="1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20.25" customHeight="1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20.25" customHeight="1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20.25" customHeight="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20.25" customHeight="1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20.25" customHeight="1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20.25" customHeight="1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20.25" customHeight="1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20.25" customHeight="1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20.25" customHeight="1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20.25" customHeight="1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20.25" customHeight="1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20.25" customHeight="1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20.25" customHeight="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20.25" customHeight="1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20.25" customHeight="1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20.25" customHeight="1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20.25" customHeight="1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20.25" customHeight="1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20.25" customHeight="1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20.25" customHeight="1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20.25" customHeight="1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20.25" customHeight="1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20.25" customHeight="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20.25" customHeight="1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20.25" customHeight="1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20.25" customHeight="1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20.25" customHeight="1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20.25" customHeight="1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20.25" customHeight="1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20.25" customHeight="1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20.25" customHeight="1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20.25" customHeight="1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20.25" customHeight="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20.25" customHeight="1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20.25" customHeight="1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20.25" customHeight="1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20.25" customHeight="1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20.25" customHeight="1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20.25" customHeight="1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20.25" customHeight="1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20.25" customHeight="1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20.25" customHeight="1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20.25" customHeight="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20.25" customHeight="1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20.25" customHeight="1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20.25" customHeight="1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20.25" customHeight="1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20.25" customHeight="1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20.25" customHeight="1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20.25" customHeight="1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20.25" customHeight="1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20.25" customHeight="1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20.25" customHeight="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20.25" customHeight="1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20.25" customHeight="1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20.25" customHeight="1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20.25" customHeight="1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20.25" customHeight="1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20.25" customHeight="1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20.25" customHeight="1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20.25" customHeight="1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20.25" customHeight="1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20.25" customHeight="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20.25" customHeight="1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20.25" customHeight="1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20.25" customHeight="1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20.25" customHeight="1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20.25" customHeight="1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20.25" customHeight="1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20.25" customHeight="1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20.25" customHeight="1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20.25" customHeight="1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20.25" customHeight="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20.25" customHeight="1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20.25" customHeight="1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20.25" customHeight="1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20.25" customHeight="1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20.25" customHeight="1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20.25" customHeight="1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20.25" customHeight="1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20.25" customHeight="1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20.25" customHeight="1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20.25" customHeight="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20.25" customHeight="1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20.25" customHeight="1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20.25" customHeight="1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20.25" customHeight="1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20.25" customHeight="1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20.25" customHeight="1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20.25" customHeight="1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20.25" customHeight="1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20.25" customHeight="1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20.25" customHeight="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20.25" customHeight="1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20.25" customHeight="1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20.25" customHeight="1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20.25" customHeight="1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20.25" customHeight="1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20.25" customHeight="1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20.25" customHeight="1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20.25" customHeight="1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20.25" customHeight="1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20.25" customHeight="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20.25" customHeight="1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20.25" customHeight="1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20.25" customHeight="1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20.25" customHeight="1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20.25" customHeight="1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20.25" customHeight="1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20.25" customHeight="1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20.25" customHeight="1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20.25" customHeight="1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20.25" customHeight="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20.25" customHeight="1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20.25" customHeight="1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20.25" customHeight="1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20.25" customHeight="1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20.25" customHeight="1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20.25" customHeight="1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20.25" customHeight="1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20.25" customHeight="1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20.25" customHeight="1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20.25" customHeight="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20.25" customHeight="1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20.25" customHeight="1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20.25" customHeight="1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20.25" customHeight="1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20.25" customHeight="1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20.25" customHeight="1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20.25" customHeight="1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20.25" customHeight="1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20.25" customHeight="1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20.25" customHeight="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20.25" customHeight="1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20.25" customHeight="1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20.25" customHeight="1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20.25" customHeight="1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20.25" customHeight="1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20.25" customHeight="1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20.25" customHeight="1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20.25" customHeight="1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20.25" customHeight="1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20.25" customHeight="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20.25" customHeight="1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20.25" customHeight="1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20.25" customHeight="1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20.25" customHeight="1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20.25" customHeight="1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20.25" customHeight="1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20.25" customHeight="1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20.25" customHeight="1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20.25" customHeight="1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20.25" customHeight="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20.25" customHeight="1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20.25" customHeight="1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20.25" customHeight="1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20.25" customHeight="1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20.25" customHeight="1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20.25" customHeight="1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20.25" customHeight="1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20.25" customHeight="1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20.25" customHeight="1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20.25" customHeight="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20.25" customHeight="1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20.25" customHeight="1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20.25" customHeight="1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20.25" customHeight="1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20.25" customHeight="1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20.25" customHeight="1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20.25" customHeight="1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20.25" customHeight="1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20.25" customHeight="1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20.25" customHeight="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20.25" customHeight="1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20.25" customHeight="1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20.25" customHeight="1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20.25" customHeight="1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20.25" customHeight="1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20.25" customHeight="1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20.25" customHeight="1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20.25" customHeight="1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20.25" customHeight="1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20.25" customHeight="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20.25" customHeight="1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20.25" customHeight="1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20.25" customHeight="1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20.25" customHeight="1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20.25" customHeight="1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20.25" customHeight="1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20.25" customHeight="1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20.25" customHeight="1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20.25" customHeight="1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20.25" customHeight="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20.25" customHeight="1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20.25" customHeight="1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20.25" customHeight="1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20.25" customHeight="1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20.25" customHeight="1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20.25" customHeight="1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20.25" customHeight="1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20.25" customHeight="1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20.25" customHeight="1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20.25" customHeight="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20.25" customHeight="1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20.25" customHeight="1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20.25" customHeight="1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20.25" customHeight="1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20.25" customHeight="1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20.25" customHeight="1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20.25" customHeight="1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20.25" customHeight="1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20.25" customHeight="1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20.25" customHeight="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20.25" customHeight="1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20.25" customHeight="1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20.25" customHeight="1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20.25" customHeight="1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20.25" customHeight="1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20.25" customHeight="1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20.25" customHeight="1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20.25" customHeight="1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20.25" customHeight="1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20.25" customHeight="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20.25" customHeight="1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20.25" customHeight="1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20.25" customHeight="1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20.25" customHeight="1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20.25" customHeight="1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20.25" customHeight="1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20.25" customHeight="1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20.25" customHeight="1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20.25" customHeight="1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20.25" customHeight="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20.25" customHeight="1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20.25" customHeight="1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20.25" customHeight="1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20.25" customHeight="1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20.25" customHeight="1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20.25" customHeight="1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20.25" customHeight="1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20.25" customHeight="1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20.25" customHeight="1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20.25" customHeight="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20.25" customHeight="1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20.25" customHeight="1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20.25" customHeight="1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20.25" customHeight="1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20.25" customHeight="1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20.25" customHeight="1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20.25" customHeight="1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20.25" customHeight="1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20.25" customHeight="1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20.25" customHeight="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20.25" customHeight="1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20.25" customHeight="1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20.25" customHeight="1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20.25" customHeight="1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20.25" customHeight="1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20.25" customHeight="1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20.25" customHeight="1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20.25" customHeight="1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20.25" customHeight="1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20.25" customHeight="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20.25" customHeight="1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20.25" customHeight="1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20.25" customHeight="1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20.25" customHeight="1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20.25" customHeight="1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20.25" customHeight="1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20.25" customHeight="1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20.25" customHeight="1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20.25" customHeight="1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20.25" customHeight="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20.25" customHeight="1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20.25" customHeight="1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20.25" customHeight="1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20.25" customHeight="1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20.25" customHeight="1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20.25" customHeight="1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20.25" customHeight="1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20.25" customHeight="1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20.25" customHeight="1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20.25" customHeight="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20.25" customHeight="1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20.25" customHeight="1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20.25" customHeight="1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20.25" customHeight="1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20.25" customHeight="1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20.25" customHeight="1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20.25" customHeight="1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20.25" customHeight="1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20.25" customHeight="1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20.25" customHeight="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20.25" customHeight="1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20.25" customHeight="1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20.25" customHeight="1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20.25" customHeight="1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20.25" customHeight="1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20.25" customHeight="1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20.25" customHeight="1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20.25" customHeight="1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20.25" customHeight="1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20.25" customHeight="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20.25" customHeight="1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20.25" customHeight="1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20.25" customHeight="1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20.25" customHeight="1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20.25" customHeight="1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20.25" customHeight="1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20.25" customHeight="1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20.25" customHeight="1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20.25" customHeight="1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20.25" customHeight="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20.25" customHeight="1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20.25" customHeight="1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20.25" customHeight="1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20.25" customHeight="1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20.25" customHeight="1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20.25" customHeight="1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20.25" customHeight="1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20.25" customHeight="1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20.25" customHeight="1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20.25" customHeight="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20.25" customHeight="1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20.25" customHeight="1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20.25" customHeight="1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20.25" customHeight="1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20.25" customHeight="1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20.25" customHeight="1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20.25" customHeight="1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20.25" customHeight="1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20.25" customHeight="1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20.25" customHeight="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20.25" customHeight="1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20.25" customHeight="1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20.25" customHeight="1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20.25" customHeight="1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20.25" customHeight="1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20.25" customHeight="1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20.25" customHeight="1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20.25" customHeight="1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20.25" customHeight="1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20.25" customHeight="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20.25" customHeight="1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20.25" customHeight="1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20.25" customHeight="1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20.25" customHeight="1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20.25" customHeight="1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20.25" customHeight="1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20.25" customHeight="1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20.25" customHeight="1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20.25" customHeight="1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20.25" customHeight="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20.25" customHeight="1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20.25" customHeight="1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20.25" customHeight="1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20.25" customHeight="1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20.25" customHeight="1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20.25" customHeight="1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20.25" customHeight="1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20.25" customHeight="1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20.25" customHeight="1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20.25" customHeight="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20.25" customHeight="1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20.25" customHeight="1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20.25" customHeight="1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20.25" customHeight="1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20.25" customHeight="1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20.25" customHeight="1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20.25" customHeight="1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20.25" customHeight="1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20.25" customHeight="1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20.25" customHeight="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20.25" customHeight="1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20.25" customHeight="1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20.25" customHeight="1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20.25" customHeight="1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20.25" customHeight="1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20.25" customHeight="1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20.25" customHeight="1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20.25" customHeight="1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20.25" customHeight="1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20.25" customHeight="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20.25" customHeight="1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20.25" customHeight="1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20.25" customHeight="1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20.25" customHeight="1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20.25" customHeight="1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20.25" customHeight="1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20.25" customHeight="1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20.25" customHeight="1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20.25" customHeight="1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20.25" customHeight="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20.25" customHeight="1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20.25" customHeight="1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20.25" customHeight="1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20.25" customHeight="1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20.25" customHeight="1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20.25" customHeight="1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20.25" customHeight="1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20.25" customHeight="1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20.25" customHeight="1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20.25" customHeight="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20.25" customHeight="1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20.25" customHeight="1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20.25" customHeight="1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20.25" customHeight="1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20.25" customHeight="1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20.25" customHeight="1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20.25" customHeight="1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20.25" customHeight="1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20.25" customHeight="1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20.25" customHeight="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20.25" customHeight="1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20.25" customHeight="1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20.25" customHeight="1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20.25" customHeight="1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20.25" customHeight="1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20.25" customHeight="1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20.25" customHeight="1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20.25" customHeight="1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20.25" customHeight="1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20.25" customHeight="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20.25" customHeight="1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20.25" customHeight="1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20.25" customHeight="1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20.25" customHeight="1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20.25" customHeight="1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20.25" customHeight="1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20.25" customHeight="1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20.25" customHeight="1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20.25" customHeight="1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20.25" customHeight="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20.25" customHeight="1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20.25" customHeight="1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20.25" customHeight="1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20.25" customHeight="1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20.25" customHeight="1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20.25" customHeight="1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20.25" customHeight="1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20.25" customHeight="1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20.25" customHeight="1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20.25" customHeight="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20.25" customHeight="1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20.25" customHeight="1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20.25" customHeight="1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20.25" customHeight="1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20.25" customHeight="1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20.25" customHeight="1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20.25" customHeight="1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20.25" customHeight="1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20.25" customHeight="1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mergeCells count="4">
    <mergeCell ref="A2:O2"/>
    <mergeCell ref="L195:M195"/>
    <mergeCell ref="G209:H209"/>
    <mergeCell ref="M210:N210"/>
  </mergeCells>
  <hyperlinks>
    <hyperlink r:id="rId1" ref="D207"/>
    <hyperlink r:id="rId2" ref="D208"/>
  </hyperlinks>
  <printOptions/>
  <pageMargins bottom="0.75" footer="0.0" header="0.0" left="0.7" right="0.7" top="0.75"/>
  <pageSetup orientation="landscape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0.1" defaultRowHeight="15.0"/>
  <cols>
    <col customWidth="1" min="1" max="1" width="19.4"/>
    <col customWidth="1" min="2" max="2" width="44.3"/>
    <col customWidth="1" min="3" max="3" width="21.7"/>
    <col customWidth="1" min="4" max="4" width="27.9"/>
    <col customWidth="1" min="5" max="5" width="22.4"/>
    <col customWidth="1" min="6" max="26" width="8.0"/>
  </cols>
  <sheetData>
    <row r="1" ht="21.75" customHeight="1">
      <c r="A1" s="100" t="s">
        <v>114</v>
      </c>
    </row>
    <row r="2" ht="26.25" customHeight="1">
      <c r="A2" s="126"/>
      <c r="B2" s="127" t="s">
        <v>115</v>
      </c>
      <c r="C2" s="4"/>
      <c r="D2" s="5"/>
      <c r="E2" s="128"/>
      <c r="F2" s="129"/>
      <c r="G2" s="129"/>
      <c r="H2" s="129"/>
    </row>
    <row r="3" ht="26.25" customHeight="1">
      <c r="A3" s="126"/>
      <c r="B3" s="127" t="s">
        <v>116</v>
      </c>
      <c r="C3" s="4"/>
      <c r="D3" s="5"/>
      <c r="E3" s="128"/>
      <c r="F3" s="129"/>
      <c r="G3" s="129"/>
      <c r="H3" s="129"/>
    </row>
    <row r="4" ht="26.25" customHeight="1">
      <c r="A4" s="126"/>
      <c r="B4" s="130" t="s">
        <v>117</v>
      </c>
      <c r="C4" s="131"/>
      <c r="D4" s="132"/>
      <c r="E4" s="128"/>
      <c r="F4" s="129"/>
      <c r="G4" s="129"/>
      <c r="H4" s="129"/>
    </row>
    <row r="5" ht="26.25" customHeight="1">
      <c r="A5" s="126"/>
      <c r="B5" s="133" t="s">
        <v>118</v>
      </c>
      <c r="C5" s="133" t="s">
        <v>119</v>
      </c>
      <c r="D5" s="133" t="s">
        <v>120</v>
      </c>
      <c r="E5" s="134"/>
      <c r="F5" s="135"/>
      <c r="G5" s="135"/>
      <c r="H5" s="135"/>
    </row>
    <row r="6" ht="26.25" customHeight="1">
      <c r="A6" s="126"/>
      <c r="B6" s="136" t="s">
        <v>121</v>
      </c>
      <c r="C6" s="137">
        <v>21.0</v>
      </c>
      <c r="D6" s="137">
        <v>4.76</v>
      </c>
      <c r="E6" s="138"/>
      <c r="F6" s="139"/>
      <c r="G6" s="129"/>
      <c r="H6" s="13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6.25" customHeight="1">
      <c r="A7" s="126"/>
      <c r="B7" s="140" t="s">
        <v>122</v>
      </c>
      <c r="C7" s="141">
        <v>11.0</v>
      </c>
      <c r="D7" s="141">
        <v>9.09</v>
      </c>
      <c r="E7" s="138"/>
      <c r="F7" s="139"/>
      <c r="G7" s="142"/>
      <c r="H7" s="13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6.25" customHeight="1">
      <c r="A8" s="126"/>
      <c r="B8" s="140" t="s">
        <v>123</v>
      </c>
      <c r="C8" s="141"/>
      <c r="D8" s="141"/>
      <c r="E8" s="138"/>
      <c r="F8" s="139"/>
      <c r="G8" s="139"/>
      <c r="H8" s="13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6.25" customHeight="1">
      <c r="A9" s="126"/>
      <c r="B9" s="140" t="s">
        <v>124</v>
      </c>
      <c r="C9" s="141"/>
      <c r="D9" s="141"/>
      <c r="E9" s="138"/>
      <c r="F9" s="139"/>
      <c r="G9" s="139"/>
      <c r="H9" s="13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6.25" customHeight="1">
      <c r="A10" s="126"/>
      <c r="B10" s="140" t="s">
        <v>125</v>
      </c>
      <c r="C10" s="141">
        <v>15.0</v>
      </c>
      <c r="D10" s="143">
        <v>6.5</v>
      </c>
      <c r="E10" s="138"/>
      <c r="F10" s="144"/>
      <c r="G10" s="142"/>
      <c r="H10" s="13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6.25" customHeight="1">
      <c r="A11" s="126"/>
      <c r="B11" s="145" t="s">
        <v>126</v>
      </c>
      <c r="C11" s="141">
        <v>5.0</v>
      </c>
      <c r="D11" s="143">
        <v>20.0</v>
      </c>
      <c r="E11" s="138"/>
      <c r="F11" s="144"/>
      <c r="G11" s="139"/>
      <c r="H11" s="13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6.25" customHeight="1">
      <c r="A12" s="126"/>
      <c r="B12" s="140" t="s">
        <v>127</v>
      </c>
      <c r="C12" s="141">
        <v>6.0</v>
      </c>
      <c r="D12" s="141">
        <v>16.67</v>
      </c>
      <c r="E12" s="138"/>
      <c r="F12" s="139"/>
      <c r="G12" s="139"/>
      <c r="H12" s="13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6.25" customHeight="1">
      <c r="A13" s="126"/>
      <c r="B13" s="140" t="s">
        <v>128</v>
      </c>
      <c r="C13" s="141">
        <v>8.0</v>
      </c>
      <c r="D13" s="143">
        <v>12.5</v>
      </c>
      <c r="E13" s="138"/>
      <c r="F13" s="144"/>
      <c r="G13" s="139"/>
      <c r="H13" s="13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6.25" customHeight="1">
      <c r="A14" s="126"/>
      <c r="B14" s="140" t="s">
        <v>129</v>
      </c>
      <c r="C14" s="141">
        <v>5.0</v>
      </c>
      <c r="D14" s="143">
        <v>20.0</v>
      </c>
      <c r="E14" s="138"/>
      <c r="F14" s="144"/>
      <c r="G14" s="139"/>
      <c r="H14" s="13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6.25" customHeight="1">
      <c r="A15" s="126"/>
      <c r="B15" s="145" t="s">
        <v>130</v>
      </c>
      <c r="C15" s="141">
        <v>5.0</v>
      </c>
      <c r="D15" s="143">
        <v>20.0</v>
      </c>
      <c r="E15" s="138"/>
      <c r="F15" s="144"/>
      <c r="G15" s="139"/>
      <c r="H15" s="13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6.25" customHeight="1">
      <c r="A16" s="126"/>
      <c r="B16" s="140" t="s">
        <v>131</v>
      </c>
      <c r="C16" s="141">
        <v>15.0</v>
      </c>
      <c r="D16" s="143">
        <v>6.5</v>
      </c>
      <c r="E16" s="138"/>
      <c r="F16" s="144"/>
      <c r="G16" s="139"/>
      <c r="H16" s="13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6.25" customHeight="1">
      <c r="A17" s="126"/>
      <c r="B17" s="140" t="s">
        <v>132</v>
      </c>
      <c r="C17" s="141">
        <v>5.0</v>
      </c>
      <c r="D17" s="143">
        <v>20.0</v>
      </c>
      <c r="E17" s="138"/>
      <c r="F17" s="144"/>
      <c r="G17" s="139"/>
      <c r="H17" s="13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6.25" customHeight="1">
      <c r="A18" s="126"/>
      <c r="B18" s="140" t="s">
        <v>133</v>
      </c>
      <c r="C18" s="141"/>
      <c r="D18" s="141"/>
      <c r="E18" s="138"/>
      <c r="F18" s="139"/>
      <c r="G18" s="139"/>
      <c r="H18" s="13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6.25" customHeight="1">
      <c r="A19" s="126"/>
      <c r="B19" s="140" t="s">
        <v>134</v>
      </c>
      <c r="C19" s="141">
        <v>4.0</v>
      </c>
      <c r="D19" s="143">
        <v>25.0</v>
      </c>
      <c r="E19" s="138"/>
      <c r="F19" s="144"/>
      <c r="G19" s="139"/>
      <c r="H19" s="13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6.25" customHeight="1">
      <c r="A20" s="126"/>
      <c r="B20" s="140" t="s">
        <v>135</v>
      </c>
      <c r="C20" s="141">
        <v>5.0</v>
      </c>
      <c r="D20" s="143">
        <v>20.0</v>
      </c>
      <c r="E20" s="138"/>
      <c r="F20" s="144"/>
      <c r="G20" s="139"/>
      <c r="H20" s="13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6.25" customHeight="1">
      <c r="A21" s="126"/>
      <c r="B21" s="140" t="s">
        <v>136</v>
      </c>
      <c r="C21" s="141"/>
      <c r="D21" s="141"/>
      <c r="E21" s="138"/>
      <c r="F21" s="139"/>
      <c r="G21" s="139"/>
      <c r="H21" s="13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6.25" customHeight="1">
      <c r="A22" s="126"/>
      <c r="B22" s="140" t="s">
        <v>137</v>
      </c>
      <c r="C22" s="141">
        <v>2.0</v>
      </c>
      <c r="D22" s="143">
        <v>50.0</v>
      </c>
      <c r="E22" s="138"/>
      <c r="F22" s="144"/>
      <c r="G22" s="139"/>
      <c r="H22" s="13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6.25" customHeight="1">
      <c r="A23" s="126"/>
      <c r="B23" s="140" t="s">
        <v>138</v>
      </c>
      <c r="C23" s="141" t="s">
        <v>54</v>
      </c>
      <c r="D23" s="141" t="s">
        <v>54</v>
      </c>
      <c r="E23" s="138"/>
      <c r="F23" s="146"/>
      <c r="G23" s="139"/>
      <c r="H23" s="13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6.25" customHeight="1">
      <c r="A24" s="126"/>
      <c r="B24" s="140" t="s">
        <v>139</v>
      </c>
      <c r="C24" s="141"/>
      <c r="D24" s="141"/>
      <c r="E24" s="138"/>
      <c r="F24" s="139"/>
      <c r="G24" s="139"/>
      <c r="H24" s="13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6.25" customHeight="1">
      <c r="A25" s="126"/>
      <c r="B25" s="140" t="s">
        <v>140</v>
      </c>
      <c r="C25" s="141">
        <v>2.0</v>
      </c>
      <c r="D25" s="143">
        <v>50.0</v>
      </c>
      <c r="E25" s="138"/>
      <c r="F25" s="144"/>
      <c r="G25" s="139"/>
      <c r="H25" s="13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6.25" customHeight="1">
      <c r="A26" s="126"/>
      <c r="B26" s="140" t="s">
        <v>141</v>
      </c>
      <c r="C26" s="141" t="s">
        <v>54</v>
      </c>
      <c r="D26" s="141"/>
      <c r="E26" s="138"/>
      <c r="F26" s="139"/>
      <c r="G26" s="139"/>
      <c r="H26" s="13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6.25" customHeight="1">
      <c r="A27" s="126"/>
      <c r="B27" s="140" t="s">
        <v>142</v>
      </c>
      <c r="C27" s="141">
        <v>8.0</v>
      </c>
      <c r="D27" s="143">
        <v>12.5</v>
      </c>
      <c r="E27" s="138"/>
      <c r="F27" s="144"/>
      <c r="G27" s="139"/>
      <c r="H27" s="13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6.25" customHeight="1">
      <c r="A28" s="126"/>
      <c r="B28" s="140" t="s">
        <v>143</v>
      </c>
      <c r="C28" s="141">
        <v>5.0</v>
      </c>
      <c r="D28" s="143">
        <v>20.0</v>
      </c>
      <c r="E28" s="138"/>
      <c r="F28" s="144"/>
      <c r="G28" s="139"/>
      <c r="H28" s="13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6.25" customHeight="1">
      <c r="A29" s="126"/>
      <c r="B29" s="140" t="s">
        <v>144</v>
      </c>
      <c r="C29" s="141">
        <v>4.0</v>
      </c>
      <c r="D29" s="143">
        <v>20.0</v>
      </c>
      <c r="E29" s="138"/>
      <c r="F29" s="144"/>
      <c r="G29" s="139"/>
      <c r="H29" s="13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6.25" customHeight="1">
      <c r="A30" s="126"/>
      <c r="B30" s="147" t="s">
        <v>145</v>
      </c>
      <c r="C30" s="148">
        <v>2.0</v>
      </c>
      <c r="D30" s="149">
        <v>50.0</v>
      </c>
      <c r="E30" s="138"/>
      <c r="F30" s="144"/>
      <c r="G30" s="139"/>
      <c r="H30" s="13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1.75" customHeight="1">
      <c r="A31" s="126"/>
      <c r="B31" s="126"/>
      <c r="C31" s="126"/>
      <c r="D31" s="150" t="s">
        <v>108</v>
      </c>
      <c r="E31" s="126"/>
    </row>
    <row r="32" ht="26.25" customHeight="1">
      <c r="A32" s="146"/>
      <c r="B32" s="39"/>
    </row>
    <row r="33" ht="21.75" customHeight="1">
      <c r="B33" s="151"/>
    </row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6">
    <mergeCell ref="A1:E1"/>
    <mergeCell ref="B2:D2"/>
    <mergeCell ref="B3:D3"/>
    <mergeCell ref="B4:D4"/>
    <mergeCell ref="B32:C32"/>
    <mergeCell ref="B33:C33"/>
  </mergeCells>
  <hyperlinks>
    <hyperlink r:id="rId1" ref="D31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0.1" defaultRowHeight="15.0"/>
  <cols>
    <col customWidth="1" min="1" max="1" width="19.6"/>
    <col customWidth="1" min="2" max="2" width="15.3"/>
    <col customWidth="1" min="3" max="3" width="46.1"/>
    <col customWidth="1" min="4" max="4" width="16.3"/>
    <col customWidth="1" min="5" max="5" width="27.9"/>
    <col customWidth="1" min="6" max="6" width="17.4"/>
    <col customWidth="1" min="7" max="26" width="8.0"/>
  </cols>
  <sheetData>
    <row r="1" ht="21.75" customHeight="1">
      <c r="B1" s="100" t="s">
        <v>146</v>
      </c>
    </row>
    <row r="2" ht="26.25" customHeight="1">
      <c r="B2" s="152"/>
      <c r="C2" s="153"/>
      <c r="D2" s="4"/>
      <c r="E2" s="5"/>
      <c r="F2" s="152"/>
    </row>
    <row r="3" ht="26.25" customHeight="1">
      <c r="B3" s="152"/>
      <c r="C3" s="154" t="s">
        <v>147</v>
      </c>
      <c r="D3" s="131"/>
      <c r="E3" s="132"/>
      <c r="F3" s="152"/>
    </row>
    <row r="4" ht="23.25" customHeight="1">
      <c r="B4" s="152"/>
      <c r="C4" s="155" t="s">
        <v>118</v>
      </c>
      <c r="D4" s="155" t="s">
        <v>119</v>
      </c>
      <c r="E4" s="155" t="s">
        <v>120</v>
      </c>
      <c r="F4" s="152"/>
    </row>
    <row r="5" ht="26.25" customHeight="1">
      <c r="B5" s="152"/>
      <c r="C5" s="156" t="s">
        <v>121</v>
      </c>
      <c r="D5" s="157">
        <v>25.0</v>
      </c>
      <c r="E5" s="157">
        <v>4.0</v>
      </c>
      <c r="F5" s="152"/>
    </row>
    <row r="6" ht="26.25" customHeight="1">
      <c r="B6" s="152"/>
      <c r="C6" s="158" t="s">
        <v>122</v>
      </c>
      <c r="D6" s="159">
        <v>10.0</v>
      </c>
      <c r="E6" s="159">
        <v>10.0</v>
      </c>
      <c r="F6" s="152"/>
    </row>
    <row r="7" ht="26.25" customHeight="1">
      <c r="B7" s="152"/>
      <c r="C7" s="158" t="s">
        <v>123</v>
      </c>
      <c r="D7" s="159"/>
      <c r="E7" s="159"/>
      <c r="F7" s="152"/>
    </row>
    <row r="8" ht="26.25" customHeight="1">
      <c r="B8" s="152"/>
      <c r="C8" s="158" t="s">
        <v>124</v>
      </c>
      <c r="D8" s="159"/>
      <c r="E8" s="159"/>
      <c r="F8" s="152"/>
    </row>
    <row r="9" ht="26.25" customHeight="1">
      <c r="B9" s="152"/>
      <c r="C9" s="158" t="s">
        <v>125</v>
      </c>
      <c r="D9" s="159">
        <v>15.0</v>
      </c>
      <c r="E9" s="160">
        <v>6.65</v>
      </c>
      <c r="F9" s="152"/>
    </row>
    <row r="10" ht="26.25" customHeight="1">
      <c r="B10" s="152"/>
      <c r="C10" s="161" t="s">
        <v>126</v>
      </c>
      <c r="D10" s="159">
        <v>5.0</v>
      </c>
      <c r="E10" s="160">
        <v>20.0</v>
      </c>
      <c r="F10" s="152"/>
    </row>
    <row r="11" ht="26.25" customHeight="1">
      <c r="B11" s="152"/>
      <c r="C11" s="158" t="s">
        <v>128</v>
      </c>
      <c r="D11" s="159">
        <v>8.0</v>
      </c>
      <c r="E11" s="160">
        <v>12.5</v>
      </c>
      <c r="F11" s="152"/>
    </row>
    <row r="12" ht="26.25" customHeight="1">
      <c r="B12" s="152"/>
      <c r="C12" s="158" t="s">
        <v>129</v>
      </c>
      <c r="D12" s="159">
        <v>5.0</v>
      </c>
      <c r="E12" s="160">
        <v>20.0</v>
      </c>
      <c r="F12" s="152"/>
    </row>
    <row r="13" ht="26.25" customHeight="1">
      <c r="B13" s="152"/>
      <c r="C13" s="158" t="s">
        <v>148</v>
      </c>
      <c r="D13" s="159"/>
      <c r="E13" s="160"/>
      <c r="F13" s="152"/>
    </row>
    <row r="14" ht="26.25" customHeight="1">
      <c r="B14" s="152"/>
      <c r="C14" s="161" t="s">
        <v>149</v>
      </c>
      <c r="D14" s="159">
        <v>5.0</v>
      </c>
      <c r="E14" s="160">
        <v>20.0</v>
      </c>
      <c r="F14" s="152"/>
    </row>
    <row r="15" ht="26.25" customHeight="1">
      <c r="B15" s="152"/>
      <c r="C15" s="158" t="s">
        <v>132</v>
      </c>
      <c r="D15" s="159">
        <v>5.0</v>
      </c>
      <c r="E15" s="160">
        <v>20.0</v>
      </c>
      <c r="F15" s="152"/>
    </row>
    <row r="16" ht="26.25" customHeight="1">
      <c r="B16" s="152"/>
      <c r="C16" s="158" t="s">
        <v>133</v>
      </c>
      <c r="D16" s="159"/>
      <c r="E16" s="159"/>
      <c r="F16" s="152"/>
    </row>
    <row r="17" ht="26.25" customHeight="1">
      <c r="B17" s="152"/>
      <c r="C17" s="158" t="s">
        <v>134</v>
      </c>
      <c r="D17" s="159">
        <v>3.0</v>
      </c>
      <c r="E17" s="160">
        <v>33.33</v>
      </c>
      <c r="F17" s="152"/>
    </row>
    <row r="18" ht="26.25" customHeight="1">
      <c r="B18" s="152"/>
      <c r="C18" s="158" t="s">
        <v>135</v>
      </c>
      <c r="D18" s="159">
        <v>5.0</v>
      </c>
      <c r="E18" s="160">
        <v>20.0</v>
      </c>
      <c r="F18" s="152"/>
    </row>
    <row r="19" ht="26.25" customHeight="1">
      <c r="B19" s="152"/>
      <c r="C19" s="158" t="s">
        <v>136</v>
      </c>
      <c r="D19" s="159"/>
      <c r="E19" s="159"/>
      <c r="F19" s="152"/>
    </row>
    <row r="20" ht="26.25" customHeight="1">
      <c r="B20" s="152"/>
      <c r="C20" s="158" t="s">
        <v>137</v>
      </c>
      <c r="D20" s="159">
        <v>3.0</v>
      </c>
      <c r="E20" s="160">
        <v>33.33</v>
      </c>
      <c r="F20" s="152"/>
    </row>
    <row r="21" ht="26.25" customHeight="1">
      <c r="B21" s="152"/>
      <c r="C21" s="158" t="s">
        <v>138</v>
      </c>
      <c r="D21" s="159">
        <v>5.0</v>
      </c>
      <c r="E21" s="160">
        <v>20.0</v>
      </c>
      <c r="F21" s="152"/>
    </row>
    <row r="22" ht="26.25" customHeight="1">
      <c r="B22" s="152"/>
      <c r="C22" s="158" t="s">
        <v>139</v>
      </c>
      <c r="D22" s="159"/>
      <c r="E22" s="159"/>
      <c r="F22" s="152"/>
    </row>
    <row r="23" ht="26.25" customHeight="1">
      <c r="B23" s="152"/>
      <c r="C23" s="158" t="s">
        <v>140</v>
      </c>
      <c r="D23" s="159">
        <v>3.0</v>
      </c>
      <c r="E23" s="160">
        <v>33.33</v>
      </c>
      <c r="F23" s="152"/>
    </row>
    <row r="24" ht="26.25" customHeight="1">
      <c r="B24" s="152"/>
      <c r="C24" s="158" t="s">
        <v>141</v>
      </c>
      <c r="D24" s="159">
        <v>5.0</v>
      </c>
      <c r="E24" s="160">
        <v>20.0</v>
      </c>
      <c r="F24" s="152"/>
    </row>
    <row r="25" ht="26.25" customHeight="1">
      <c r="B25" s="152"/>
      <c r="C25" s="158" t="s">
        <v>142</v>
      </c>
      <c r="D25" s="159">
        <v>8.0</v>
      </c>
      <c r="E25" s="160">
        <v>12.5</v>
      </c>
      <c r="F25" s="152"/>
    </row>
    <row r="26" ht="26.25" customHeight="1">
      <c r="B26" s="152"/>
      <c r="C26" s="158" t="s">
        <v>143</v>
      </c>
      <c r="D26" s="159">
        <v>5.0</v>
      </c>
      <c r="E26" s="160">
        <v>20.0</v>
      </c>
      <c r="F26" s="152"/>
    </row>
    <row r="27" ht="26.25" customHeight="1">
      <c r="B27" s="152"/>
      <c r="C27" s="158" t="s">
        <v>144</v>
      </c>
      <c r="D27" s="159">
        <v>3.0</v>
      </c>
      <c r="E27" s="160">
        <v>33.33</v>
      </c>
      <c r="F27" s="152"/>
    </row>
    <row r="28" ht="26.25" customHeight="1">
      <c r="B28" s="152"/>
      <c r="C28" s="158" t="s">
        <v>150</v>
      </c>
      <c r="D28" s="159">
        <v>3.0</v>
      </c>
      <c r="E28" s="160">
        <v>33.33</v>
      </c>
      <c r="F28" s="152"/>
    </row>
    <row r="29" ht="26.25" customHeight="1">
      <c r="B29" s="152"/>
      <c r="C29" s="158" t="s">
        <v>151</v>
      </c>
      <c r="D29" s="159">
        <v>2.0</v>
      </c>
      <c r="E29" s="160">
        <v>50.0</v>
      </c>
      <c r="F29" s="152"/>
    </row>
    <row r="30" ht="26.25" customHeight="1">
      <c r="B30" s="152"/>
      <c r="C30" s="158" t="s">
        <v>152</v>
      </c>
      <c r="D30" s="159">
        <v>5.0</v>
      </c>
      <c r="E30" s="160">
        <v>20.0</v>
      </c>
      <c r="F30" s="152"/>
    </row>
    <row r="31" ht="26.25" customHeight="1">
      <c r="B31" s="152"/>
      <c r="C31" s="158" t="s">
        <v>153</v>
      </c>
      <c r="D31" s="159">
        <v>2.0</v>
      </c>
      <c r="E31" s="160">
        <v>50.0</v>
      </c>
      <c r="F31" s="152"/>
    </row>
    <row r="32" ht="26.25" customHeight="1">
      <c r="B32" s="152"/>
      <c r="C32" s="158" t="s">
        <v>154</v>
      </c>
      <c r="D32" s="159">
        <v>10.0</v>
      </c>
      <c r="E32" s="159">
        <v>10.0</v>
      </c>
      <c r="F32" s="152"/>
    </row>
    <row r="33" ht="26.25" customHeight="1">
      <c r="B33" s="152"/>
      <c r="C33" s="162" t="s">
        <v>155</v>
      </c>
      <c r="D33" s="163">
        <v>2.0</v>
      </c>
      <c r="E33" s="164">
        <v>50.0</v>
      </c>
      <c r="F33" s="152"/>
    </row>
    <row r="34" ht="36.0" customHeight="1">
      <c r="B34" s="152"/>
      <c r="C34" s="152"/>
      <c r="D34" s="152"/>
      <c r="E34" s="152"/>
      <c r="F34" s="152"/>
    </row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3">
    <mergeCell ref="B1:F1"/>
    <mergeCell ref="C2:E2"/>
    <mergeCell ref="C3:E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9.1"/>
    <col customWidth="1" min="2" max="2" width="10.0"/>
    <col customWidth="1" min="3" max="3" width="8.6"/>
    <col customWidth="1" min="4" max="4" width="22.4"/>
    <col customWidth="1" min="5" max="5" width="4.9"/>
    <col customWidth="1" min="6" max="6" width="6.1"/>
    <col customWidth="1" min="7" max="7" width="10.1"/>
    <col customWidth="1" min="8" max="8" width="9.9"/>
    <col customWidth="1" min="9" max="9" width="7.1"/>
    <col customWidth="1" min="10" max="10" width="7.9"/>
    <col customWidth="1" min="11" max="11" width="11.6"/>
    <col customWidth="1" min="12" max="12" width="10.4"/>
    <col customWidth="1" min="13" max="13" width="13.3"/>
    <col customWidth="1" min="14" max="14" width="38.7"/>
    <col customWidth="1" hidden="1" min="15" max="23" width="18.7"/>
    <col customWidth="1" hidden="1" min="24" max="24" width="9.1"/>
    <col customWidth="1" min="25" max="25" width="18.7"/>
    <col customWidth="1" min="26" max="26" width="8.0"/>
  </cols>
  <sheetData>
    <row r="1" ht="21.75" customHeight="1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65" t="s">
        <v>156</v>
      </c>
      <c r="O1" s="6"/>
      <c r="P1" s="7"/>
      <c r="Q1" s="7"/>
      <c r="R1" s="7"/>
      <c r="S1" s="6"/>
      <c r="T1" s="8"/>
      <c r="U1" s="8"/>
      <c r="V1" s="8"/>
      <c r="W1" s="2"/>
      <c r="X1" s="9"/>
      <c r="Y1" s="2"/>
      <c r="Z1" s="9"/>
    </row>
    <row r="2" ht="30.75" customHeight="1">
      <c r="A2" s="2"/>
      <c r="B2" s="166"/>
      <c r="C2" s="166"/>
      <c r="D2" s="166"/>
      <c r="E2" s="166"/>
      <c r="F2" s="166"/>
      <c r="G2" s="166"/>
      <c r="H2" s="167" t="s">
        <v>157</v>
      </c>
      <c r="I2" s="4"/>
      <c r="J2" s="5"/>
      <c r="K2" s="166"/>
      <c r="L2" s="166"/>
      <c r="M2" s="166"/>
      <c r="N2" s="168" t="str">
        <f>C4</f>
        <v>สิ่งก่อสร้าง(ไม้หรือวัสดุอื่น ๆ เป็นหลัก)</v>
      </c>
      <c r="O2" s="13"/>
      <c r="P2" s="14" t="s">
        <v>2</v>
      </c>
      <c r="Q2" s="15" t="s">
        <v>3</v>
      </c>
      <c r="R2" s="15"/>
      <c r="S2" s="16"/>
      <c r="T2" s="17"/>
      <c r="U2" s="17"/>
      <c r="V2" s="17"/>
      <c r="W2" s="2"/>
      <c r="X2" s="9"/>
      <c r="Y2" s="2"/>
      <c r="Z2" s="9"/>
    </row>
    <row r="3" ht="21.75" customHeight="1">
      <c r="A3" s="2"/>
      <c r="B3" s="169" t="s">
        <v>4</v>
      </c>
      <c r="C3" s="34"/>
      <c r="D3" s="20"/>
      <c r="E3" s="170"/>
      <c r="F3" s="170"/>
      <c r="G3" s="170"/>
      <c r="H3" s="170"/>
      <c r="I3" s="170"/>
      <c r="J3" s="171" t="s">
        <v>5</v>
      </c>
      <c r="K3" s="172"/>
      <c r="L3" s="23" t="s">
        <v>158</v>
      </c>
      <c r="M3" s="20"/>
      <c r="N3" s="20"/>
      <c r="O3" s="24"/>
      <c r="P3" s="14" t="s">
        <v>6</v>
      </c>
      <c r="Q3" s="15" t="s">
        <v>7</v>
      </c>
      <c r="R3" s="15"/>
      <c r="S3" s="16"/>
      <c r="T3" s="25" t="s">
        <v>8</v>
      </c>
      <c r="U3" s="26">
        <v>2.0</v>
      </c>
      <c r="V3" s="27" t="s">
        <v>9</v>
      </c>
      <c r="W3" s="2"/>
      <c r="X3" s="25" t="s">
        <v>8</v>
      </c>
      <c r="Y3" s="2"/>
      <c r="Z3" s="9"/>
    </row>
    <row r="4" ht="21.75" customHeight="1">
      <c r="A4" s="2"/>
      <c r="B4" s="169" t="s">
        <v>10</v>
      </c>
      <c r="C4" s="173" t="s">
        <v>24</v>
      </c>
      <c r="F4" s="174" t="s">
        <v>11</v>
      </c>
      <c r="G4" s="28"/>
      <c r="H4" s="20"/>
      <c r="I4" s="170"/>
      <c r="J4" s="171" t="s">
        <v>12</v>
      </c>
      <c r="K4" s="171"/>
      <c r="L4" s="23" t="s">
        <v>159</v>
      </c>
      <c r="M4" s="20"/>
      <c r="N4" s="20"/>
      <c r="O4" s="24"/>
      <c r="P4" s="14" t="s">
        <v>13</v>
      </c>
      <c r="Q4" s="15" t="s">
        <v>14</v>
      </c>
      <c r="R4" s="15"/>
      <c r="S4" s="16"/>
      <c r="T4" s="25" t="s">
        <v>15</v>
      </c>
      <c r="U4" s="26">
        <v>4.0</v>
      </c>
      <c r="V4" s="27">
        <v>0.0476</v>
      </c>
      <c r="W4" s="2"/>
      <c r="X4" s="25" t="s">
        <v>15</v>
      </c>
      <c r="Y4" s="2"/>
      <c r="Z4" s="9"/>
    </row>
    <row r="5" ht="21.75" customHeight="1">
      <c r="A5" s="2"/>
      <c r="B5" s="169" t="s">
        <v>16</v>
      </c>
      <c r="C5" s="170"/>
      <c r="D5" s="23" t="s">
        <v>159</v>
      </c>
      <c r="E5" s="20"/>
      <c r="F5" s="20"/>
      <c r="G5" s="20"/>
      <c r="H5" s="20"/>
      <c r="I5" s="170"/>
      <c r="J5" s="171" t="s">
        <v>17</v>
      </c>
      <c r="K5" s="171"/>
      <c r="L5" s="23"/>
      <c r="M5" s="20"/>
      <c r="N5" s="20"/>
      <c r="O5" s="24"/>
      <c r="P5" s="14" t="s">
        <v>18</v>
      </c>
      <c r="Q5" s="15" t="s">
        <v>19</v>
      </c>
      <c r="R5" s="15"/>
      <c r="S5" s="16"/>
      <c r="T5" s="25" t="s">
        <v>20</v>
      </c>
      <c r="U5" s="26">
        <v>5.0</v>
      </c>
      <c r="V5" s="27">
        <v>0.065</v>
      </c>
      <c r="W5" s="2"/>
      <c r="X5" s="25" t="s">
        <v>20</v>
      </c>
      <c r="Y5" s="2"/>
      <c r="Z5" s="9"/>
    </row>
    <row r="6" ht="21.75" customHeight="1">
      <c r="A6" s="2"/>
      <c r="B6" s="169" t="s">
        <v>21</v>
      </c>
      <c r="C6" s="23" t="s">
        <v>160</v>
      </c>
      <c r="D6" s="20"/>
      <c r="E6" s="20"/>
      <c r="F6" s="20"/>
      <c r="G6" s="20"/>
      <c r="H6" s="20"/>
      <c r="I6" s="170"/>
      <c r="J6" s="171" t="s">
        <v>22</v>
      </c>
      <c r="K6" s="171"/>
      <c r="L6" s="23"/>
      <c r="M6" s="20"/>
      <c r="N6" s="20"/>
      <c r="O6" s="24"/>
      <c r="P6" s="29"/>
      <c r="Q6" s="15" t="s">
        <v>23</v>
      </c>
      <c r="R6" s="15"/>
      <c r="S6" s="16"/>
      <c r="T6" s="25" t="s">
        <v>24</v>
      </c>
      <c r="U6" s="26">
        <v>6.0</v>
      </c>
      <c r="V6" s="27">
        <v>0.0909</v>
      </c>
      <c r="W6" s="2"/>
      <c r="X6" s="25" t="s">
        <v>24</v>
      </c>
      <c r="Y6" s="2"/>
      <c r="Z6" s="9"/>
    </row>
    <row r="7" ht="21.75" customHeight="1">
      <c r="A7" s="2"/>
      <c r="B7" s="169" t="s">
        <v>10</v>
      </c>
      <c r="C7" s="30" t="s">
        <v>2</v>
      </c>
      <c r="D7" s="31"/>
      <c r="E7" s="175" t="s">
        <v>26</v>
      </c>
      <c r="F7" s="5"/>
      <c r="G7" s="30" t="s">
        <v>14</v>
      </c>
      <c r="H7" s="31"/>
      <c r="I7" s="170"/>
      <c r="J7" s="176" t="s">
        <v>27</v>
      </c>
      <c r="K7" s="5"/>
      <c r="L7" s="34" t="s">
        <v>161</v>
      </c>
      <c r="M7" s="20"/>
      <c r="N7" s="20"/>
      <c r="O7" s="24"/>
      <c r="P7" s="29"/>
      <c r="Q7" s="15" t="s">
        <v>28</v>
      </c>
      <c r="R7" s="15"/>
      <c r="S7" s="16"/>
      <c r="T7" s="25" t="s">
        <v>162</v>
      </c>
      <c r="U7" s="26">
        <v>8.0</v>
      </c>
      <c r="V7" s="27">
        <v>0.125</v>
      </c>
      <c r="W7" s="2"/>
      <c r="X7" s="25" t="s">
        <v>162</v>
      </c>
      <c r="Y7" s="2"/>
      <c r="Z7" s="9"/>
    </row>
    <row r="8" ht="4.5" customHeight="1">
      <c r="A8" s="2"/>
      <c r="B8" s="38"/>
      <c r="C8" s="35"/>
      <c r="D8" s="35"/>
      <c r="E8" s="36"/>
      <c r="F8" s="36"/>
      <c r="G8" s="35"/>
      <c r="H8" s="35"/>
      <c r="I8" s="37"/>
      <c r="J8" s="38"/>
      <c r="K8" s="38"/>
      <c r="L8" s="39"/>
      <c r="M8" s="39"/>
      <c r="N8" s="39"/>
      <c r="O8" s="24"/>
      <c r="P8" s="29"/>
      <c r="Q8" s="15"/>
      <c r="R8" s="15"/>
      <c r="S8" s="16"/>
      <c r="T8" s="25" t="s">
        <v>29</v>
      </c>
      <c r="U8" s="26">
        <v>11.0</v>
      </c>
      <c r="V8" s="27">
        <v>0.1667</v>
      </c>
      <c r="W8" s="2"/>
      <c r="X8" s="9"/>
      <c r="Y8" s="2"/>
      <c r="Z8" s="9"/>
    </row>
    <row r="9" ht="21.75" customHeight="1">
      <c r="A9" s="1"/>
      <c r="B9" s="177" t="s">
        <v>31</v>
      </c>
      <c r="C9" s="177" t="s">
        <v>32</v>
      </c>
      <c r="D9" s="177" t="s">
        <v>33</v>
      </c>
      <c r="E9" s="178" t="s">
        <v>34</v>
      </c>
      <c r="F9" s="42"/>
      <c r="G9" s="179" t="s">
        <v>35</v>
      </c>
      <c r="H9" s="177" t="s">
        <v>36</v>
      </c>
      <c r="I9" s="179" t="s">
        <v>37</v>
      </c>
      <c r="J9" s="179" t="s">
        <v>38</v>
      </c>
      <c r="K9" s="179" t="s">
        <v>39</v>
      </c>
      <c r="L9" s="179" t="s">
        <v>40</v>
      </c>
      <c r="M9" s="177" t="s">
        <v>41</v>
      </c>
      <c r="N9" s="177" t="s">
        <v>42</v>
      </c>
      <c r="O9" s="24"/>
      <c r="P9" s="9"/>
      <c r="Q9" s="9"/>
      <c r="R9" s="9"/>
      <c r="S9" s="16"/>
      <c r="T9" s="25" t="s">
        <v>30</v>
      </c>
      <c r="U9" s="26">
        <v>15.0</v>
      </c>
      <c r="V9" s="27">
        <v>0.2</v>
      </c>
      <c r="W9" s="2"/>
      <c r="X9" s="9" t="s">
        <v>163</v>
      </c>
      <c r="Y9" s="2"/>
      <c r="Z9" s="9"/>
    </row>
    <row r="10" ht="21.75" customHeight="1">
      <c r="A10" s="1"/>
      <c r="B10" s="44"/>
      <c r="C10" s="44"/>
      <c r="D10" s="44"/>
      <c r="E10" s="45"/>
      <c r="F10" s="46"/>
      <c r="G10" s="44"/>
      <c r="H10" s="44"/>
      <c r="I10" s="44"/>
      <c r="J10" s="44"/>
      <c r="K10" s="44"/>
      <c r="L10" s="44"/>
      <c r="M10" s="44"/>
      <c r="N10" s="44"/>
      <c r="O10" s="47">
        <v>0.0</v>
      </c>
      <c r="P10" s="29"/>
      <c r="Q10" s="29"/>
      <c r="R10" s="29"/>
      <c r="S10" s="16" t="s">
        <v>44</v>
      </c>
      <c r="T10" s="25" t="s">
        <v>164</v>
      </c>
      <c r="U10" s="26">
        <v>21.0</v>
      </c>
      <c r="V10" s="27">
        <v>0.3333</v>
      </c>
      <c r="W10" s="2"/>
      <c r="X10" s="9"/>
      <c r="Y10" s="2"/>
      <c r="Z10" s="9"/>
    </row>
    <row r="11" ht="21.75" customHeight="1">
      <c r="A11" s="180"/>
      <c r="B11" s="101" t="s">
        <v>165</v>
      </c>
      <c r="C11" s="48"/>
      <c r="D11" s="181" t="s">
        <v>166</v>
      </c>
      <c r="E11" s="51">
        <v>1.0</v>
      </c>
      <c r="F11" s="52" t="s">
        <v>167</v>
      </c>
      <c r="G11" s="182">
        <v>300000.0</v>
      </c>
      <c r="H11" s="183">
        <f>E11*G11</f>
        <v>300000</v>
      </c>
      <c r="I11" s="184">
        <v>5.0</v>
      </c>
      <c r="J11" s="56">
        <v>0.2</v>
      </c>
      <c r="K11" s="57">
        <f>IF(OR(I11&gt;0,J11&gt;0),H11/I11,"")</f>
        <v>60000</v>
      </c>
      <c r="L11" s="57">
        <v>0.0</v>
      </c>
      <c r="M11" s="57">
        <f>H11</f>
        <v>300000</v>
      </c>
      <c r="N11" s="58" t="str">
        <f>IF(B12="30/9/2544", ,X9)</f>
        <v>ไม่ต้องคิดค่าเสื่อมราคาตามแนวปฏิบัติการตีราคาทรัพย์สิน</v>
      </c>
      <c r="P11" s="29" t="s">
        <v>46</v>
      </c>
      <c r="Q11" s="29" t="s">
        <v>47</v>
      </c>
      <c r="R11" s="29" t="s">
        <v>44</v>
      </c>
      <c r="S11" s="16" t="s">
        <v>47</v>
      </c>
      <c r="T11" s="25" t="s">
        <v>45</v>
      </c>
      <c r="U11" s="26"/>
      <c r="V11" s="27">
        <v>0.25</v>
      </c>
      <c r="W11" s="2"/>
      <c r="X11" s="9"/>
      <c r="Y11" s="2"/>
      <c r="Z11" s="9"/>
    </row>
    <row r="12" ht="21.75" customHeight="1">
      <c r="A12" s="1">
        <v>1.0</v>
      </c>
      <c r="B12" s="101" t="s">
        <v>168</v>
      </c>
      <c r="C12" s="60"/>
      <c r="D12" s="61" t="str">
        <f t="shared" ref="D12:D45" si="1">IF(K12&gt;0,CONCATENATE($P$11," ",Q12," ",$Q$11," ",R12," ",$R$11),IF(M12=1,"มูลค่าทางบัญชีคงเหลือ",""))</f>
        <v/>
      </c>
      <c r="E12" s="62"/>
      <c r="F12" s="63"/>
      <c r="G12" s="61"/>
      <c r="H12" s="61"/>
      <c r="I12" s="61"/>
      <c r="J12" s="61"/>
      <c r="K12" s="64">
        <f>IF(OR(I11&gt;0,J11&gt;0),(K11*Q12)+((K11/12)*R12),"")</f>
        <v>0</v>
      </c>
      <c r="L12" s="64">
        <f t="shared" ref="L12:L45" si="2">IF(K12&gt;0,K12+L11,0)</f>
        <v>0</v>
      </c>
      <c r="M12" s="65" t="str">
        <f>IF(B12="30/9/2544",(IF($H$11&gt;L12,$M$11-L12,0)),IF(M11=0,1,""))</f>
        <v/>
      </c>
      <c r="N12" s="66"/>
      <c r="O12" s="24">
        <f>IF(B12="30/9/2544",DAYS360(B11,B12),0)</f>
        <v>0</v>
      </c>
      <c r="P12" s="29">
        <f t="shared" ref="P12:P27" si="3">ROUND(O12/30,0)</f>
        <v>0</v>
      </c>
      <c r="Q12" s="185">
        <f>ROUNDDOWN(P12/12,0)</f>
        <v>0</v>
      </c>
      <c r="R12" s="185">
        <f>P12-(Q12*12)</f>
        <v>0</v>
      </c>
      <c r="S12" s="16" t="str">
        <f t="shared" ref="S12:S27" si="4">IF(P12=12,$S$11,$S$10)</f>
        <v>เดือน</v>
      </c>
      <c r="T12" s="25" t="s">
        <v>48</v>
      </c>
      <c r="U12" s="26"/>
      <c r="V12" s="27">
        <v>0.5</v>
      </c>
      <c r="W12" s="2"/>
      <c r="X12" s="27"/>
      <c r="Y12" s="2"/>
      <c r="Z12" s="9"/>
    </row>
    <row r="13" ht="21.75" customHeight="1">
      <c r="A13" s="1">
        <v>2.0</v>
      </c>
      <c r="B13" s="101" t="s">
        <v>169</v>
      </c>
      <c r="C13" s="60"/>
      <c r="D13" s="61" t="str">
        <f t="shared" si="1"/>
        <v>คิดค่าเสื่อมราคา 1 ปี  เดือน</v>
      </c>
      <c r="E13" s="62"/>
      <c r="F13" s="63"/>
      <c r="G13" s="61"/>
      <c r="H13" s="61"/>
      <c r="I13" s="61"/>
      <c r="J13" s="61"/>
      <c r="K13" s="64">
        <f t="shared" ref="K13:K45" si="5">$K$11*P13/12</f>
        <v>60000</v>
      </c>
      <c r="L13" s="64">
        <f t="shared" si="2"/>
        <v>60000</v>
      </c>
      <c r="M13" s="65">
        <f t="shared" ref="M13:M45" si="6">IF(B13&gt;0,(IF($H$11&gt;L13,$M$11-L13,0)),IF(M12=0,1,""))</f>
        <v>240000</v>
      </c>
      <c r="N13" s="66" t="str">
        <f t="shared" ref="N13:N33" si="7">IF(M13=1,"หมดอายุการใช้งานอย่างมีประสิทธิภาพ",IF(N12="หมดอายุการใช้งานอย่างมีประสิทธิภาพ","มีมูลค่าทางบัญชีคงเหลือไว้ 1 บาท",""))</f>
        <v/>
      </c>
      <c r="O13" s="24">
        <f t="shared" ref="O13:O27" si="8">IF(B13&gt;0,DAYS360(B12,B13),0)</f>
        <v>360</v>
      </c>
      <c r="P13" s="29">
        <f t="shared" si="3"/>
        <v>12</v>
      </c>
      <c r="Q13" s="185">
        <f t="shared" ref="Q13:Q27" si="9">IF(P13&gt;=12,P13/12,"-")</f>
        <v>1</v>
      </c>
      <c r="R13" s="185"/>
      <c r="S13" s="16" t="str">
        <f t="shared" si="4"/>
        <v>ปี</v>
      </c>
      <c r="T13" s="25" t="s">
        <v>50</v>
      </c>
      <c r="U13" s="26"/>
      <c r="V13" s="27"/>
      <c r="W13" s="2"/>
      <c r="X13" s="9"/>
      <c r="Y13" s="2"/>
      <c r="Z13" s="9"/>
    </row>
    <row r="14" ht="21.75" customHeight="1">
      <c r="A14" s="1">
        <v>3.0</v>
      </c>
      <c r="B14" s="101" t="s">
        <v>170</v>
      </c>
      <c r="C14" s="60"/>
      <c r="D14" s="61" t="str">
        <f t="shared" si="1"/>
        <v>คิดค่าเสื่อมราคา 1 ปี  เดือน</v>
      </c>
      <c r="E14" s="62"/>
      <c r="F14" s="63"/>
      <c r="G14" s="61"/>
      <c r="H14" s="61"/>
      <c r="I14" s="61"/>
      <c r="J14" s="61"/>
      <c r="K14" s="64">
        <f t="shared" si="5"/>
        <v>60000</v>
      </c>
      <c r="L14" s="64">
        <f t="shared" si="2"/>
        <v>120000</v>
      </c>
      <c r="M14" s="65">
        <f t="shared" si="6"/>
        <v>180000</v>
      </c>
      <c r="N14" s="66" t="str">
        <f t="shared" si="7"/>
        <v/>
      </c>
      <c r="O14" s="24">
        <f t="shared" si="8"/>
        <v>360</v>
      </c>
      <c r="P14" s="29">
        <f t="shared" si="3"/>
        <v>12</v>
      </c>
      <c r="Q14" s="185">
        <f t="shared" si="9"/>
        <v>1</v>
      </c>
      <c r="R14" s="185"/>
      <c r="S14" s="16" t="str">
        <f t="shared" si="4"/>
        <v>ปี</v>
      </c>
      <c r="T14" s="25" t="s">
        <v>51</v>
      </c>
      <c r="U14" s="26"/>
      <c r="V14" s="9"/>
      <c r="W14" s="2"/>
      <c r="X14" s="9"/>
      <c r="Y14" s="2"/>
      <c r="Z14" s="9"/>
    </row>
    <row r="15" ht="21.75" customHeight="1">
      <c r="A15" s="1">
        <v>4.0</v>
      </c>
      <c r="B15" s="101" t="s">
        <v>171</v>
      </c>
      <c r="C15" s="60"/>
      <c r="D15" s="61" t="str">
        <f t="shared" si="1"/>
        <v>คิดค่าเสื่อมราคา 1 ปี  เดือน</v>
      </c>
      <c r="E15" s="62"/>
      <c r="F15" s="63"/>
      <c r="G15" s="61"/>
      <c r="H15" s="61"/>
      <c r="I15" s="61"/>
      <c r="J15" s="61"/>
      <c r="K15" s="64">
        <f t="shared" si="5"/>
        <v>60000</v>
      </c>
      <c r="L15" s="64">
        <f t="shared" si="2"/>
        <v>180000</v>
      </c>
      <c r="M15" s="65">
        <f t="shared" si="6"/>
        <v>120000</v>
      </c>
      <c r="N15" s="66" t="str">
        <f t="shared" si="7"/>
        <v/>
      </c>
      <c r="O15" s="24">
        <f t="shared" si="8"/>
        <v>360</v>
      </c>
      <c r="P15" s="29">
        <f t="shared" si="3"/>
        <v>12</v>
      </c>
      <c r="Q15" s="185">
        <f t="shared" si="9"/>
        <v>1</v>
      </c>
      <c r="R15" s="185"/>
      <c r="S15" s="16" t="str">
        <f t="shared" si="4"/>
        <v>ปี</v>
      </c>
      <c r="T15" s="25" t="s">
        <v>52</v>
      </c>
      <c r="U15" s="26"/>
      <c r="V15" s="27" t="s">
        <v>54</v>
      </c>
      <c r="W15" s="2"/>
      <c r="X15" s="9"/>
      <c r="Y15" s="2"/>
      <c r="Z15" s="9"/>
    </row>
    <row r="16" ht="21.75" customHeight="1">
      <c r="A16" s="1">
        <v>5.0</v>
      </c>
      <c r="B16" s="101" t="s">
        <v>172</v>
      </c>
      <c r="C16" s="60"/>
      <c r="D16" s="61" t="str">
        <f t="shared" si="1"/>
        <v>คิดค่าเสื่อมราคา 1 ปี  เดือน</v>
      </c>
      <c r="E16" s="62"/>
      <c r="F16" s="63"/>
      <c r="G16" s="61"/>
      <c r="H16" s="61"/>
      <c r="I16" s="61"/>
      <c r="J16" s="61"/>
      <c r="K16" s="64">
        <f t="shared" si="5"/>
        <v>60000</v>
      </c>
      <c r="L16" s="64">
        <f t="shared" si="2"/>
        <v>240000</v>
      </c>
      <c r="M16" s="65">
        <f t="shared" si="6"/>
        <v>60000</v>
      </c>
      <c r="N16" s="66" t="str">
        <f t="shared" si="7"/>
        <v/>
      </c>
      <c r="O16" s="24">
        <f t="shared" si="8"/>
        <v>360</v>
      </c>
      <c r="P16" s="29">
        <f t="shared" si="3"/>
        <v>12</v>
      </c>
      <c r="Q16" s="185">
        <f t="shared" si="9"/>
        <v>1</v>
      </c>
      <c r="R16" s="185"/>
      <c r="S16" s="16" t="str">
        <f t="shared" si="4"/>
        <v>ปี</v>
      </c>
      <c r="T16" s="25" t="s">
        <v>53</v>
      </c>
      <c r="U16" s="26"/>
      <c r="V16" s="27"/>
      <c r="W16" s="2"/>
      <c r="X16" s="9"/>
      <c r="Y16" s="2"/>
      <c r="Z16" s="9"/>
    </row>
    <row r="17" ht="21.75" customHeight="1">
      <c r="A17" s="1">
        <v>6.0</v>
      </c>
      <c r="B17" s="101" t="s">
        <v>173</v>
      </c>
      <c r="C17" s="60"/>
      <c r="D17" s="61" t="str">
        <f t="shared" si="1"/>
        <v>คิดค่าเสื่อมราคา 1 ปี  เดือน</v>
      </c>
      <c r="E17" s="62"/>
      <c r="F17" s="63"/>
      <c r="G17" s="61"/>
      <c r="H17" s="61"/>
      <c r="I17" s="61"/>
      <c r="J17" s="61"/>
      <c r="K17" s="64">
        <f t="shared" si="5"/>
        <v>60000</v>
      </c>
      <c r="L17" s="64">
        <f t="shared" si="2"/>
        <v>300000</v>
      </c>
      <c r="M17" s="65">
        <f t="shared" si="6"/>
        <v>0</v>
      </c>
      <c r="N17" s="66" t="str">
        <f t="shared" si="7"/>
        <v/>
      </c>
      <c r="O17" s="24">
        <f t="shared" si="8"/>
        <v>360</v>
      </c>
      <c r="P17" s="29">
        <f t="shared" si="3"/>
        <v>12</v>
      </c>
      <c r="Q17" s="185">
        <f t="shared" si="9"/>
        <v>1</v>
      </c>
      <c r="R17" s="185"/>
      <c r="S17" s="16" t="str">
        <f t="shared" si="4"/>
        <v>ปี</v>
      </c>
      <c r="T17" s="25" t="s">
        <v>55</v>
      </c>
      <c r="U17" s="26"/>
      <c r="V17" s="27"/>
      <c r="W17" s="2"/>
      <c r="X17" s="9"/>
      <c r="Y17" s="2"/>
      <c r="Z17" s="9"/>
    </row>
    <row r="18" ht="21.75" customHeight="1">
      <c r="A18" s="1">
        <v>7.0</v>
      </c>
      <c r="B18" s="101" t="s">
        <v>174</v>
      </c>
      <c r="C18" s="60"/>
      <c r="D18" s="61" t="str">
        <f t="shared" si="1"/>
        <v>คิดค่าเสื่อมราคา 1 ปี  เดือน</v>
      </c>
      <c r="E18" s="62"/>
      <c r="F18" s="63"/>
      <c r="G18" s="61"/>
      <c r="H18" s="61"/>
      <c r="I18" s="61"/>
      <c r="J18" s="61"/>
      <c r="K18" s="64">
        <f t="shared" si="5"/>
        <v>60000</v>
      </c>
      <c r="L18" s="64">
        <f t="shared" si="2"/>
        <v>360000</v>
      </c>
      <c r="M18" s="65">
        <f t="shared" si="6"/>
        <v>0</v>
      </c>
      <c r="N18" s="66" t="str">
        <f t="shared" si="7"/>
        <v/>
      </c>
      <c r="O18" s="24">
        <f t="shared" si="8"/>
        <v>360</v>
      </c>
      <c r="P18" s="29">
        <f t="shared" si="3"/>
        <v>12</v>
      </c>
      <c r="Q18" s="185">
        <f t="shared" si="9"/>
        <v>1</v>
      </c>
      <c r="R18" s="185"/>
      <c r="S18" s="16" t="str">
        <f t="shared" si="4"/>
        <v>ปี</v>
      </c>
      <c r="T18" s="25" t="s">
        <v>56</v>
      </c>
      <c r="U18" s="26"/>
      <c r="V18" s="27"/>
      <c r="W18" s="2"/>
      <c r="X18" s="9"/>
      <c r="Y18" s="2"/>
      <c r="Z18" s="9"/>
    </row>
    <row r="19" ht="21.75" customHeight="1">
      <c r="A19" s="1">
        <v>8.0</v>
      </c>
      <c r="B19" s="69"/>
      <c r="C19" s="60"/>
      <c r="D19" s="61" t="str">
        <f t="shared" si="1"/>
        <v>มูลค่าทางบัญชีคงเหลือ</v>
      </c>
      <c r="E19" s="62"/>
      <c r="F19" s="63"/>
      <c r="G19" s="61"/>
      <c r="H19" s="61"/>
      <c r="I19" s="61"/>
      <c r="J19" s="61"/>
      <c r="K19" s="64">
        <f t="shared" si="5"/>
        <v>0</v>
      </c>
      <c r="L19" s="64">
        <f t="shared" si="2"/>
        <v>0</v>
      </c>
      <c r="M19" s="65">
        <f t="shared" si="6"/>
        <v>1</v>
      </c>
      <c r="N19" s="66" t="str">
        <f t="shared" si="7"/>
        <v>หมดอายุการใช้งานอย่างมีประสิทธิภาพ</v>
      </c>
      <c r="O19" s="24">
        <f t="shared" si="8"/>
        <v>0</v>
      </c>
      <c r="P19" s="29">
        <f t="shared" si="3"/>
        <v>0</v>
      </c>
      <c r="Q19" s="185" t="str">
        <f t="shared" si="9"/>
        <v>-</v>
      </c>
      <c r="R19" s="185"/>
      <c r="S19" s="16" t="str">
        <f t="shared" si="4"/>
        <v>เดือน</v>
      </c>
      <c r="T19" s="25" t="s">
        <v>57</v>
      </c>
      <c r="U19" s="26"/>
      <c r="V19" s="27"/>
      <c r="W19" s="2"/>
      <c r="X19" s="9"/>
      <c r="Y19" s="2"/>
      <c r="Z19" s="9"/>
    </row>
    <row r="20" ht="21.75" customHeight="1">
      <c r="A20" s="1">
        <v>9.0</v>
      </c>
      <c r="B20" s="69"/>
      <c r="C20" s="60"/>
      <c r="D20" s="61" t="str">
        <f t="shared" si="1"/>
        <v/>
      </c>
      <c r="E20" s="62"/>
      <c r="F20" s="63"/>
      <c r="G20" s="61"/>
      <c r="H20" s="61"/>
      <c r="I20" s="61"/>
      <c r="J20" s="61"/>
      <c r="K20" s="64">
        <f t="shared" si="5"/>
        <v>0</v>
      </c>
      <c r="L20" s="64">
        <f t="shared" si="2"/>
        <v>0</v>
      </c>
      <c r="M20" s="65" t="str">
        <f t="shared" si="6"/>
        <v/>
      </c>
      <c r="N20" s="66" t="str">
        <f t="shared" si="7"/>
        <v>มีมูลค่าทางบัญชีคงเหลือไว้ 1 บาท</v>
      </c>
      <c r="O20" s="24">
        <f t="shared" si="8"/>
        <v>0</v>
      </c>
      <c r="P20" s="29">
        <f t="shared" si="3"/>
        <v>0</v>
      </c>
      <c r="Q20" s="185" t="str">
        <f t="shared" si="9"/>
        <v>-</v>
      </c>
      <c r="R20" s="185"/>
      <c r="S20" s="16" t="str">
        <f t="shared" si="4"/>
        <v>เดือน</v>
      </c>
      <c r="T20" s="25" t="s">
        <v>58</v>
      </c>
      <c r="U20" s="26"/>
      <c r="V20" s="27"/>
      <c r="W20" s="2"/>
      <c r="X20" s="9"/>
      <c r="Y20" s="2"/>
      <c r="Z20" s="9"/>
    </row>
    <row r="21" ht="21.75" customHeight="1">
      <c r="A21" s="1">
        <v>10.0</v>
      </c>
      <c r="B21" s="69"/>
      <c r="C21" s="60"/>
      <c r="D21" s="61" t="str">
        <f t="shared" si="1"/>
        <v/>
      </c>
      <c r="E21" s="62"/>
      <c r="F21" s="63"/>
      <c r="G21" s="61"/>
      <c r="H21" s="61"/>
      <c r="I21" s="61"/>
      <c r="J21" s="61"/>
      <c r="K21" s="64">
        <f t="shared" si="5"/>
        <v>0</v>
      </c>
      <c r="L21" s="64">
        <f t="shared" si="2"/>
        <v>0</v>
      </c>
      <c r="M21" s="65" t="str">
        <f t="shared" si="6"/>
        <v/>
      </c>
      <c r="N21" s="66" t="str">
        <f t="shared" si="7"/>
        <v/>
      </c>
      <c r="O21" s="24">
        <f t="shared" si="8"/>
        <v>0</v>
      </c>
      <c r="P21" s="29">
        <f t="shared" si="3"/>
        <v>0</v>
      </c>
      <c r="Q21" s="185" t="str">
        <f t="shared" si="9"/>
        <v>-</v>
      </c>
      <c r="R21" s="185"/>
      <c r="S21" s="16" t="str">
        <f t="shared" si="4"/>
        <v>เดือน</v>
      </c>
      <c r="T21" s="25" t="s">
        <v>60</v>
      </c>
      <c r="U21" s="26"/>
      <c r="V21" s="27"/>
      <c r="W21" s="2"/>
      <c r="X21" s="9"/>
      <c r="Y21" s="2"/>
      <c r="Z21" s="9"/>
    </row>
    <row r="22" ht="21.75" customHeight="1">
      <c r="A22" s="1">
        <v>11.0</v>
      </c>
      <c r="B22" s="69"/>
      <c r="C22" s="60"/>
      <c r="D22" s="61" t="str">
        <f t="shared" si="1"/>
        <v/>
      </c>
      <c r="E22" s="62"/>
      <c r="F22" s="63"/>
      <c r="G22" s="61"/>
      <c r="H22" s="61"/>
      <c r="I22" s="61"/>
      <c r="J22" s="61"/>
      <c r="K22" s="64">
        <f t="shared" si="5"/>
        <v>0</v>
      </c>
      <c r="L22" s="64">
        <f t="shared" si="2"/>
        <v>0</v>
      </c>
      <c r="M22" s="65" t="str">
        <f t="shared" si="6"/>
        <v/>
      </c>
      <c r="N22" s="66" t="str">
        <f t="shared" si="7"/>
        <v/>
      </c>
      <c r="O22" s="24">
        <f t="shared" si="8"/>
        <v>0</v>
      </c>
      <c r="P22" s="29">
        <f t="shared" si="3"/>
        <v>0</v>
      </c>
      <c r="Q22" s="185" t="str">
        <f t="shared" si="9"/>
        <v>-</v>
      </c>
      <c r="R22" s="185"/>
      <c r="S22" s="16" t="str">
        <f t="shared" si="4"/>
        <v>เดือน</v>
      </c>
      <c r="T22" s="9"/>
      <c r="U22" s="9"/>
      <c r="V22" s="9"/>
      <c r="W22" s="2"/>
      <c r="X22" s="9"/>
      <c r="Y22" s="2"/>
      <c r="Z22" s="9"/>
    </row>
    <row r="23" ht="21.75" customHeight="1">
      <c r="A23" s="1">
        <v>12.0</v>
      </c>
      <c r="B23" s="69"/>
      <c r="C23" s="60"/>
      <c r="D23" s="61" t="str">
        <f t="shared" si="1"/>
        <v/>
      </c>
      <c r="E23" s="62"/>
      <c r="F23" s="63"/>
      <c r="G23" s="61"/>
      <c r="H23" s="61"/>
      <c r="I23" s="61"/>
      <c r="J23" s="61"/>
      <c r="K23" s="64">
        <f t="shared" si="5"/>
        <v>0</v>
      </c>
      <c r="L23" s="64">
        <f t="shared" si="2"/>
        <v>0</v>
      </c>
      <c r="M23" s="65" t="str">
        <f t="shared" si="6"/>
        <v/>
      </c>
      <c r="N23" s="66" t="str">
        <f t="shared" si="7"/>
        <v/>
      </c>
      <c r="O23" s="24">
        <f t="shared" si="8"/>
        <v>0</v>
      </c>
      <c r="P23" s="29">
        <f t="shared" si="3"/>
        <v>0</v>
      </c>
      <c r="Q23" s="185" t="str">
        <f t="shared" si="9"/>
        <v>-</v>
      </c>
      <c r="R23" s="185"/>
      <c r="S23" s="16" t="str">
        <f t="shared" si="4"/>
        <v>เดือน</v>
      </c>
      <c r="T23" s="9"/>
      <c r="U23" s="9"/>
      <c r="V23" s="9"/>
      <c r="W23" s="2"/>
      <c r="X23" s="9"/>
      <c r="Y23" s="2"/>
      <c r="Z23" s="9"/>
    </row>
    <row r="24" ht="21.75" customHeight="1">
      <c r="A24" s="1">
        <v>13.0</v>
      </c>
      <c r="B24" s="69"/>
      <c r="C24" s="60"/>
      <c r="D24" s="61" t="str">
        <f t="shared" si="1"/>
        <v/>
      </c>
      <c r="E24" s="62"/>
      <c r="F24" s="63"/>
      <c r="G24" s="61"/>
      <c r="H24" s="61"/>
      <c r="I24" s="61"/>
      <c r="J24" s="61"/>
      <c r="K24" s="64">
        <f t="shared" si="5"/>
        <v>0</v>
      </c>
      <c r="L24" s="64">
        <f t="shared" si="2"/>
        <v>0</v>
      </c>
      <c r="M24" s="65" t="str">
        <f t="shared" si="6"/>
        <v/>
      </c>
      <c r="N24" s="66" t="str">
        <f t="shared" si="7"/>
        <v/>
      </c>
      <c r="O24" s="24">
        <f t="shared" si="8"/>
        <v>0</v>
      </c>
      <c r="P24" s="29">
        <f t="shared" si="3"/>
        <v>0</v>
      </c>
      <c r="Q24" s="185" t="str">
        <f t="shared" si="9"/>
        <v>-</v>
      </c>
      <c r="R24" s="185"/>
      <c r="S24" s="16" t="str">
        <f t="shared" si="4"/>
        <v>เดือน</v>
      </c>
      <c r="T24" s="9"/>
      <c r="U24" s="9"/>
      <c r="V24" s="9"/>
      <c r="W24" s="2"/>
      <c r="X24" s="9"/>
      <c r="Y24" s="2"/>
      <c r="Z24" s="9"/>
    </row>
    <row r="25" ht="21.75" customHeight="1">
      <c r="A25" s="1">
        <v>14.0</v>
      </c>
      <c r="B25" s="69"/>
      <c r="C25" s="60"/>
      <c r="D25" s="61" t="str">
        <f t="shared" si="1"/>
        <v/>
      </c>
      <c r="E25" s="62"/>
      <c r="F25" s="63"/>
      <c r="G25" s="61"/>
      <c r="H25" s="61"/>
      <c r="I25" s="61"/>
      <c r="J25" s="61"/>
      <c r="K25" s="64">
        <f t="shared" si="5"/>
        <v>0</v>
      </c>
      <c r="L25" s="64">
        <f t="shared" si="2"/>
        <v>0</v>
      </c>
      <c r="M25" s="65" t="str">
        <f t="shared" si="6"/>
        <v/>
      </c>
      <c r="N25" s="66" t="str">
        <f t="shared" si="7"/>
        <v/>
      </c>
      <c r="O25" s="24">
        <f t="shared" si="8"/>
        <v>0</v>
      </c>
      <c r="P25" s="29">
        <f t="shared" si="3"/>
        <v>0</v>
      </c>
      <c r="Q25" s="185" t="str">
        <f t="shared" si="9"/>
        <v>-</v>
      </c>
      <c r="R25" s="185"/>
      <c r="S25" s="16" t="str">
        <f t="shared" si="4"/>
        <v>เดือน</v>
      </c>
      <c r="T25" s="9"/>
      <c r="U25" s="9"/>
      <c r="V25" s="9"/>
      <c r="W25" s="2"/>
      <c r="X25" s="9"/>
      <c r="Y25" s="2"/>
      <c r="Z25" s="9"/>
    </row>
    <row r="26" ht="21.75" customHeight="1">
      <c r="A26" s="1">
        <v>15.0</v>
      </c>
      <c r="B26" s="69"/>
      <c r="C26" s="60"/>
      <c r="D26" s="61" t="str">
        <f t="shared" si="1"/>
        <v/>
      </c>
      <c r="E26" s="62"/>
      <c r="F26" s="63"/>
      <c r="G26" s="61"/>
      <c r="H26" s="61"/>
      <c r="I26" s="61"/>
      <c r="J26" s="61"/>
      <c r="K26" s="64">
        <f t="shared" si="5"/>
        <v>0</v>
      </c>
      <c r="L26" s="64">
        <f t="shared" si="2"/>
        <v>0</v>
      </c>
      <c r="M26" s="65" t="str">
        <f t="shared" si="6"/>
        <v/>
      </c>
      <c r="N26" s="66" t="str">
        <f t="shared" si="7"/>
        <v/>
      </c>
      <c r="O26" s="24">
        <f t="shared" si="8"/>
        <v>0</v>
      </c>
      <c r="P26" s="29">
        <f t="shared" si="3"/>
        <v>0</v>
      </c>
      <c r="Q26" s="185" t="str">
        <f t="shared" si="9"/>
        <v>-</v>
      </c>
      <c r="R26" s="185"/>
      <c r="S26" s="16" t="str">
        <f t="shared" si="4"/>
        <v>เดือน</v>
      </c>
      <c r="T26" s="9"/>
      <c r="U26" s="9"/>
      <c r="V26" s="9"/>
      <c r="W26" s="2"/>
      <c r="X26" s="9"/>
      <c r="Y26" s="2"/>
      <c r="Z26" s="9"/>
    </row>
    <row r="27" ht="21.75" customHeight="1">
      <c r="A27" s="1">
        <v>16.0</v>
      </c>
      <c r="B27" s="69"/>
      <c r="C27" s="60"/>
      <c r="D27" s="61" t="str">
        <f t="shared" si="1"/>
        <v/>
      </c>
      <c r="E27" s="62"/>
      <c r="F27" s="63"/>
      <c r="G27" s="61"/>
      <c r="H27" s="61"/>
      <c r="I27" s="61"/>
      <c r="J27" s="61"/>
      <c r="K27" s="64">
        <f t="shared" si="5"/>
        <v>0</v>
      </c>
      <c r="L27" s="64">
        <f t="shared" si="2"/>
        <v>0</v>
      </c>
      <c r="M27" s="65" t="str">
        <f t="shared" si="6"/>
        <v/>
      </c>
      <c r="N27" s="66" t="str">
        <f t="shared" si="7"/>
        <v/>
      </c>
      <c r="O27" s="24">
        <f t="shared" si="8"/>
        <v>0</v>
      </c>
      <c r="P27" s="29">
        <f t="shared" si="3"/>
        <v>0</v>
      </c>
      <c r="Q27" s="185" t="str">
        <f t="shared" si="9"/>
        <v>-</v>
      </c>
      <c r="R27" s="185"/>
      <c r="S27" s="16" t="str">
        <f t="shared" si="4"/>
        <v>เดือน</v>
      </c>
      <c r="T27" s="9"/>
      <c r="U27" s="9"/>
      <c r="V27" s="9"/>
      <c r="W27" s="2"/>
      <c r="X27" s="9"/>
      <c r="Y27" s="2"/>
      <c r="Z27" s="9"/>
    </row>
    <row r="28" ht="21.75" customHeight="1">
      <c r="A28" s="1">
        <v>17.0</v>
      </c>
      <c r="B28" s="69"/>
      <c r="C28" s="60"/>
      <c r="D28" s="61" t="str">
        <f t="shared" si="1"/>
        <v/>
      </c>
      <c r="E28" s="62"/>
      <c r="F28" s="63"/>
      <c r="G28" s="61"/>
      <c r="H28" s="61"/>
      <c r="I28" s="61"/>
      <c r="J28" s="61"/>
      <c r="K28" s="64">
        <f t="shared" si="5"/>
        <v>0</v>
      </c>
      <c r="L28" s="64">
        <f t="shared" si="2"/>
        <v>0</v>
      </c>
      <c r="M28" s="65" t="str">
        <f t="shared" si="6"/>
        <v/>
      </c>
      <c r="N28" s="66" t="str">
        <f t="shared" si="7"/>
        <v/>
      </c>
      <c r="O28" s="24"/>
      <c r="P28" s="29"/>
      <c r="Q28" s="185"/>
      <c r="R28" s="185"/>
      <c r="S28" s="16"/>
      <c r="T28" s="9"/>
      <c r="U28" s="9"/>
      <c r="V28" s="9"/>
      <c r="W28" s="2"/>
      <c r="X28" s="9"/>
      <c r="Y28" s="2"/>
      <c r="Z28" s="9"/>
    </row>
    <row r="29" ht="21.75" customHeight="1">
      <c r="A29" s="1">
        <v>18.0</v>
      </c>
      <c r="B29" s="186"/>
      <c r="C29" s="187"/>
      <c r="D29" s="79" t="str">
        <f t="shared" si="1"/>
        <v/>
      </c>
      <c r="E29" s="188"/>
      <c r="F29" s="189"/>
      <c r="G29" s="79"/>
      <c r="H29" s="79"/>
      <c r="I29" s="79"/>
      <c r="J29" s="79"/>
      <c r="K29" s="83">
        <f t="shared" si="5"/>
        <v>0</v>
      </c>
      <c r="L29" s="83">
        <f t="shared" si="2"/>
        <v>0</v>
      </c>
      <c r="M29" s="84" t="str">
        <f t="shared" si="6"/>
        <v/>
      </c>
      <c r="N29" s="85" t="str">
        <f t="shared" si="7"/>
        <v/>
      </c>
      <c r="O29" s="24"/>
      <c r="P29" s="29"/>
      <c r="Q29" s="185"/>
      <c r="R29" s="185"/>
      <c r="S29" s="16"/>
      <c r="T29" s="9"/>
      <c r="U29" s="9"/>
      <c r="V29" s="9"/>
      <c r="W29" s="2"/>
      <c r="X29" s="9"/>
      <c r="Y29" s="2"/>
      <c r="Z29" s="9"/>
    </row>
    <row r="30" ht="21.75" customHeight="1">
      <c r="A30" s="1">
        <v>19.0</v>
      </c>
      <c r="B30" s="190"/>
      <c r="C30" s="86"/>
      <c r="D30" s="87" t="str">
        <f t="shared" si="1"/>
        <v/>
      </c>
      <c r="E30" s="191"/>
      <c r="F30" s="192"/>
      <c r="G30" s="87"/>
      <c r="H30" s="87"/>
      <c r="I30" s="87"/>
      <c r="J30" s="87"/>
      <c r="K30" s="91">
        <f t="shared" si="5"/>
        <v>0</v>
      </c>
      <c r="L30" s="91">
        <f t="shared" si="2"/>
        <v>0</v>
      </c>
      <c r="M30" s="92" t="str">
        <f t="shared" si="6"/>
        <v/>
      </c>
      <c r="N30" s="93" t="str">
        <f t="shared" si="7"/>
        <v/>
      </c>
      <c r="O30" s="24"/>
      <c r="P30" s="29"/>
      <c r="Q30" s="185"/>
      <c r="R30" s="185"/>
      <c r="S30" s="16"/>
      <c r="T30" s="9"/>
      <c r="U30" s="9"/>
      <c r="V30" s="9"/>
      <c r="W30" s="2"/>
      <c r="X30" s="9"/>
      <c r="Y30" s="2"/>
      <c r="Z30" s="9"/>
    </row>
    <row r="31" ht="21.75" customHeight="1">
      <c r="A31" s="1">
        <v>20.0</v>
      </c>
      <c r="B31" s="69"/>
      <c r="C31" s="60"/>
      <c r="D31" s="61" t="str">
        <f t="shared" si="1"/>
        <v/>
      </c>
      <c r="E31" s="62"/>
      <c r="F31" s="63"/>
      <c r="G31" s="61"/>
      <c r="H31" s="61"/>
      <c r="I31" s="61"/>
      <c r="J31" s="61"/>
      <c r="K31" s="64">
        <f t="shared" si="5"/>
        <v>0</v>
      </c>
      <c r="L31" s="64">
        <f t="shared" si="2"/>
        <v>0</v>
      </c>
      <c r="M31" s="65" t="str">
        <f t="shared" si="6"/>
        <v/>
      </c>
      <c r="N31" s="66" t="str">
        <f t="shared" si="7"/>
        <v/>
      </c>
      <c r="O31" s="16"/>
      <c r="P31" s="29"/>
      <c r="Q31" s="29"/>
      <c r="R31" s="29"/>
      <c r="S31" s="16"/>
      <c r="T31" s="9"/>
      <c r="U31" s="9"/>
      <c r="V31" s="9"/>
      <c r="W31" s="9"/>
      <c r="X31" s="9"/>
      <c r="Y31" s="193"/>
      <c r="Z31" s="9"/>
    </row>
    <row r="32" ht="21.75" customHeight="1">
      <c r="A32" s="1">
        <v>21.0</v>
      </c>
      <c r="B32" s="69"/>
      <c r="C32" s="60"/>
      <c r="D32" s="61" t="str">
        <f t="shared" si="1"/>
        <v/>
      </c>
      <c r="E32" s="62"/>
      <c r="F32" s="63"/>
      <c r="G32" s="61"/>
      <c r="H32" s="61"/>
      <c r="I32" s="61"/>
      <c r="J32" s="61"/>
      <c r="K32" s="64">
        <f t="shared" si="5"/>
        <v>0</v>
      </c>
      <c r="L32" s="64">
        <f t="shared" si="2"/>
        <v>0</v>
      </c>
      <c r="M32" s="65" t="str">
        <f t="shared" si="6"/>
        <v/>
      </c>
      <c r="N32" s="66" t="str">
        <f t="shared" si="7"/>
        <v/>
      </c>
      <c r="O32" s="16"/>
      <c r="P32" s="29"/>
      <c r="Q32" s="29"/>
      <c r="R32" s="29"/>
      <c r="S32" s="16"/>
      <c r="T32" s="9"/>
      <c r="U32" s="9"/>
      <c r="V32" s="9"/>
      <c r="W32" s="9"/>
      <c r="X32" s="9"/>
      <c r="Y32" s="193"/>
      <c r="Z32" s="9"/>
    </row>
    <row r="33" ht="21.75" customHeight="1">
      <c r="A33" s="1">
        <v>22.0</v>
      </c>
      <c r="B33" s="69"/>
      <c r="C33" s="60"/>
      <c r="D33" s="61" t="str">
        <f t="shared" si="1"/>
        <v/>
      </c>
      <c r="E33" s="62"/>
      <c r="F33" s="63"/>
      <c r="G33" s="61"/>
      <c r="H33" s="61"/>
      <c r="I33" s="61"/>
      <c r="J33" s="61"/>
      <c r="K33" s="64">
        <f t="shared" si="5"/>
        <v>0</v>
      </c>
      <c r="L33" s="64">
        <f t="shared" si="2"/>
        <v>0</v>
      </c>
      <c r="M33" s="65" t="str">
        <f t="shared" si="6"/>
        <v/>
      </c>
      <c r="N33" s="66" t="str">
        <f t="shared" si="7"/>
        <v/>
      </c>
      <c r="O33" s="16"/>
      <c r="P33" s="29"/>
      <c r="Q33" s="29"/>
      <c r="R33" s="29"/>
      <c r="S33" s="16"/>
      <c r="T33" s="9"/>
      <c r="U33" s="9"/>
      <c r="V33" s="9"/>
      <c r="W33" s="9"/>
      <c r="X33" s="9"/>
      <c r="Y33" s="193"/>
      <c r="Z33" s="9"/>
    </row>
    <row r="34" ht="21.75" customHeight="1">
      <c r="A34" s="1"/>
      <c r="B34" s="69"/>
      <c r="C34" s="60"/>
      <c r="D34" s="61" t="str">
        <f t="shared" si="1"/>
        <v/>
      </c>
      <c r="E34" s="62"/>
      <c r="F34" s="63"/>
      <c r="G34" s="61"/>
      <c r="H34" s="61"/>
      <c r="I34" s="61"/>
      <c r="J34" s="61"/>
      <c r="K34" s="64">
        <f t="shared" si="5"/>
        <v>0</v>
      </c>
      <c r="L34" s="64">
        <f t="shared" si="2"/>
        <v>0</v>
      </c>
      <c r="M34" s="65" t="str">
        <f t="shared" si="6"/>
        <v/>
      </c>
      <c r="N34" s="66"/>
      <c r="O34" s="16"/>
      <c r="P34" s="29"/>
      <c r="Q34" s="29"/>
      <c r="R34" s="29"/>
      <c r="S34" s="16"/>
      <c r="T34" s="9"/>
      <c r="U34" s="9"/>
      <c r="V34" s="9"/>
      <c r="W34" s="9"/>
      <c r="X34" s="9"/>
      <c r="Y34" s="193"/>
      <c r="Z34" s="9"/>
    </row>
    <row r="35" ht="21.75" customHeight="1">
      <c r="A35" s="1"/>
      <c r="B35" s="69"/>
      <c r="C35" s="60"/>
      <c r="D35" s="61" t="str">
        <f t="shared" si="1"/>
        <v/>
      </c>
      <c r="E35" s="62"/>
      <c r="F35" s="63"/>
      <c r="G35" s="61"/>
      <c r="H35" s="61"/>
      <c r="I35" s="61"/>
      <c r="J35" s="61"/>
      <c r="K35" s="64">
        <f t="shared" si="5"/>
        <v>0</v>
      </c>
      <c r="L35" s="64">
        <f t="shared" si="2"/>
        <v>0</v>
      </c>
      <c r="M35" s="65" t="str">
        <f t="shared" si="6"/>
        <v/>
      </c>
      <c r="N35" s="66"/>
      <c r="O35" s="16"/>
      <c r="P35" s="29"/>
      <c r="Q35" s="29"/>
      <c r="R35" s="29"/>
      <c r="S35" s="16"/>
      <c r="T35" s="9"/>
      <c r="U35" s="9"/>
      <c r="V35" s="9"/>
      <c r="W35" s="9"/>
      <c r="X35" s="9"/>
      <c r="Y35" s="193"/>
      <c r="Z35" s="9"/>
    </row>
    <row r="36" ht="21.75" customHeight="1">
      <c r="A36" s="1"/>
      <c r="B36" s="69"/>
      <c r="C36" s="60"/>
      <c r="D36" s="61" t="str">
        <f t="shared" si="1"/>
        <v/>
      </c>
      <c r="E36" s="62"/>
      <c r="F36" s="63"/>
      <c r="G36" s="61"/>
      <c r="H36" s="61"/>
      <c r="I36" s="61"/>
      <c r="J36" s="61"/>
      <c r="K36" s="64">
        <f t="shared" si="5"/>
        <v>0</v>
      </c>
      <c r="L36" s="64">
        <f t="shared" si="2"/>
        <v>0</v>
      </c>
      <c r="M36" s="65" t="str">
        <f t="shared" si="6"/>
        <v/>
      </c>
      <c r="N36" s="66"/>
      <c r="O36" s="16"/>
      <c r="P36" s="29"/>
      <c r="Q36" s="29"/>
      <c r="R36" s="29"/>
      <c r="S36" s="16"/>
      <c r="T36" s="9"/>
      <c r="U36" s="9"/>
      <c r="V36" s="9"/>
      <c r="W36" s="9"/>
      <c r="X36" s="9"/>
      <c r="Y36" s="193"/>
      <c r="Z36" s="9"/>
    </row>
    <row r="37" ht="21.75" customHeight="1">
      <c r="A37" s="1"/>
      <c r="B37" s="69"/>
      <c r="C37" s="60"/>
      <c r="D37" s="61" t="str">
        <f t="shared" si="1"/>
        <v/>
      </c>
      <c r="E37" s="62"/>
      <c r="F37" s="63"/>
      <c r="G37" s="61"/>
      <c r="H37" s="61"/>
      <c r="I37" s="61"/>
      <c r="J37" s="61"/>
      <c r="K37" s="64">
        <f t="shared" si="5"/>
        <v>0</v>
      </c>
      <c r="L37" s="64">
        <f t="shared" si="2"/>
        <v>0</v>
      </c>
      <c r="M37" s="65" t="str">
        <f t="shared" si="6"/>
        <v/>
      </c>
      <c r="N37" s="66"/>
      <c r="O37" s="16"/>
      <c r="P37" s="29"/>
      <c r="Q37" s="29"/>
      <c r="R37" s="29"/>
      <c r="S37" s="16"/>
      <c r="T37" s="9"/>
      <c r="U37" s="9"/>
      <c r="V37" s="9"/>
      <c r="W37" s="9"/>
      <c r="X37" s="9"/>
      <c r="Y37" s="193"/>
      <c r="Z37" s="9"/>
    </row>
    <row r="38" ht="21.75" customHeight="1">
      <c r="A38" s="1"/>
      <c r="B38" s="69"/>
      <c r="C38" s="60"/>
      <c r="D38" s="61" t="str">
        <f t="shared" si="1"/>
        <v/>
      </c>
      <c r="E38" s="62"/>
      <c r="F38" s="63"/>
      <c r="G38" s="61"/>
      <c r="H38" s="61"/>
      <c r="I38" s="61"/>
      <c r="J38" s="61"/>
      <c r="K38" s="64">
        <f t="shared" si="5"/>
        <v>0</v>
      </c>
      <c r="L38" s="64">
        <f t="shared" si="2"/>
        <v>0</v>
      </c>
      <c r="M38" s="65" t="str">
        <f t="shared" si="6"/>
        <v/>
      </c>
      <c r="N38" s="66" t="str">
        <f>IF(M38=1,"หมดอายุการใช้งานอย่างมีประสิทธิภาพ",IF(N33="หมดอายุการใช้งานอย่างมีประสิทธิภาพ","มีมูลค่าทางบัญชีคงเหลือไว้ 1 บาท",""))</f>
        <v/>
      </c>
      <c r="O38" s="16"/>
      <c r="P38" s="29"/>
      <c r="Q38" s="29"/>
      <c r="R38" s="29"/>
      <c r="S38" s="16"/>
      <c r="T38" s="9"/>
      <c r="U38" s="9"/>
      <c r="V38" s="9"/>
      <c r="W38" s="9"/>
      <c r="X38" s="9"/>
      <c r="Y38" s="193"/>
      <c r="Z38" s="9"/>
    </row>
    <row r="39" ht="21.75" customHeight="1">
      <c r="A39" s="1"/>
      <c r="B39" s="69"/>
      <c r="C39" s="60"/>
      <c r="D39" s="61" t="str">
        <f t="shared" si="1"/>
        <v/>
      </c>
      <c r="E39" s="62"/>
      <c r="F39" s="63"/>
      <c r="G39" s="61"/>
      <c r="H39" s="61"/>
      <c r="I39" s="61"/>
      <c r="J39" s="61"/>
      <c r="K39" s="64">
        <f t="shared" si="5"/>
        <v>0</v>
      </c>
      <c r="L39" s="64">
        <f t="shared" si="2"/>
        <v>0</v>
      </c>
      <c r="M39" s="65" t="str">
        <f t="shared" si="6"/>
        <v/>
      </c>
      <c r="N39" s="66" t="str">
        <f t="shared" ref="N39:N46" si="10">IF(M39=1,"หมดอายุการใช้งานอย่างมีประสิทธิภาพ",IF(N38="หมดอายุการใช้งานอย่างมีประสิทธิภาพ","มีมูลค่าทางบัญชีคงเหลือไว้ 1 บาท",""))</f>
        <v/>
      </c>
      <c r="O39" s="16"/>
      <c r="P39" s="29"/>
      <c r="Q39" s="29"/>
      <c r="R39" s="29"/>
      <c r="S39" s="16"/>
      <c r="T39" s="9"/>
      <c r="U39" s="9"/>
      <c r="V39" s="9"/>
      <c r="W39" s="9"/>
      <c r="X39" s="9"/>
      <c r="Y39" s="193"/>
      <c r="Z39" s="9"/>
    </row>
    <row r="40" ht="21.75" customHeight="1">
      <c r="A40" s="1"/>
      <c r="B40" s="69"/>
      <c r="C40" s="60"/>
      <c r="D40" s="61" t="str">
        <f t="shared" si="1"/>
        <v/>
      </c>
      <c r="E40" s="62"/>
      <c r="F40" s="63"/>
      <c r="G40" s="61"/>
      <c r="H40" s="61"/>
      <c r="I40" s="61"/>
      <c r="J40" s="61"/>
      <c r="K40" s="64">
        <f t="shared" si="5"/>
        <v>0</v>
      </c>
      <c r="L40" s="64">
        <f t="shared" si="2"/>
        <v>0</v>
      </c>
      <c r="M40" s="65" t="str">
        <f t="shared" si="6"/>
        <v/>
      </c>
      <c r="N40" s="66" t="str">
        <f t="shared" si="10"/>
        <v/>
      </c>
      <c r="O40" s="16"/>
      <c r="P40" s="29"/>
      <c r="Q40" s="29"/>
      <c r="R40" s="29"/>
      <c r="S40" s="16"/>
      <c r="T40" s="9"/>
      <c r="U40" s="9"/>
      <c r="V40" s="9"/>
      <c r="W40" s="9"/>
      <c r="X40" s="9"/>
      <c r="Y40" s="193"/>
      <c r="Z40" s="9"/>
    </row>
    <row r="41" ht="21.75" customHeight="1">
      <c r="A41" s="1"/>
      <c r="B41" s="69"/>
      <c r="C41" s="60"/>
      <c r="D41" s="61" t="str">
        <f t="shared" si="1"/>
        <v/>
      </c>
      <c r="E41" s="62"/>
      <c r="F41" s="63"/>
      <c r="G41" s="61"/>
      <c r="H41" s="61"/>
      <c r="I41" s="61"/>
      <c r="J41" s="61"/>
      <c r="K41" s="64">
        <f t="shared" si="5"/>
        <v>0</v>
      </c>
      <c r="L41" s="64">
        <f t="shared" si="2"/>
        <v>0</v>
      </c>
      <c r="M41" s="65" t="str">
        <f t="shared" si="6"/>
        <v/>
      </c>
      <c r="N41" s="66" t="str">
        <f t="shared" si="10"/>
        <v/>
      </c>
      <c r="O41" s="16"/>
      <c r="P41" s="29"/>
      <c r="Q41" s="29"/>
      <c r="R41" s="29"/>
      <c r="S41" s="16"/>
      <c r="T41" s="9"/>
      <c r="U41" s="9"/>
      <c r="V41" s="9"/>
      <c r="W41" s="9"/>
      <c r="X41" s="9"/>
      <c r="Y41" s="193"/>
      <c r="Z41" s="9"/>
    </row>
    <row r="42" ht="21.75" customHeight="1">
      <c r="A42" s="1"/>
      <c r="B42" s="194"/>
      <c r="C42" s="60"/>
      <c r="D42" s="61" t="str">
        <f t="shared" si="1"/>
        <v/>
      </c>
      <c r="E42" s="62"/>
      <c r="F42" s="63"/>
      <c r="G42" s="61"/>
      <c r="H42" s="61"/>
      <c r="I42" s="61"/>
      <c r="J42" s="61"/>
      <c r="K42" s="64">
        <f t="shared" si="5"/>
        <v>0</v>
      </c>
      <c r="L42" s="64">
        <f t="shared" si="2"/>
        <v>0</v>
      </c>
      <c r="M42" s="65" t="str">
        <f t="shared" si="6"/>
        <v/>
      </c>
      <c r="N42" s="66" t="str">
        <f t="shared" si="10"/>
        <v/>
      </c>
      <c r="O42" s="16"/>
      <c r="P42" s="29"/>
      <c r="Q42" s="29"/>
      <c r="R42" s="29"/>
      <c r="S42" s="16"/>
      <c r="T42" s="9"/>
      <c r="U42" s="9"/>
      <c r="V42" s="9"/>
      <c r="W42" s="9"/>
      <c r="X42" s="9"/>
      <c r="Y42" s="193"/>
      <c r="Z42" s="9"/>
    </row>
    <row r="43" ht="21.75" customHeight="1">
      <c r="A43" s="1"/>
      <c r="B43" s="194"/>
      <c r="C43" s="60"/>
      <c r="D43" s="61" t="str">
        <f t="shared" si="1"/>
        <v/>
      </c>
      <c r="E43" s="62"/>
      <c r="F43" s="63"/>
      <c r="G43" s="61"/>
      <c r="H43" s="61"/>
      <c r="I43" s="61"/>
      <c r="J43" s="61"/>
      <c r="K43" s="64">
        <f t="shared" si="5"/>
        <v>0</v>
      </c>
      <c r="L43" s="64">
        <f t="shared" si="2"/>
        <v>0</v>
      </c>
      <c r="M43" s="65" t="str">
        <f t="shared" si="6"/>
        <v/>
      </c>
      <c r="N43" s="66" t="str">
        <f t="shared" si="10"/>
        <v/>
      </c>
      <c r="O43" s="16"/>
      <c r="P43" s="29"/>
      <c r="Q43" s="29"/>
      <c r="R43" s="29"/>
      <c r="S43" s="16"/>
      <c r="T43" s="9"/>
      <c r="U43" s="9"/>
      <c r="V43" s="9"/>
      <c r="W43" s="9"/>
      <c r="X43" s="9"/>
      <c r="Y43" s="193"/>
      <c r="Z43" s="9"/>
    </row>
    <row r="44" ht="21.75" customHeight="1">
      <c r="A44" s="1"/>
      <c r="B44" s="69"/>
      <c r="C44" s="60"/>
      <c r="D44" s="61" t="str">
        <f t="shared" si="1"/>
        <v/>
      </c>
      <c r="E44" s="62"/>
      <c r="F44" s="63"/>
      <c r="G44" s="61"/>
      <c r="H44" s="61"/>
      <c r="I44" s="61"/>
      <c r="J44" s="61"/>
      <c r="K44" s="64">
        <f t="shared" si="5"/>
        <v>0</v>
      </c>
      <c r="L44" s="64">
        <f t="shared" si="2"/>
        <v>0</v>
      </c>
      <c r="M44" s="65" t="str">
        <f t="shared" si="6"/>
        <v/>
      </c>
      <c r="N44" s="66" t="str">
        <f t="shared" si="10"/>
        <v/>
      </c>
      <c r="O44" s="16"/>
      <c r="P44" s="29"/>
      <c r="Q44" s="29"/>
      <c r="R44" s="29"/>
      <c r="S44" s="16"/>
      <c r="T44" s="9"/>
      <c r="U44" s="9"/>
      <c r="V44" s="9"/>
      <c r="W44" s="9"/>
      <c r="X44" s="9"/>
      <c r="Y44" s="193"/>
      <c r="Z44" s="9"/>
    </row>
    <row r="45" ht="21.75" customHeight="1">
      <c r="A45" s="1"/>
      <c r="B45" s="69"/>
      <c r="C45" s="60"/>
      <c r="D45" s="61" t="str">
        <f t="shared" si="1"/>
        <v/>
      </c>
      <c r="E45" s="62"/>
      <c r="F45" s="63"/>
      <c r="G45" s="61"/>
      <c r="H45" s="61"/>
      <c r="I45" s="61"/>
      <c r="J45" s="61"/>
      <c r="K45" s="64">
        <f t="shared" si="5"/>
        <v>0</v>
      </c>
      <c r="L45" s="64">
        <f t="shared" si="2"/>
        <v>0</v>
      </c>
      <c r="M45" s="65" t="str">
        <f t="shared" si="6"/>
        <v/>
      </c>
      <c r="N45" s="66" t="str">
        <f t="shared" si="10"/>
        <v/>
      </c>
      <c r="O45" s="16"/>
      <c r="P45" s="29"/>
      <c r="Q45" s="29"/>
      <c r="R45" s="29"/>
      <c r="S45" s="16"/>
      <c r="T45" s="9"/>
      <c r="U45" s="9"/>
      <c r="V45" s="9"/>
      <c r="W45" s="9"/>
      <c r="X45" s="9"/>
      <c r="Y45" s="193"/>
      <c r="Z45" s="9"/>
    </row>
    <row r="46" ht="21.75" customHeight="1">
      <c r="A46" s="1"/>
      <c r="B46" s="195"/>
      <c r="C46" s="187"/>
      <c r="D46" s="79" t="str">
        <f>IF(B46&gt;1,CONCATENATE($P$11," ",Q46," ",$Q$11," ",R46," ",$R$11),IF(M46=1,"มูลค่าทางบัญชีคงเหลือ",""))</f>
        <v/>
      </c>
      <c r="E46" s="188"/>
      <c r="F46" s="189"/>
      <c r="G46" s="79"/>
      <c r="H46" s="79"/>
      <c r="I46" s="79"/>
      <c r="J46" s="79"/>
      <c r="K46" s="83"/>
      <c r="L46" s="83"/>
      <c r="M46" s="84"/>
      <c r="N46" s="196" t="str">
        <f t="shared" si="10"/>
        <v/>
      </c>
      <c r="O46" s="16"/>
      <c r="P46" s="29"/>
      <c r="Q46" s="29"/>
      <c r="R46" s="29"/>
      <c r="S46" s="16"/>
      <c r="T46" s="9"/>
      <c r="U46" s="9"/>
      <c r="V46" s="9"/>
      <c r="W46" s="9"/>
      <c r="X46" s="9"/>
      <c r="Y46" s="193"/>
      <c r="Z46" s="9"/>
    </row>
    <row r="47" ht="21.75" customHeight="1">
      <c r="A47" s="193"/>
      <c r="B47" s="197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8"/>
      <c r="P47" s="199"/>
      <c r="Q47" s="199"/>
      <c r="R47" s="199"/>
      <c r="S47" s="198"/>
      <c r="T47" s="193"/>
      <c r="U47" s="193"/>
      <c r="V47" s="193"/>
      <c r="W47" s="193"/>
      <c r="X47" s="193"/>
      <c r="Y47" s="193"/>
      <c r="Z47" s="9"/>
    </row>
    <row r="48" ht="21.75" customHeight="1">
      <c r="A48" s="193"/>
      <c r="B48" s="197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8"/>
      <c r="P48" s="199"/>
      <c r="Q48" s="199"/>
      <c r="R48" s="199"/>
      <c r="S48" s="198"/>
      <c r="T48" s="193"/>
      <c r="U48" s="193"/>
      <c r="V48" s="193"/>
      <c r="W48" s="193"/>
      <c r="X48" s="193"/>
      <c r="Y48" s="193"/>
      <c r="Z48" s="9"/>
    </row>
    <row r="49" ht="21.75" customHeight="1">
      <c r="A49" s="9"/>
      <c r="B49" s="10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29"/>
      <c r="Q49" s="29"/>
      <c r="R49" s="29"/>
      <c r="S49" s="16"/>
      <c r="T49" s="9"/>
      <c r="U49" s="9"/>
      <c r="V49" s="9"/>
      <c r="W49" s="9"/>
      <c r="X49" s="9"/>
      <c r="Y49" s="9"/>
      <c r="Z49" s="9"/>
    </row>
    <row r="50" ht="21.75" customHeight="1">
      <c r="A50" s="9"/>
      <c r="B50" s="10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29"/>
      <c r="Q50" s="29"/>
      <c r="R50" s="29"/>
      <c r="S50" s="16"/>
      <c r="T50" s="9"/>
      <c r="U50" s="9"/>
      <c r="V50" s="9"/>
      <c r="W50" s="9"/>
      <c r="X50" s="9"/>
      <c r="Y50" s="9"/>
      <c r="Z50" s="9"/>
    </row>
    <row r="51" ht="21.75" customHeight="1">
      <c r="A51" s="9"/>
      <c r="B51" s="10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29"/>
      <c r="Q51" s="29"/>
      <c r="R51" s="29"/>
      <c r="S51" s="16"/>
      <c r="T51" s="9"/>
      <c r="U51" s="9"/>
      <c r="V51" s="9"/>
      <c r="W51" s="9"/>
      <c r="X51" s="9"/>
      <c r="Y51" s="9"/>
      <c r="Z51" s="9"/>
    </row>
    <row r="52" ht="21.75" customHeight="1">
      <c r="A52" s="9"/>
      <c r="B52" s="10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29"/>
      <c r="Q52" s="29"/>
      <c r="R52" s="29"/>
      <c r="S52" s="16"/>
      <c r="T52" s="9"/>
      <c r="U52" s="9"/>
      <c r="V52" s="9"/>
      <c r="W52" s="9"/>
      <c r="X52" s="9"/>
      <c r="Y52" s="9"/>
      <c r="Z52" s="9"/>
    </row>
    <row r="53" ht="21.75" customHeight="1">
      <c r="A53" s="9"/>
      <c r="B53" s="10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29"/>
      <c r="Q53" s="29"/>
      <c r="R53" s="29"/>
      <c r="S53" s="16"/>
      <c r="T53" s="9"/>
      <c r="U53" s="9"/>
      <c r="V53" s="9"/>
      <c r="W53" s="9"/>
      <c r="X53" s="9"/>
      <c r="Y53" s="9"/>
      <c r="Z53" s="9"/>
    </row>
    <row r="54" ht="21.75" customHeight="1">
      <c r="A54" s="9"/>
      <c r="B54" s="10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29"/>
      <c r="Q54" s="29"/>
      <c r="R54" s="29"/>
      <c r="S54" s="16"/>
      <c r="T54" s="9"/>
      <c r="U54" s="9"/>
      <c r="V54" s="9"/>
      <c r="W54" s="9"/>
      <c r="X54" s="9"/>
      <c r="Y54" s="9"/>
      <c r="Z54" s="9"/>
    </row>
    <row r="55" ht="21.75" customHeight="1">
      <c r="A55" s="9"/>
      <c r="B55" s="10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29"/>
      <c r="Q55" s="29"/>
      <c r="R55" s="29"/>
      <c r="S55" s="16"/>
      <c r="T55" s="9"/>
      <c r="U55" s="9"/>
      <c r="V55" s="9"/>
      <c r="W55" s="9"/>
      <c r="X55" s="9"/>
      <c r="Y55" s="9"/>
      <c r="Z55" s="9"/>
    </row>
    <row r="56" ht="21.75" customHeight="1">
      <c r="A56" s="9"/>
      <c r="B56" s="10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29"/>
      <c r="Q56" s="29"/>
      <c r="R56" s="29"/>
      <c r="S56" s="16"/>
      <c r="T56" s="9"/>
      <c r="U56" s="9"/>
      <c r="V56" s="9"/>
      <c r="W56" s="9"/>
      <c r="X56" s="9"/>
      <c r="Y56" s="9"/>
      <c r="Z56" s="9"/>
    </row>
    <row r="57" ht="21.75" customHeight="1">
      <c r="A57" s="9"/>
      <c r="B57" s="10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29"/>
      <c r="Q57" s="29"/>
      <c r="R57" s="29"/>
      <c r="S57" s="16"/>
      <c r="T57" s="9"/>
      <c r="U57" s="9"/>
      <c r="V57" s="9"/>
      <c r="W57" s="9"/>
      <c r="X57" s="9"/>
      <c r="Y57" s="9"/>
      <c r="Z57" s="9"/>
    </row>
    <row r="58" ht="21.75" customHeight="1">
      <c r="A58" s="9"/>
      <c r="B58" s="10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  <c r="P58" s="29"/>
      <c r="Q58" s="29"/>
      <c r="R58" s="29"/>
      <c r="S58" s="16"/>
      <c r="T58" s="9"/>
      <c r="U58" s="9"/>
      <c r="V58" s="9"/>
      <c r="W58" s="9"/>
      <c r="X58" s="9"/>
      <c r="Y58" s="9"/>
      <c r="Z58" s="9"/>
    </row>
    <row r="59" ht="21.75" customHeight="1">
      <c r="A59" s="9"/>
      <c r="B59" s="10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/>
      <c r="P59" s="29"/>
      <c r="Q59" s="29"/>
      <c r="R59" s="29"/>
      <c r="S59" s="16"/>
      <c r="T59" s="9"/>
      <c r="U59" s="9"/>
      <c r="V59" s="9"/>
      <c r="W59" s="9"/>
      <c r="X59" s="9"/>
      <c r="Y59" s="9"/>
      <c r="Z59" s="9"/>
    </row>
    <row r="60" ht="21.75" customHeight="1">
      <c r="A60" s="9"/>
      <c r="B60" s="10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6"/>
      <c r="P60" s="29"/>
      <c r="Q60" s="29"/>
      <c r="R60" s="29"/>
      <c r="S60" s="16"/>
      <c r="T60" s="9"/>
      <c r="U60" s="9"/>
      <c r="V60" s="9"/>
      <c r="W60" s="9"/>
      <c r="X60" s="9"/>
      <c r="Y60" s="9"/>
      <c r="Z60" s="9"/>
    </row>
    <row r="61" ht="21.75" customHeight="1">
      <c r="A61" s="9"/>
      <c r="B61" s="10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6"/>
      <c r="P61" s="29"/>
      <c r="Q61" s="29"/>
      <c r="R61" s="29"/>
      <c r="S61" s="16"/>
      <c r="T61" s="9"/>
      <c r="U61" s="9"/>
      <c r="V61" s="9"/>
      <c r="W61" s="9"/>
      <c r="X61" s="9"/>
      <c r="Y61" s="9"/>
      <c r="Z61" s="9"/>
    </row>
    <row r="62" ht="21.75" customHeight="1">
      <c r="A62" s="9"/>
      <c r="B62" s="10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6"/>
      <c r="P62" s="29"/>
      <c r="Q62" s="29"/>
      <c r="R62" s="29"/>
      <c r="S62" s="16"/>
      <c r="T62" s="9"/>
      <c r="U62" s="9"/>
      <c r="V62" s="9"/>
      <c r="W62" s="9"/>
      <c r="X62" s="9"/>
      <c r="Y62" s="9"/>
      <c r="Z62" s="9"/>
    </row>
    <row r="63" ht="21.75" customHeight="1">
      <c r="A63" s="9"/>
      <c r="B63" s="10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6"/>
      <c r="P63" s="29"/>
      <c r="Q63" s="29"/>
      <c r="R63" s="29"/>
      <c r="S63" s="16"/>
      <c r="T63" s="9"/>
      <c r="U63" s="9"/>
      <c r="V63" s="9"/>
      <c r="W63" s="9"/>
      <c r="X63" s="9"/>
      <c r="Y63" s="9"/>
      <c r="Z63" s="9"/>
    </row>
    <row r="64" ht="21.75" customHeight="1">
      <c r="A64" s="9"/>
      <c r="B64" s="10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6"/>
      <c r="P64" s="29"/>
      <c r="Q64" s="29"/>
      <c r="R64" s="29"/>
      <c r="S64" s="16"/>
      <c r="T64" s="9"/>
      <c r="U64" s="9"/>
      <c r="V64" s="9"/>
      <c r="W64" s="9"/>
      <c r="X64" s="9"/>
      <c r="Y64" s="9"/>
      <c r="Z64" s="9"/>
    </row>
    <row r="65" ht="21.75" customHeight="1">
      <c r="A65" s="9"/>
      <c r="B65" s="10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6"/>
      <c r="P65" s="29"/>
      <c r="Q65" s="29"/>
      <c r="R65" s="29"/>
      <c r="S65" s="16"/>
      <c r="T65" s="9"/>
      <c r="U65" s="9"/>
      <c r="V65" s="9"/>
      <c r="W65" s="9"/>
      <c r="X65" s="9"/>
      <c r="Y65" s="9"/>
      <c r="Z65" s="9"/>
    </row>
    <row r="66" ht="21.75" customHeight="1">
      <c r="A66" s="9"/>
      <c r="B66" s="10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6"/>
      <c r="P66" s="29"/>
      <c r="Q66" s="29"/>
      <c r="R66" s="29"/>
      <c r="S66" s="16"/>
      <c r="T66" s="9"/>
      <c r="U66" s="9"/>
      <c r="V66" s="9"/>
      <c r="W66" s="9"/>
      <c r="X66" s="9"/>
      <c r="Y66" s="9"/>
      <c r="Z66" s="9"/>
    </row>
    <row r="67" ht="21.75" customHeight="1">
      <c r="A67" s="9"/>
      <c r="B67" s="10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29"/>
      <c r="Q67" s="29"/>
      <c r="R67" s="29"/>
      <c r="S67" s="16"/>
      <c r="T67" s="9"/>
      <c r="U67" s="9"/>
      <c r="V67" s="9"/>
      <c r="W67" s="9"/>
      <c r="X67" s="9"/>
      <c r="Y67" s="9"/>
      <c r="Z67" s="9"/>
    </row>
    <row r="68" ht="21.75" customHeight="1">
      <c r="A68" s="9"/>
      <c r="B68" s="10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29"/>
      <c r="Q68" s="29"/>
      <c r="R68" s="29"/>
      <c r="S68" s="16"/>
      <c r="T68" s="9"/>
      <c r="U68" s="9"/>
      <c r="V68" s="9"/>
      <c r="W68" s="9"/>
      <c r="X68" s="9"/>
      <c r="Y68" s="9"/>
      <c r="Z68" s="9"/>
    </row>
    <row r="69" ht="21.75" customHeight="1">
      <c r="A69" s="9"/>
      <c r="B69" s="10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6"/>
      <c r="P69" s="29"/>
      <c r="Q69" s="29"/>
      <c r="R69" s="29"/>
      <c r="S69" s="16"/>
      <c r="T69" s="9"/>
      <c r="U69" s="9"/>
      <c r="V69" s="9"/>
      <c r="W69" s="9"/>
      <c r="X69" s="9"/>
      <c r="Y69" s="9"/>
      <c r="Z69" s="9"/>
    </row>
    <row r="70" ht="21.75" customHeight="1">
      <c r="A70" s="9"/>
      <c r="B70" s="10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6"/>
      <c r="P70" s="29"/>
      <c r="Q70" s="29"/>
      <c r="R70" s="29"/>
      <c r="S70" s="16"/>
      <c r="T70" s="9"/>
      <c r="U70" s="9"/>
      <c r="V70" s="9"/>
      <c r="W70" s="9"/>
      <c r="X70" s="9"/>
      <c r="Y70" s="9"/>
      <c r="Z70" s="9"/>
    </row>
    <row r="71" ht="21.75" customHeight="1">
      <c r="A71" s="9"/>
      <c r="B71" s="10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  <c r="P71" s="29"/>
      <c r="Q71" s="29"/>
      <c r="R71" s="29"/>
      <c r="S71" s="16"/>
      <c r="T71" s="9"/>
      <c r="U71" s="9"/>
      <c r="V71" s="9"/>
      <c r="W71" s="9"/>
      <c r="X71" s="9"/>
      <c r="Y71" s="9"/>
      <c r="Z71" s="9"/>
    </row>
    <row r="72" ht="21.75" customHeight="1">
      <c r="A72" s="9"/>
      <c r="B72" s="10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6"/>
      <c r="P72" s="29"/>
      <c r="Q72" s="29"/>
      <c r="R72" s="29"/>
      <c r="S72" s="16"/>
      <c r="T72" s="9"/>
      <c r="U72" s="9"/>
      <c r="V72" s="9"/>
      <c r="W72" s="9"/>
      <c r="X72" s="9"/>
      <c r="Y72" s="9"/>
      <c r="Z72" s="9"/>
    </row>
    <row r="73" ht="21.75" customHeight="1">
      <c r="A73" s="9"/>
      <c r="B73" s="10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6"/>
      <c r="P73" s="29"/>
      <c r="Q73" s="29"/>
      <c r="R73" s="29"/>
      <c r="S73" s="16"/>
      <c r="T73" s="9"/>
      <c r="U73" s="9"/>
      <c r="V73" s="9"/>
      <c r="W73" s="9"/>
      <c r="X73" s="9"/>
      <c r="Y73" s="9"/>
      <c r="Z73" s="9"/>
    </row>
    <row r="74" ht="21.75" customHeight="1">
      <c r="A74" s="9"/>
      <c r="B74" s="10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6"/>
      <c r="P74" s="29"/>
      <c r="Q74" s="29"/>
      <c r="R74" s="29"/>
      <c r="S74" s="16"/>
      <c r="T74" s="9"/>
      <c r="U74" s="9"/>
      <c r="V74" s="9"/>
      <c r="W74" s="9"/>
      <c r="X74" s="9"/>
      <c r="Y74" s="9"/>
      <c r="Z74" s="9"/>
    </row>
    <row r="75" ht="21.75" customHeight="1">
      <c r="A75" s="9"/>
      <c r="B75" s="10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6"/>
      <c r="P75" s="29"/>
      <c r="Q75" s="29"/>
      <c r="R75" s="29"/>
      <c r="S75" s="16"/>
      <c r="T75" s="9"/>
      <c r="U75" s="9"/>
      <c r="V75" s="9"/>
      <c r="W75" s="9"/>
      <c r="X75" s="9"/>
      <c r="Y75" s="9"/>
      <c r="Z75" s="9"/>
    </row>
    <row r="76" ht="21.75" customHeight="1">
      <c r="A76" s="9"/>
      <c r="B76" s="10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6"/>
      <c r="P76" s="29"/>
      <c r="Q76" s="29"/>
      <c r="R76" s="29"/>
      <c r="S76" s="16"/>
      <c r="T76" s="9"/>
      <c r="U76" s="9"/>
      <c r="V76" s="9"/>
      <c r="W76" s="9"/>
      <c r="X76" s="9"/>
      <c r="Y76" s="9"/>
      <c r="Z76" s="9"/>
    </row>
    <row r="77" ht="21.75" customHeight="1">
      <c r="A77" s="9"/>
      <c r="B77" s="10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6"/>
      <c r="P77" s="29"/>
      <c r="Q77" s="29"/>
      <c r="R77" s="29"/>
      <c r="S77" s="16"/>
      <c r="T77" s="9"/>
      <c r="U77" s="9"/>
      <c r="V77" s="9"/>
      <c r="W77" s="9"/>
      <c r="X77" s="9"/>
      <c r="Y77" s="9"/>
      <c r="Z77" s="9"/>
    </row>
    <row r="78" ht="21.75" customHeight="1">
      <c r="A78" s="9"/>
      <c r="B78" s="10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6"/>
      <c r="P78" s="29"/>
      <c r="Q78" s="29"/>
      <c r="R78" s="29"/>
      <c r="S78" s="16"/>
      <c r="T78" s="9"/>
      <c r="U78" s="9"/>
      <c r="V78" s="9"/>
      <c r="W78" s="9"/>
      <c r="X78" s="9"/>
      <c r="Y78" s="9"/>
      <c r="Z78" s="9"/>
    </row>
    <row r="79" ht="21.75" customHeight="1">
      <c r="A79" s="9"/>
      <c r="B79" s="10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6"/>
      <c r="P79" s="29"/>
      <c r="Q79" s="29"/>
      <c r="R79" s="29"/>
      <c r="S79" s="16"/>
      <c r="T79" s="9"/>
      <c r="U79" s="9"/>
      <c r="V79" s="9"/>
      <c r="W79" s="9"/>
      <c r="X79" s="9"/>
      <c r="Y79" s="9"/>
      <c r="Z79" s="9"/>
    </row>
    <row r="80" ht="21.75" customHeight="1">
      <c r="A80" s="9"/>
      <c r="B80" s="10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/>
      <c r="P80" s="29"/>
      <c r="Q80" s="29"/>
      <c r="R80" s="29"/>
      <c r="S80" s="16"/>
      <c r="T80" s="9"/>
      <c r="U80" s="9"/>
      <c r="V80" s="9"/>
      <c r="W80" s="9"/>
      <c r="X80" s="9"/>
      <c r="Y80" s="9"/>
      <c r="Z80" s="9"/>
    </row>
    <row r="81" ht="21.75" customHeight="1">
      <c r="A81" s="9"/>
      <c r="B81" s="10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6"/>
      <c r="P81" s="29"/>
      <c r="Q81" s="29"/>
      <c r="R81" s="29"/>
      <c r="S81" s="16"/>
      <c r="T81" s="9"/>
      <c r="U81" s="9"/>
      <c r="V81" s="9"/>
      <c r="W81" s="9"/>
      <c r="X81" s="9"/>
      <c r="Y81" s="9"/>
      <c r="Z81" s="9"/>
    </row>
    <row r="82" ht="21.75" customHeight="1">
      <c r="A82" s="9"/>
      <c r="B82" s="10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6"/>
      <c r="P82" s="29"/>
      <c r="Q82" s="29"/>
      <c r="R82" s="29"/>
      <c r="S82" s="16"/>
      <c r="T82" s="9"/>
      <c r="U82" s="9"/>
      <c r="V82" s="9"/>
      <c r="W82" s="9"/>
      <c r="X82" s="9"/>
      <c r="Y82" s="9"/>
      <c r="Z82" s="9"/>
    </row>
    <row r="83" ht="21.75" customHeight="1">
      <c r="A83" s="9"/>
      <c r="B83" s="10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6"/>
      <c r="P83" s="29"/>
      <c r="Q83" s="29"/>
      <c r="R83" s="29"/>
      <c r="S83" s="16"/>
      <c r="T83" s="9"/>
      <c r="U83" s="9"/>
      <c r="V83" s="9"/>
      <c r="W83" s="9"/>
      <c r="X83" s="9"/>
      <c r="Y83" s="9"/>
      <c r="Z83" s="9"/>
    </row>
    <row r="84" ht="21.75" customHeight="1">
      <c r="A84" s="9"/>
      <c r="B84" s="10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  <c r="P84" s="29"/>
      <c r="Q84" s="29"/>
      <c r="R84" s="29"/>
      <c r="S84" s="16"/>
      <c r="T84" s="9"/>
      <c r="U84" s="9"/>
      <c r="V84" s="9"/>
      <c r="W84" s="9"/>
      <c r="X84" s="9"/>
      <c r="Y84" s="9"/>
      <c r="Z84" s="9"/>
    </row>
    <row r="85" ht="21.75" customHeight="1">
      <c r="A85" s="9"/>
      <c r="B85" s="10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6"/>
      <c r="P85" s="29"/>
      <c r="Q85" s="29"/>
      <c r="R85" s="29"/>
      <c r="S85" s="16"/>
      <c r="T85" s="9"/>
      <c r="U85" s="9"/>
      <c r="V85" s="9"/>
      <c r="W85" s="9"/>
      <c r="X85" s="9"/>
      <c r="Y85" s="9"/>
      <c r="Z85" s="9"/>
    </row>
    <row r="86" ht="21.75" customHeight="1">
      <c r="A86" s="9"/>
      <c r="B86" s="10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6"/>
      <c r="P86" s="29"/>
      <c r="Q86" s="29"/>
      <c r="R86" s="29"/>
      <c r="S86" s="16"/>
      <c r="T86" s="9"/>
      <c r="U86" s="9"/>
      <c r="V86" s="9"/>
      <c r="W86" s="9"/>
      <c r="X86" s="9"/>
      <c r="Y86" s="9"/>
      <c r="Z86" s="9"/>
    </row>
    <row r="87" ht="21.75" customHeight="1">
      <c r="A87" s="9"/>
      <c r="B87" s="10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6"/>
      <c r="P87" s="29"/>
      <c r="Q87" s="29"/>
      <c r="R87" s="29"/>
      <c r="S87" s="16"/>
      <c r="T87" s="9"/>
      <c r="U87" s="9"/>
      <c r="V87" s="9"/>
      <c r="W87" s="9"/>
      <c r="X87" s="9"/>
      <c r="Y87" s="9"/>
      <c r="Z87" s="9"/>
    </row>
    <row r="88" ht="21.75" customHeight="1">
      <c r="A88" s="9"/>
      <c r="B88" s="10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/>
      <c r="P88" s="29"/>
      <c r="Q88" s="29"/>
      <c r="R88" s="29"/>
      <c r="S88" s="16"/>
      <c r="T88" s="9"/>
      <c r="U88" s="9"/>
      <c r="V88" s="9"/>
      <c r="W88" s="9"/>
      <c r="X88" s="9"/>
      <c r="Y88" s="9"/>
      <c r="Z88" s="9"/>
    </row>
    <row r="89" ht="21.75" customHeight="1">
      <c r="A89" s="9"/>
      <c r="B89" s="10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6"/>
      <c r="P89" s="29"/>
      <c r="Q89" s="29"/>
      <c r="R89" s="29"/>
      <c r="S89" s="16"/>
      <c r="T89" s="9"/>
      <c r="U89" s="9"/>
      <c r="V89" s="9"/>
      <c r="W89" s="9"/>
      <c r="X89" s="9"/>
      <c r="Y89" s="9"/>
      <c r="Z89" s="9"/>
    </row>
    <row r="90" ht="21.75" customHeight="1">
      <c r="A90" s="9"/>
      <c r="B90" s="10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6"/>
      <c r="P90" s="29"/>
      <c r="Q90" s="29"/>
      <c r="R90" s="29"/>
      <c r="S90" s="16"/>
      <c r="T90" s="9"/>
      <c r="U90" s="9"/>
      <c r="V90" s="9"/>
      <c r="W90" s="9"/>
      <c r="X90" s="9"/>
      <c r="Y90" s="9"/>
      <c r="Z90" s="9"/>
    </row>
    <row r="91" ht="21.75" customHeight="1">
      <c r="A91" s="9"/>
      <c r="B91" s="10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6"/>
      <c r="P91" s="29"/>
      <c r="Q91" s="29"/>
      <c r="R91" s="29"/>
      <c r="S91" s="16"/>
      <c r="T91" s="9"/>
      <c r="U91" s="9"/>
      <c r="V91" s="9"/>
      <c r="W91" s="9"/>
      <c r="X91" s="9"/>
      <c r="Y91" s="9"/>
      <c r="Z91" s="9"/>
    </row>
    <row r="92" ht="21.75" customHeight="1">
      <c r="A92" s="9"/>
      <c r="B92" s="10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6"/>
      <c r="P92" s="29"/>
      <c r="Q92" s="29"/>
      <c r="R92" s="29"/>
      <c r="S92" s="16"/>
      <c r="T92" s="9"/>
      <c r="U92" s="9"/>
      <c r="V92" s="9"/>
      <c r="W92" s="9"/>
      <c r="X92" s="9"/>
      <c r="Y92" s="9"/>
      <c r="Z92" s="9"/>
    </row>
    <row r="93" ht="21.75" customHeight="1">
      <c r="A93" s="9"/>
      <c r="B93" s="10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6"/>
      <c r="P93" s="29"/>
      <c r="Q93" s="29"/>
      <c r="R93" s="29"/>
      <c r="S93" s="16"/>
      <c r="T93" s="9"/>
      <c r="U93" s="9"/>
      <c r="V93" s="9"/>
      <c r="W93" s="9"/>
      <c r="X93" s="9"/>
      <c r="Y93" s="9"/>
      <c r="Z93" s="9"/>
    </row>
    <row r="94" ht="21.75" customHeight="1">
      <c r="A94" s="9"/>
      <c r="B94" s="10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6"/>
      <c r="P94" s="29"/>
      <c r="Q94" s="29"/>
      <c r="R94" s="29"/>
      <c r="S94" s="16"/>
      <c r="T94" s="9"/>
      <c r="U94" s="9"/>
      <c r="V94" s="9"/>
      <c r="W94" s="9"/>
      <c r="X94" s="9"/>
      <c r="Y94" s="9"/>
      <c r="Z94" s="9"/>
    </row>
    <row r="95" ht="21.75" customHeight="1">
      <c r="A95" s="9"/>
      <c r="B95" s="10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6"/>
      <c r="P95" s="29"/>
      <c r="Q95" s="29"/>
      <c r="R95" s="29"/>
      <c r="S95" s="16"/>
      <c r="T95" s="9"/>
      <c r="U95" s="9"/>
      <c r="V95" s="9"/>
      <c r="W95" s="9"/>
      <c r="X95" s="9"/>
      <c r="Y95" s="9"/>
      <c r="Z95" s="9"/>
    </row>
    <row r="96" ht="21.75" customHeight="1">
      <c r="A96" s="9"/>
      <c r="B96" s="10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6"/>
      <c r="P96" s="29"/>
      <c r="Q96" s="29"/>
      <c r="R96" s="29"/>
      <c r="S96" s="16"/>
      <c r="T96" s="9"/>
      <c r="U96" s="9"/>
      <c r="V96" s="9"/>
      <c r="W96" s="9"/>
      <c r="X96" s="9"/>
      <c r="Y96" s="9"/>
      <c r="Z96" s="9"/>
    </row>
    <row r="97" ht="21.75" customHeight="1">
      <c r="A97" s="9"/>
      <c r="B97" s="10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  <c r="P97" s="29"/>
      <c r="Q97" s="29"/>
      <c r="R97" s="29"/>
      <c r="S97" s="16"/>
      <c r="T97" s="9"/>
      <c r="U97" s="9"/>
      <c r="V97" s="9"/>
      <c r="W97" s="9"/>
      <c r="X97" s="9"/>
      <c r="Y97" s="9"/>
      <c r="Z97" s="9"/>
    </row>
    <row r="98" ht="21.75" customHeight="1">
      <c r="A98" s="9"/>
      <c r="B98" s="10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6"/>
      <c r="P98" s="29"/>
      <c r="Q98" s="29"/>
      <c r="R98" s="29"/>
      <c r="S98" s="16"/>
      <c r="T98" s="9"/>
      <c r="U98" s="9"/>
      <c r="V98" s="9"/>
      <c r="W98" s="9"/>
      <c r="X98" s="9"/>
      <c r="Y98" s="9"/>
      <c r="Z98" s="9"/>
    </row>
    <row r="99" ht="21.75" customHeight="1">
      <c r="A99" s="9"/>
      <c r="B99" s="10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6"/>
      <c r="P99" s="29"/>
      <c r="Q99" s="29"/>
      <c r="R99" s="29"/>
      <c r="S99" s="16"/>
      <c r="T99" s="9"/>
      <c r="U99" s="9"/>
      <c r="V99" s="9"/>
      <c r="W99" s="9"/>
      <c r="X99" s="9"/>
      <c r="Y99" s="9"/>
      <c r="Z99" s="9"/>
    </row>
    <row r="100" ht="21.75" customHeight="1">
      <c r="A100" s="9"/>
      <c r="B100" s="10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6"/>
      <c r="P100" s="29"/>
      <c r="Q100" s="29"/>
      <c r="R100" s="29"/>
      <c r="S100" s="16"/>
      <c r="T100" s="9"/>
      <c r="U100" s="9"/>
      <c r="V100" s="9"/>
      <c r="W100" s="9"/>
      <c r="X100" s="9"/>
      <c r="Y100" s="9"/>
      <c r="Z100" s="9"/>
    </row>
    <row r="101" ht="21.75" customHeight="1">
      <c r="A101" s="9"/>
      <c r="B101" s="10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6"/>
      <c r="P101" s="29"/>
      <c r="Q101" s="29"/>
      <c r="R101" s="29"/>
      <c r="S101" s="16"/>
      <c r="T101" s="9"/>
      <c r="U101" s="9"/>
      <c r="V101" s="9"/>
      <c r="W101" s="9"/>
      <c r="X101" s="9"/>
      <c r="Y101" s="9"/>
      <c r="Z101" s="9"/>
    </row>
    <row r="102" ht="21.75" customHeight="1">
      <c r="A102" s="9"/>
      <c r="B102" s="10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6"/>
      <c r="P102" s="29"/>
      <c r="Q102" s="29"/>
      <c r="R102" s="29"/>
      <c r="S102" s="16"/>
      <c r="T102" s="9"/>
      <c r="U102" s="9"/>
      <c r="V102" s="9"/>
      <c r="W102" s="9"/>
      <c r="X102" s="9"/>
      <c r="Y102" s="9"/>
      <c r="Z102" s="9"/>
    </row>
    <row r="103" ht="21.75" customHeight="1">
      <c r="A103" s="9"/>
      <c r="B103" s="10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/>
      <c r="P103" s="29"/>
      <c r="Q103" s="29"/>
      <c r="R103" s="29"/>
      <c r="S103" s="16"/>
      <c r="T103" s="9"/>
      <c r="U103" s="9"/>
      <c r="V103" s="9"/>
      <c r="W103" s="9"/>
      <c r="X103" s="9"/>
      <c r="Y103" s="9"/>
      <c r="Z103" s="9"/>
    </row>
    <row r="104" ht="21.75" customHeight="1">
      <c r="A104" s="9"/>
      <c r="B104" s="10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6"/>
      <c r="P104" s="29"/>
      <c r="Q104" s="29"/>
      <c r="R104" s="29"/>
      <c r="S104" s="16"/>
      <c r="T104" s="9"/>
      <c r="U104" s="9"/>
      <c r="V104" s="9"/>
      <c r="W104" s="9"/>
      <c r="X104" s="9"/>
      <c r="Y104" s="9"/>
      <c r="Z104" s="9"/>
    </row>
    <row r="105" ht="21.75" customHeight="1">
      <c r="A105" s="9"/>
      <c r="B105" s="10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6"/>
      <c r="P105" s="29"/>
      <c r="Q105" s="29"/>
      <c r="R105" s="29"/>
      <c r="S105" s="16"/>
      <c r="T105" s="9"/>
      <c r="U105" s="9"/>
      <c r="V105" s="9"/>
      <c r="W105" s="9"/>
      <c r="X105" s="9"/>
      <c r="Y105" s="9"/>
      <c r="Z105" s="9"/>
    </row>
    <row r="106" ht="21.75" customHeight="1">
      <c r="A106" s="9"/>
      <c r="B106" s="10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6"/>
      <c r="P106" s="29"/>
      <c r="Q106" s="29"/>
      <c r="R106" s="29"/>
      <c r="S106" s="16"/>
      <c r="T106" s="9"/>
      <c r="U106" s="9"/>
      <c r="V106" s="9"/>
      <c r="W106" s="9"/>
      <c r="X106" s="9"/>
      <c r="Y106" s="9"/>
      <c r="Z106" s="9"/>
    </row>
    <row r="107" ht="21.75" customHeight="1">
      <c r="A107" s="9"/>
      <c r="B107" s="10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6"/>
      <c r="P107" s="29"/>
      <c r="Q107" s="29"/>
      <c r="R107" s="29"/>
      <c r="S107" s="16"/>
      <c r="T107" s="9"/>
      <c r="U107" s="9"/>
      <c r="V107" s="9"/>
      <c r="W107" s="9"/>
      <c r="X107" s="9"/>
      <c r="Y107" s="9"/>
      <c r="Z107" s="9"/>
    </row>
    <row r="108" ht="21.75" customHeight="1">
      <c r="A108" s="9"/>
      <c r="B108" s="10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6"/>
      <c r="P108" s="29"/>
      <c r="Q108" s="29"/>
      <c r="R108" s="29"/>
      <c r="S108" s="16"/>
      <c r="T108" s="9"/>
      <c r="U108" s="9"/>
      <c r="V108" s="9"/>
      <c r="W108" s="9"/>
      <c r="X108" s="9"/>
      <c r="Y108" s="9"/>
      <c r="Z108" s="9"/>
    </row>
    <row r="109" ht="21.75" customHeight="1">
      <c r="A109" s="9"/>
      <c r="B109" s="10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/>
      <c r="P109" s="29"/>
      <c r="Q109" s="29"/>
      <c r="R109" s="29"/>
      <c r="S109" s="16"/>
      <c r="T109" s="9"/>
      <c r="U109" s="9"/>
      <c r="V109" s="9"/>
      <c r="W109" s="9"/>
      <c r="X109" s="9"/>
      <c r="Y109" s="9"/>
      <c r="Z109" s="9"/>
    </row>
    <row r="110" ht="21.75" customHeight="1">
      <c r="A110" s="9"/>
      <c r="B110" s="10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  <c r="P110" s="29"/>
      <c r="Q110" s="29"/>
      <c r="R110" s="29"/>
      <c r="S110" s="16"/>
      <c r="T110" s="9"/>
      <c r="U110" s="9"/>
      <c r="V110" s="9"/>
      <c r="W110" s="9"/>
      <c r="X110" s="9"/>
      <c r="Y110" s="9"/>
      <c r="Z110" s="9"/>
    </row>
    <row r="111" ht="21.75" customHeight="1">
      <c r="A111" s="9"/>
      <c r="B111" s="10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6"/>
      <c r="P111" s="29"/>
      <c r="Q111" s="29"/>
      <c r="R111" s="29"/>
      <c r="S111" s="16"/>
      <c r="T111" s="9"/>
      <c r="U111" s="9"/>
      <c r="V111" s="9"/>
      <c r="W111" s="9"/>
      <c r="X111" s="9"/>
      <c r="Y111" s="9"/>
      <c r="Z111" s="9"/>
    </row>
    <row r="112" ht="21.75" customHeight="1">
      <c r="A112" s="9"/>
      <c r="B112" s="10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6"/>
      <c r="P112" s="29"/>
      <c r="Q112" s="29"/>
      <c r="R112" s="29"/>
      <c r="S112" s="16"/>
      <c r="T112" s="9"/>
      <c r="U112" s="9"/>
      <c r="V112" s="9"/>
      <c r="W112" s="9"/>
      <c r="X112" s="9"/>
      <c r="Y112" s="9"/>
      <c r="Z112" s="9"/>
    </row>
    <row r="113" ht="21.75" customHeight="1">
      <c r="A113" s="9"/>
      <c r="B113" s="10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6"/>
      <c r="P113" s="29"/>
      <c r="Q113" s="29"/>
      <c r="R113" s="29"/>
      <c r="S113" s="16"/>
      <c r="T113" s="9"/>
      <c r="U113" s="9"/>
      <c r="V113" s="9"/>
      <c r="W113" s="9"/>
      <c r="X113" s="9"/>
      <c r="Y113" s="9"/>
      <c r="Z113" s="9"/>
    </row>
    <row r="114" ht="21.75" customHeight="1">
      <c r="A114" s="9"/>
      <c r="B114" s="10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6"/>
      <c r="P114" s="29"/>
      <c r="Q114" s="29"/>
      <c r="R114" s="29"/>
      <c r="S114" s="16"/>
      <c r="T114" s="9"/>
      <c r="U114" s="9"/>
      <c r="V114" s="9"/>
      <c r="W114" s="9"/>
      <c r="X114" s="9"/>
      <c r="Y114" s="9"/>
      <c r="Z114" s="9"/>
    </row>
    <row r="115" ht="21.75" customHeight="1">
      <c r="A115" s="9"/>
      <c r="B115" s="10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6"/>
      <c r="P115" s="29"/>
      <c r="Q115" s="29"/>
      <c r="R115" s="29"/>
      <c r="S115" s="16"/>
      <c r="T115" s="9"/>
      <c r="U115" s="9"/>
      <c r="V115" s="9"/>
      <c r="W115" s="9"/>
      <c r="X115" s="9"/>
      <c r="Y115" s="9"/>
      <c r="Z115" s="9"/>
    </row>
    <row r="116" ht="21.75" customHeight="1">
      <c r="A116" s="9"/>
      <c r="B116" s="10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6"/>
      <c r="P116" s="29"/>
      <c r="Q116" s="29"/>
      <c r="R116" s="29"/>
      <c r="S116" s="16"/>
      <c r="T116" s="9"/>
      <c r="U116" s="9"/>
      <c r="V116" s="9"/>
      <c r="W116" s="9"/>
      <c r="X116" s="9"/>
      <c r="Y116" s="9"/>
      <c r="Z116" s="9"/>
    </row>
    <row r="117" ht="21.75" customHeight="1">
      <c r="A117" s="9"/>
      <c r="B117" s="10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6"/>
      <c r="P117" s="29"/>
      <c r="Q117" s="29"/>
      <c r="R117" s="29"/>
      <c r="S117" s="16"/>
      <c r="T117" s="9"/>
      <c r="U117" s="9"/>
      <c r="V117" s="9"/>
      <c r="W117" s="9"/>
      <c r="X117" s="9"/>
      <c r="Y117" s="9"/>
      <c r="Z117" s="9"/>
    </row>
    <row r="118" ht="21.75" customHeight="1">
      <c r="A118" s="9"/>
      <c r="B118" s="10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6"/>
      <c r="P118" s="29"/>
      <c r="Q118" s="29"/>
      <c r="R118" s="29"/>
      <c r="S118" s="16"/>
      <c r="T118" s="9"/>
      <c r="U118" s="9"/>
      <c r="V118" s="9"/>
      <c r="W118" s="9"/>
      <c r="X118" s="9"/>
      <c r="Y118" s="9"/>
      <c r="Z118" s="9"/>
    </row>
    <row r="119" ht="21.75" customHeight="1">
      <c r="A119" s="9"/>
      <c r="B119" s="10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6"/>
      <c r="P119" s="29"/>
      <c r="Q119" s="29"/>
      <c r="R119" s="29"/>
      <c r="S119" s="16"/>
      <c r="T119" s="9"/>
      <c r="U119" s="9"/>
      <c r="V119" s="9"/>
      <c r="W119" s="9"/>
      <c r="X119" s="9"/>
      <c r="Y119" s="9"/>
      <c r="Z119" s="9"/>
    </row>
    <row r="120" ht="21.75" customHeight="1">
      <c r="A120" s="9"/>
      <c r="B120" s="10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6"/>
      <c r="P120" s="29"/>
      <c r="Q120" s="29"/>
      <c r="R120" s="29"/>
      <c r="S120" s="16"/>
      <c r="T120" s="9"/>
      <c r="U120" s="9"/>
      <c r="V120" s="9"/>
      <c r="W120" s="9"/>
      <c r="X120" s="9"/>
      <c r="Y120" s="9"/>
      <c r="Z120" s="9"/>
    </row>
    <row r="121" ht="21.75" customHeight="1">
      <c r="A121" s="9"/>
      <c r="B121" s="10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6"/>
      <c r="P121" s="29"/>
      <c r="Q121" s="29"/>
      <c r="R121" s="29"/>
      <c r="S121" s="16"/>
      <c r="T121" s="9"/>
      <c r="U121" s="9"/>
      <c r="V121" s="9"/>
      <c r="W121" s="9"/>
      <c r="X121" s="9"/>
      <c r="Y121" s="9"/>
      <c r="Z121" s="9"/>
    </row>
    <row r="122" ht="21.75" customHeight="1">
      <c r="A122" s="9"/>
      <c r="B122" s="10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6"/>
      <c r="P122" s="29"/>
      <c r="Q122" s="29"/>
      <c r="R122" s="29"/>
      <c r="S122" s="16"/>
      <c r="T122" s="9"/>
      <c r="U122" s="9"/>
      <c r="V122" s="9"/>
      <c r="W122" s="9"/>
      <c r="X122" s="9"/>
      <c r="Y122" s="9"/>
      <c r="Z122" s="9"/>
    </row>
    <row r="123" ht="21.75" customHeight="1">
      <c r="A123" s="9"/>
      <c r="B123" s="10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  <c r="P123" s="29"/>
      <c r="Q123" s="29"/>
      <c r="R123" s="29"/>
      <c r="S123" s="16"/>
      <c r="T123" s="9"/>
      <c r="U123" s="9"/>
      <c r="V123" s="9"/>
      <c r="W123" s="9"/>
      <c r="X123" s="9"/>
      <c r="Y123" s="9"/>
      <c r="Z123" s="9"/>
    </row>
    <row r="124" ht="21.75" customHeight="1">
      <c r="A124" s="9"/>
      <c r="B124" s="10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6"/>
      <c r="P124" s="29"/>
      <c r="Q124" s="29"/>
      <c r="R124" s="29"/>
      <c r="S124" s="16"/>
      <c r="T124" s="9"/>
      <c r="U124" s="9"/>
      <c r="V124" s="9"/>
      <c r="W124" s="9"/>
      <c r="X124" s="9"/>
      <c r="Y124" s="9"/>
      <c r="Z124" s="9"/>
    </row>
    <row r="125" ht="21.75" customHeight="1">
      <c r="A125" s="9"/>
      <c r="B125" s="10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6"/>
      <c r="P125" s="29"/>
      <c r="Q125" s="29"/>
      <c r="R125" s="29"/>
      <c r="S125" s="16"/>
      <c r="T125" s="9"/>
      <c r="U125" s="9"/>
      <c r="V125" s="9"/>
      <c r="W125" s="9"/>
      <c r="X125" s="9"/>
      <c r="Y125" s="9"/>
      <c r="Z125" s="9"/>
    </row>
    <row r="126" ht="21.75" customHeight="1">
      <c r="A126" s="9"/>
      <c r="B126" s="10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6"/>
      <c r="P126" s="29"/>
      <c r="Q126" s="29"/>
      <c r="R126" s="29"/>
      <c r="S126" s="16"/>
      <c r="T126" s="9"/>
      <c r="U126" s="9"/>
      <c r="V126" s="9"/>
      <c r="W126" s="9"/>
      <c r="X126" s="9"/>
      <c r="Y126" s="9"/>
      <c r="Z126" s="9"/>
    </row>
    <row r="127" ht="21.75" customHeight="1">
      <c r="A127" s="9"/>
      <c r="B127" s="10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6"/>
      <c r="P127" s="29"/>
      <c r="Q127" s="29"/>
      <c r="R127" s="29"/>
      <c r="S127" s="16"/>
      <c r="T127" s="9"/>
      <c r="U127" s="9"/>
      <c r="V127" s="9"/>
      <c r="W127" s="9"/>
      <c r="X127" s="9"/>
      <c r="Y127" s="9"/>
      <c r="Z127" s="9"/>
    </row>
    <row r="128" ht="21.75" customHeight="1">
      <c r="A128" s="9"/>
      <c r="B128" s="10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6"/>
      <c r="P128" s="29"/>
      <c r="Q128" s="29"/>
      <c r="R128" s="29"/>
      <c r="S128" s="16"/>
      <c r="T128" s="9"/>
      <c r="U128" s="9"/>
      <c r="V128" s="9"/>
      <c r="W128" s="9"/>
      <c r="X128" s="9"/>
      <c r="Y128" s="9"/>
      <c r="Z128" s="9"/>
    </row>
    <row r="129" ht="21.75" customHeight="1">
      <c r="A129" s="9"/>
      <c r="B129" s="10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6"/>
      <c r="P129" s="29"/>
      <c r="Q129" s="29"/>
      <c r="R129" s="29"/>
      <c r="S129" s="16"/>
      <c r="T129" s="9"/>
      <c r="U129" s="9"/>
      <c r="V129" s="9"/>
      <c r="W129" s="9"/>
      <c r="X129" s="9"/>
      <c r="Y129" s="9"/>
      <c r="Z129" s="9"/>
    </row>
    <row r="130" ht="21.75" customHeight="1">
      <c r="A130" s="9"/>
      <c r="B130" s="10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6"/>
      <c r="P130" s="29"/>
      <c r="Q130" s="29"/>
      <c r="R130" s="29"/>
      <c r="S130" s="16"/>
      <c r="T130" s="9"/>
      <c r="U130" s="9"/>
      <c r="V130" s="9"/>
      <c r="W130" s="9"/>
      <c r="X130" s="9"/>
      <c r="Y130" s="9"/>
      <c r="Z130" s="9"/>
    </row>
    <row r="131" ht="21.75" customHeight="1">
      <c r="A131" s="9"/>
      <c r="B131" s="10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6"/>
      <c r="P131" s="29"/>
      <c r="Q131" s="29"/>
      <c r="R131" s="29"/>
      <c r="S131" s="16"/>
      <c r="T131" s="9"/>
      <c r="U131" s="9"/>
      <c r="V131" s="9"/>
      <c r="W131" s="9"/>
      <c r="X131" s="9"/>
      <c r="Y131" s="9"/>
      <c r="Z131" s="9"/>
    </row>
    <row r="132" ht="21.75" customHeight="1">
      <c r="A132" s="9"/>
      <c r="B132" s="10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  <c r="P132" s="29"/>
      <c r="Q132" s="29"/>
      <c r="R132" s="29"/>
      <c r="S132" s="16"/>
      <c r="T132" s="9"/>
      <c r="U132" s="9"/>
      <c r="V132" s="9"/>
      <c r="W132" s="9"/>
      <c r="X132" s="9"/>
      <c r="Y132" s="9"/>
      <c r="Z132" s="9"/>
    </row>
    <row r="133" ht="21.75" customHeight="1">
      <c r="A133" s="9"/>
      <c r="B133" s="10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  <c r="P133" s="29"/>
      <c r="Q133" s="29"/>
      <c r="R133" s="29"/>
      <c r="S133" s="16"/>
      <c r="T133" s="9"/>
      <c r="U133" s="9"/>
      <c r="V133" s="9"/>
      <c r="W133" s="9"/>
      <c r="X133" s="9"/>
      <c r="Y133" s="9"/>
      <c r="Z133" s="9"/>
    </row>
    <row r="134" ht="21.75" customHeight="1">
      <c r="A134" s="9"/>
      <c r="B134" s="10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6"/>
      <c r="P134" s="29"/>
      <c r="Q134" s="29"/>
      <c r="R134" s="29"/>
      <c r="S134" s="16"/>
      <c r="T134" s="9"/>
      <c r="U134" s="9"/>
      <c r="V134" s="9"/>
      <c r="W134" s="9"/>
      <c r="X134" s="9"/>
      <c r="Y134" s="9"/>
      <c r="Z134" s="9"/>
    </row>
    <row r="135" ht="21.75" customHeight="1">
      <c r="A135" s="9"/>
      <c r="B135" s="10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6"/>
      <c r="P135" s="29"/>
      <c r="Q135" s="29"/>
      <c r="R135" s="29"/>
      <c r="S135" s="16"/>
      <c r="T135" s="9"/>
      <c r="U135" s="9"/>
      <c r="V135" s="9"/>
      <c r="W135" s="9"/>
      <c r="X135" s="9"/>
      <c r="Y135" s="9"/>
      <c r="Z135" s="9"/>
    </row>
    <row r="136" ht="21.75" customHeight="1">
      <c r="A136" s="9"/>
      <c r="B136" s="10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6"/>
      <c r="P136" s="29"/>
      <c r="Q136" s="29"/>
      <c r="R136" s="29"/>
      <c r="S136" s="16"/>
      <c r="T136" s="9"/>
      <c r="U136" s="9"/>
      <c r="V136" s="9"/>
      <c r="W136" s="9"/>
      <c r="X136" s="9"/>
      <c r="Y136" s="9"/>
      <c r="Z136" s="9"/>
    </row>
    <row r="137" ht="21.75" customHeight="1">
      <c r="A137" s="9"/>
      <c r="B137" s="10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6"/>
      <c r="P137" s="29"/>
      <c r="Q137" s="29"/>
      <c r="R137" s="29"/>
      <c r="S137" s="16"/>
      <c r="T137" s="9"/>
      <c r="U137" s="9"/>
      <c r="V137" s="9"/>
      <c r="W137" s="9"/>
      <c r="X137" s="9"/>
      <c r="Y137" s="9"/>
      <c r="Z137" s="9"/>
    </row>
    <row r="138" ht="21.75" customHeight="1">
      <c r="A138" s="9"/>
      <c r="B138" s="10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6"/>
      <c r="P138" s="29"/>
      <c r="Q138" s="29"/>
      <c r="R138" s="29"/>
      <c r="S138" s="16"/>
      <c r="T138" s="9"/>
      <c r="U138" s="9"/>
      <c r="V138" s="9"/>
      <c r="W138" s="9"/>
      <c r="X138" s="9"/>
      <c r="Y138" s="9"/>
      <c r="Z138" s="9"/>
    </row>
    <row r="139" ht="21.75" customHeight="1">
      <c r="A139" s="9"/>
      <c r="B139" s="10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6"/>
      <c r="P139" s="29"/>
      <c r="Q139" s="29"/>
      <c r="R139" s="29"/>
      <c r="S139" s="16"/>
      <c r="T139" s="9"/>
      <c r="U139" s="9"/>
      <c r="V139" s="9"/>
      <c r="W139" s="9"/>
      <c r="X139" s="9"/>
      <c r="Y139" s="9"/>
      <c r="Z139" s="9"/>
    </row>
    <row r="140" ht="21.75" customHeight="1">
      <c r="A140" s="9"/>
      <c r="B140" s="10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6"/>
      <c r="P140" s="29"/>
      <c r="Q140" s="29"/>
      <c r="R140" s="29"/>
      <c r="S140" s="16"/>
      <c r="T140" s="9"/>
      <c r="U140" s="9"/>
      <c r="V140" s="9"/>
      <c r="W140" s="9"/>
      <c r="X140" s="9"/>
      <c r="Y140" s="9"/>
      <c r="Z140" s="9"/>
    </row>
    <row r="141" ht="21.75" customHeight="1">
      <c r="A141" s="9"/>
      <c r="B141" s="10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6"/>
      <c r="P141" s="29"/>
      <c r="Q141" s="29"/>
      <c r="R141" s="29"/>
      <c r="S141" s="16"/>
      <c r="T141" s="9"/>
      <c r="U141" s="9"/>
      <c r="V141" s="9"/>
      <c r="W141" s="9"/>
      <c r="X141" s="9"/>
      <c r="Y141" s="9"/>
      <c r="Z141" s="9"/>
    </row>
    <row r="142" ht="21.75" customHeight="1">
      <c r="A142" s="9"/>
      <c r="B142" s="10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6"/>
      <c r="P142" s="29"/>
      <c r="Q142" s="29"/>
      <c r="R142" s="29"/>
      <c r="S142" s="16"/>
      <c r="T142" s="9"/>
      <c r="U142" s="9"/>
      <c r="V142" s="9"/>
      <c r="W142" s="9"/>
      <c r="X142" s="9"/>
      <c r="Y142" s="9"/>
      <c r="Z142" s="9"/>
    </row>
    <row r="143" ht="21.75" customHeight="1">
      <c r="A143" s="9"/>
      <c r="B143" s="10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6"/>
      <c r="P143" s="29"/>
      <c r="Q143" s="29"/>
      <c r="R143" s="29"/>
      <c r="S143" s="16"/>
      <c r="T143" s="9"/>
      <c r="U143" s="9"/>
      <c r="V143" s="9"/>
      <c r="W143" s="9"/>
      <c r="X143" s="9"/>
      <c r="Y143" s="9"/>
      <c r="Z143" s="9"/>
    </row>
    <row r="144" ht="21.75" customHeight="1">
      <c r="A144" s="9"/>
      <c r="B144" s="10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6"/>
      <c r="P144" s="29"/>
      <c r="Q144" s="29"/>
      <c r="R144" s="29"/>
      <c r="S144" s="16"/>
      <c r="T144" s="9"/>
      <c r="U144" s="9"/>
      <c r="V144" s="9"/>
      <c r="W144" s="9"/>
      <c r="X144" s="9"/>
      <c r="Y144" s="9"/>
      <c r="Z144" s="9"/>
    </row>
    <row r="145" ht="21.75" customHeight="1">
      <c r="A145" s="9"/>
      <c r="B145" s="10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6"/>
      <c r="P145" s="29"/>
      <c r="Q145" s="29"/>
      <c r="R145" s="29"/>
      <c r="S145" s="16"/>
      <c r="T145" s="9"/>
      <c r="U145" s="9"/>
      <c r="V145" s="9"/>
      <c r="W145" s="9"/>
      <c r="X145" s="9"/>
      <c r="Y145" s="9"/>
      <c r="Z145" s="9"/>
    </row>
    <row r="146" ht="21.75" customHeight="1">
      <c r="A146" s="9"/>
      <c r="B146" s="10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6"/>
      <c r="P146" s="29"/>
      <c r="Q146" s="29"/>
      <c r="R146" s="29"/>
      <c r="S146" s="16"/>
      <c r="T146" s="9"/>
      <c r="U146" s="9"/>
      <c r="V146" s="9"/>
      <c r="W146" s="9"/>
      <c r="X146" s="9"/>
      <c r="Y146" s="9"/>
      <c r="Z146" s="9"/>
    </row>
    <row r="147" ht="21.75" customHeight="1">
      <c r="A147" s="9"/>
      <c r="B147" s="10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6"/>
      <c r="P147" s="29"/>
      <c r="Q147" s="29"/>
      <c r="R147" s="29"/>
      <c r="S147" s="16"/>
      <c r="T147" s="9"/>
      <c r="U147" s="9"/>
      <c r="V147" s="9"/>
      <c r="W147" s="9"/>
      <c r="X147" s="9"/>
      <c r="Y147" s="9"/>
      <c r="Z147" s="9"/>
    </row>
    <row r="148" ht="21.75" customHeight="1">
      <c r="A148" s="9"/>
      <c r="B148" s="10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6"/>
      <c r="P148" s="29"/>
      <c r="Q148" s="29"/>
      <c r="R148" s="29"/>
      <c r="S148" s="16"/>
      <c r="T148" s="9"/>
      <c r="U148" s="9"/>
      <c r="V148" s="9"/>
      <c r="W148" s="9"/>
      <c r="X148" s="9"/>
      <c r="Y148" s="9"/>
      <c r="Z148" s="9"/>
    </row>
    <row r="149" ht="21.75" customHeight="1">
      <c r="A149" s="9"/>
      <c r="B149" s="10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6"/>
      <c r="P149" s="29"/>
      <c r="Q149" s="29"/>
      <c r="R149" s="29"/>
      <c r="S149" s="16"/>
      <c r="T149" s="9"/>
      <c r="U149" s="9"/>
      <c r="V149" s="9"/>
      <c r="W149" s="9"/>
      <c r="X149" s="9"/>
      <c r="Y149" s="9"/>
      <c r="Z149" s="9"/>
    </row>
    <row r="150" ht="21.75" customHeight="1">
      <c r="A150" s="9"/>
      <c r="B150" s="10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6"/>
      <c r="P150" s="29"/>
      <c r="Q150" s="29"/>
      <c r="R150" s="29"/>
      <c r="S150" s="16"/>
      <c r="T150" s="9"/>
      <c r="U150" s="9"/>
      <c r="V150" s="9"/>
      <c r="W150" s="9"/>
      <c r="X150" s="9"/>
      <c r="Y150" s="9"/>
      <c r="Z150" s="9"/>
    </row>
    <row r="151" ht="21.75" customHeight="1">
      <c r="A151" s="9"/>
      <c r="B151" s="10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6"/>
      <c r="P151" s="29"/>
      <c r="Q151" s="29"/>
      <c r="R151" s="29"/>
      <c r="S151" s="16"/>
      <c r="T151" s="9"/>
      <c r="U151" s="9"/>
      <c r="V151" s="9"/>
      <c r="W151" s="9"/>
      <c r="X151" s="9"/>
      <c r="Y151" s="9"/>
      <c r="Z151" s="9"/>
    </row>
    <row r="152" ht="21.75" customHeight="1">
      <c r="A152" s="9"/>
      <c r="B152" s="10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  <c r="P152" s="29"/>
      <c r="Q152" s="29"/>
      <c r="R152" s="29"/>
      <c r="S152" s="16"/>
      <c r="T152" s="9"/>
      <c r="U152" s="9"/>
      <c r="V152" s="9"/>
      <c r="W152" s="9"/>
      <c r="X152" s="9"/>
      <c r="Y152" s="9"/>
      <c r="Z152" s="9"/>
    </row>
    <row r="153" ht="21.75" customHeight="1">
      <c r="A153" s="9"/>
      <c r="B153" s="10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  <c r="P153" s="29"/>
      <c r="Q153" s="29"/>
      <c r="R153" s="29"/>
      <c r="S153" s="16"/>
      <c r="T153" s="9"/>
      <c r="U153" s="9"/>
      <c r="V153" s="9"/>
      <c r="W153" s="9"/>
      <c r="X153" s="9"/>
      <c r="Y153" s="9"/>
      <c r="Z153" s="9"/>
    </row>
    <row r="154" ht="21.75" customHeight="1">
      <c r="A154" s="9"/>
      <c r="B154" s="10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6"/>
      <c r="P154" s="29"/>
      <c r="Q154" s="29"/>
      <c r="R154" s="29"/>
      <c r="S154" s="16"/>
      <c r="T154" s="9"/>
      <c r="U154" s="9"/>
      <c r="V154" s="9"/>
      <c r="W154" s="9"/>
      <c r="X154" s="9"/>
      <c r="Y154" s="9"/>
      <c r="Z154" s="9"/>
    </row>
    <row r="155" ht="21.75" customHeight="1">
      <c r="A155" s="9"/>
      <c r="B155" s="10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6"/>
      <c r="P155" s="29"/>
      <c r="Q155" s="29"/>
      <c r="R155" s="29"/>
      <c r="S155" s="16"/>
      <c r="T155" s="9"/>
      <c r="U155" s="9"/>
      <c r="V155" s="9"/>
      <c r="W155" s="9"/>
      <c r="X155" s="9"/>
      <c r="Y155" s="9"/>
      <c r="Z155" s="9"/>
    </row>
    <row r="156" ht="21.75" customHeight="1">
      <c r="A156" s="9"/>
      <c r="B156" s="10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  <c r="P156" s="29"/>
      <c r="Q156" s="29"/>
      <c r="R156" s="29"/>
      <c r="S156" s="16"/>
      <c r="T156" s="9"/>
      <c r="U156" s="9"/>
      <c r="V156" s="9"/>
      <c r="W156" s="9"/>
      <c r="X156" s="9"/>
      <c r="Y156" s="9"/>
      <c r="Z156" s="9"/>
    </row>
    <row r="157" ht="21.75" customHeight="1">
      <c r="A157" s="9"/>
      <c r="B157" s="10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  <c r="P157" s="29"/>
      <c r="Q157" s="29"/>
      <c r="R157" s="29"/>
      <c r="S157" s="16"/>
      <c r="T157" s="9"/>
      <c r="U157" s="9"/>
      <c r="V157" s="9"/>
      <c r="W157" s="9"/>
      <c r="X157" s="9"/>
      <c r="Y157" s="9"/>
      <c r="Z157" s="9"/>
    </row>
    <row r="158" ht="21.75" customHeight="1">
      <c r="A158" s="9"/>
      <c r="B158" s="10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6"/>
      <c r="P158" s="29"/>
      <c r="Q158" s="29"/>
      <c r="R158" s="29"/>
      <c r="S158" s="16"/>
      <c r="T158" s="9"/>
      <c r="U158" s="9"/>
      <c r="V158" s="9"/>
      <c r="W158" s="9"/>
      <c r="X158" s="9"/>
      <c r="Y158" s="9"/>
      <c r="Z158" s="9"/>
    </row>
    <row r="159" ht="21.75" customHeight="1">
      <c r="A159" s="9"/>
      <c r="B159" s="10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6"/>
      <c r="P159" s="29"/>
      <c r="Q159" s="29"/>
      <c r="R159" s="29"/>
      <c r="S159" s="16"/>
      <c r="T159" s="9"/>
      <c r="U159" s="9"/>
      <c r="V159" s="9"/>
      <c r="W159" s="9"/>
      <c r="X159" s="9"/>
      <c r="Y159" s="9"/>
      <c r="Z159" s="9"/>
    </row>
    <row r="160" ht="21.75" customHeight="1">
      <c r="A160" s="9"/>
      <c r="B160" s="10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6"/>
      <c r="P160" s="29"/>
      <c r="Q160" s="29"/>
      <c r="R160" s="29"/>
      <c r="S160" s="16"/>
      <c r="T160" s="9"/>
      <c r="U160" s="9"/>
      <c r="V160" s="9"/>
      <c r="W160" s="9"/>
      <c r="X160" s="9"/>
      <c r="Y160" s="9"/>
      <c r="Z160" s="9"/>
    </row>
    <row r="161" ht="21.75" customHeight="1">
      <c r="A161" s="9"/>
      <c r="B161" s="10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6"/>
      <c r="P161" s="29"/>
      <c r="Q161" s="29"/>
      <c r="R161" s="29"/>
      <c r="S161" s="16"/>
      <c r="T161" s="9"/>
      <c r="U161" s="9"/>
      <c r="V161" s="9"/>
      <c r="W161" s="9"/>
      <c r="X161" s="9"/>
      <c r="Y161" s="9"/>
      <c r="Z161" s="9"/>
    </row>
    <row r="162" ht="21.75" customHeight="1">
      <c r="A162" s="9"/>
      <c r="B162" s="10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6"/>
      <c r="P162" s="29"/>
      <c r="Q162" s="29"/>
      <c r="R162" s="29"/>
      <c r="S162" s="16"/>
      <c r="T162" s="9"/>
      <c r="U162" s="9"/>
      <c r="V162" s="9"/>
      <c r="W162" s="9"/>
      <c r="X162" s="9"/>
      <c r="Y162" s="9"/>
      <c r="Z162" s="9"/>
    </row>
    <row r="163" ht="21.75" customHeight="1">
      <c r="A163" s="9"/>
      <c r="B163" s="10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6"/>
      <c r="P163" s="29"/>
      <c r="Q163" s="29"/>
      <c r="R163" s="29"/>
      <c r="S163" s="16"/>
      <c r="T163" s="9"/>
      <c r="U163" s="9"/>
      <c r="V163" s="9"/>
      <c r="W163" s="9"/>
      <c r="X163" s="9"/>
      <c r="Y163" s="9"/>
      <c r="Z163" s="9"/>
    </row>
    <row r="164" ht="21.75" customHeight="1">
      <c r="A164" s="9"/>
      <c r="B164" s="10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6"/>
      <c r="P164" s="29"/>
      <c r="Q164" s="29"/>
      <c r="R164" s="29"/>
      <c r="S164" s="16"/>
      <c r="T164" s="9"/>
      <c r="U164" s="9"/>
      <c r="V164" s="9"/>
      <c r="W164" s="9"/>
      <c r="X164" s="9"/>
      <c r="Y164" s="9"/>
      <c r="Z164" s="9"/>
    </row>
    <row r="165" ht="21.75" customHeight="1">
      <c r="A165" s="9"/>
      <c r="B165" s="10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6"/>
      <c r="P165" s="29"/>
      <c r="Q165" s="29"/>
      <c r="R165" s="29"/>
      <c r="S165" s="16"/>
      <c r="T165" s="9"/>
      <c r="U165" s="9"/>
      <c r="V165" s="9"/>
      <c r="W165" s="9"/>
      <c r="X165" s="9"/>
      <c r="Y165" s="9"/>
      <c r="Z165" s="9"/>
    </row>
    <row r="166" ht="21.75" customHeight="1">
      <c r="A166" s="9"/>
      <c r="B166" s="10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  <c r="P166" s="29"/>
      <c r="Q166" s="29"/>
      <c r="R166" s="29"/>
      <c r="S166" s="16"/>
      <c r="T166" s="9"/>
      <c r="U166" s="9"/>
      <c r="V166" s="9"/>
      <c r="W166" s="9"/>
      <c r="X166" s="9"/>
      <c r="Y166" s="9"/>
      <c r="Z166" s="9"/>
    </row>
    <row r="167" ht="21.75" customHeight="1">
      <c r="A167" s="9"/>
      <c r="B167" s="10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  <c r="P167" s="29"/>
      <c r="Q167" s="29"/>
      <c r="R167" s="29"/>
      <c r="S167" s="16"/>
      <c r="T167" s="9"/>
      <c r="U167" s="9"/>
      <c r="V167" s="9"/>
      <c r="W167" s="9"/>
      <c r="X167" s="9"/>
      <c r="Y167" s="9"/>
      <c r="Z167" s="9"/>
    </row>
    <row r="168" ht="21.75" customHeight="1">
      <c r="A168" s="9"/>
      <c r="B168" s="10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6"/>
      <c r="P168" s="29"/>
      <c r="Q168" s="29"/>
      <c r="R168" s="29"/>
      <c r="S168" s="16"/>
      <c r="T168" s="9"/>
      <c r="U168" s="9"/>
      <c r="V168" s="9"/>
      <c r="W168" s="9"/>
      <c r="X168" s="9"/>
      <c r="Y168" s="9"/>
      <c r="Z168" s="9"/>
    </row>
    <row r="169" ht="21.75" customHeight="1">
      <c r="A169" s="9"/>
      <c r="B169" s="10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6"/>
      <c r="P169" s="29"/>
      <c r="Q169" s="29"/>
      <c r="R169" s="29"/>
      <c r="S169" s="16"/>
      <c r="T169" s="9"/>
      <c r="U169" s="9"/>
      <c r="V169" s="9"/>
      <c r="W169" s="9"/>
      <c r="X169" s="9"/>
      <c r="Y169" s="9"/>
      <c r="Z169" s="9"/>
    </row>
    <row r="170" ht="21.75" customHeight="1">
      <c r="A170" s="9"/>
      <c r="B170" s="10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6"/>
      <c r="P170" s="29"/>
      <c r="Q170" s="29"/>
      <c r="R170" s="29"/>
      <c r="S170" s="16"/>
      <c r="T170" s="9"/>
      <c r="U170" s="9"/>
      <c r="V170" s="9"/>
      <c r="W170" s="9"/>
      <c r="X170" s="9"/>
      <c r="Y170" s="9"/>
      <c r="Z170" s="9"/>
    </row>
    <row r="171" ht="21.75" customHeight="1">
      <c r="A171" s="9"/>
      <c r="B171" s="10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6"/>
      <c r="P171" s="29"/>
      <c r="Q171" s="29"/>
      <c r="R171" s="29"/>
      <c r="S171" s="16"/>
      <c r="T171" s="9"/>
      <c r="U171" s="9"/>
      <c r="V171" s="9"/>
      <c r="W171" s="9"/>
      <c r="X171" s="9"/>
      <c r="Y171" s="9"/>
      <c r="Z171" s="9"/>
    </row>
    <row r="172" ht="21.75" customHeight="1">
      <c r="A172" s="9"/>
      <c r="B172" s="10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6"/>
      <c r="P172" s="29"/>
      <c r="Q172" s="29"/>
      <c r="R172" s="29"/>
      <c r="S172" s="16"/>
      <c r="T172" s="9"/>
      <c r="U172" s="9"/>
      <c r="V172" s="9"/>
      <c r="W172" s="9"/>
      <c r="X172" s="9"/>
      <c r="Y172" s="9"/>
      <c r="Z172" s="9"/>
    </row>
    <row r="173" ht="21.75" customHeight="1">
      <c r="A173" s="9"/>
      <c r="B173" s="10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6"/>
      <c r="P173" s="29"/>
      <c r="Q173" s="29"/>
      <c r="R173" s="29"/>
      <c r="S173" s="16"/>
      <c r="T173" s="9"/>
      <c r="U173" s="9"/>
      <c r="V173" s="9"/>
      <c r="W173" s="9"/>
      <c r="X173" s="9"/>
      <c r="Y173" s="9"/>
      <c r="Z173" s="9"/>
    </row>
    <row r="174" ht="21.75" customHeight="1">
      <c r="A174" s="9"/>
      <c r="B174" s="10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  <c r="P174" s="29"/>
      <c r="Q174" s="29"/>
      <c r="R174" s="29"/>
      <c r="S174" s="16"/>
      <c r="T174" s="9"/>
      <c r="U174" s="9"/>
      <c r="V174" s="9"/>
      <c r="W174" s="9"/>
      <c r="X174" s="9"/>
      <c r="Y174" s="9"/>
      <c r="Z174" s="9"/>
    </row>
    <row r="175" ht="21.75" customHeight="1">
      <c r="A175" s="9"/>
      <c r="B175" s="10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  <c r="P175" s="29"/>
      <c r="Q175" s="29"/>
      <c r="R175" s="29"/>
      <c r="S175" s="16"/>
      <c r="T175" s="9"/>
      <c r="U175" s="9"/>
      <c r="V175" s="9"/>
      <c r="W175" s="9"/>
      <c r="X175" s="9"/>
      <c r="Y175" s="9"/>
      <c r="Z175" s="9"/>
    </row>
    <row r="176" ht="21.75" customHeight="1">
      <c r="A176" s="9"/>
      <c r="B176" s="10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  <c r="P176" s="29"/>
      <c r="Q176" s="29"/>
      <c r="R176" s="29"/>
      <c r="S176" s="16"/>
      <c r="T176" s="9"/>
      <c r="U176" s="9"/>
      <c r="V176" s="9"/>
      <c r="W176" s="9"/>
      <c r="X176" s="9"/>
      <c r="Y176" s="9"/>
      <c r="Z176" s="9"/>
    </row>
    <row r="177" ht="21.75" customHeight="1">
      <c r="A177" s="9"/>
      <c r="B177" s="10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  <c r="P177" s="29"/>
      <c r="Q177" s="29"/>
      <c r="R177" s="29"/>
      <c r="S177" s="16"/>
      <c r="T177" s="9"/>
      <c r="U177" s="9"/>
      <c r="V177" s="9"/>
      <c r="W177" s="9"/>
      <c r="X177" s="9"/>
      <c r="Y177" s="9"/>
      <c r="Z177" s="9"/>
    </row>
    <row r="178" ht="21.75" customHeight="1">
      <c r="A178" s="9"/>
      <c r="B178" s="10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6"/>
      <c r="P178" s="29"/>
      <c r="Q178" s="29"/>
      <c r="R178" s="29"/>
      <c r="S178" s="16"/>
      <c r="T178" s="9"/>
      <c r="U178" s="9"/>
      <c r="V178" s="9"/>
      <c r="W178" s="9"/>
      <c r="X178" s="9"/>
      <c r="Y178" s="9"/>
      <c r="Z178" s="9"/>
    </row>
    <row r="179" ht="21.75" customHeight="1">
      <c r="A179" s="9"/>
      <c r="B179" s="10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6"/>
      <c r="P179" s="29"/>
      <c r="Q179" s="29"/>
      <c r="R179" s="29"/>
      <c r="S179" s="16"/>
      <c r="T179" s="9"/>
      <c r="U179" s="9"/>
      <c r="V179" s="9"/>
      <c r="W179" s="9"/>
      <c r="X179" s="9"/>
      <c r="Y179" s="9"/>
      <c r="Z179" s="9"/>
    </row>
    <row r="180" ht="21.75" customHeight="1">
      <c r="A180" s="9"/>
      <c r="B180" s="10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6"/>
      <c r="P180" s="29"/>
      <c r="Q180" s="29"/>
      <c r="R180" s="29"/>
      <c r="S180" s="16"/>
      <c r="T180" s="9"/>
      <c r="U180" s="9"/>
      <c r="V180" s="9"/>
      <c r="W180" s="9"/>
      <c r="X180" s="9"/>
      <c r="Y180" s="9"/>
      <c r="Z180" s="9"/>
    </row>
    <row r="181" ht="21.75" customHeight="1">
      <c r="A181" s="9"/>
      <c r="B181" s="10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6"/>
      <c r="P181" s="29"/>
      <c r="Q181" s="29"/>
      <c r="R181" s="29"/>
      <c r="S181" s="16"/>
      <c r="T181" s="9"/>
      <c r="U181" s="9"/>
      <c r="V181" s="9"/>
      <c r="W181" s="9"/>
      <c r="X181" s="9"/>
      <c r="Y181" s="9"/>
      <c r="Z181" s="9"/>
    </row>
    <row r="182" ht="21.75" customHeight="1">
      <c r="A182" s="9"/>
      <c r="B182" s="10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6"/>
      <c r="P182" s="29"/>
      <c r="Q182" s="29"/>
      <c r="R182" s="29"/>
      <c r="S182" s="16"/>
      <c r="T182" s="9"/>
      <c r="U182" s="9"/>
      <c r="V182" s="9"/>
      <c r="W182" s="9"/>
      <c r="X182" s="9"/>
      <c r="Y182" s="9"/>
      <c r="Z182" s="9"/>
    </row>
    <row r="183" ht="21.75" customHeight="1">
      <c r="A183" s="9"/>
      <c r="B183" s="10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6"/>
      <c r="P183" s="29"/>
      <c r="Q183" s="29"/>
      <c r="R183" s="29"/>
      <c r="S183" s="16"/>
      <c r="T183" s="9"/>
      <c r="U183" s="9"/>
      <c r="V183" s="9"/>
      <c r="W183" s="9"/>
      <c r="X183" s="9"/>
      <c r="Y183" s="9"/>
      <c r="Z183" s="9"/>
    </row>
    <row r="184" ht="21.75" customHeight="1">
      <c r="A184" s="9"/>
      <c r="B184" s="10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6"/>
      <c r="P184" s="29"/>
      <c r="Q184" s="29"/>
      <c r="R184" s="29"/>
      <c r="S184" s="16"/>
      <c r="T184" s="9"/>
      <c r="U184" s="9"/>
      <c r="V184" s="9"/>
      <c r="W184" s="9"/>
      <c r="X184" s="9"/>
      <c r="Y184" s="9"/>
      <c r="Z184" s="9"/>
    </row>
    <row r="185" ht="21.75" customHeight="1">
      <c r="A185" s="9"/>
      <c r="B185" s="10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6"/>
      <c r="P185" s="29"/>
      <c r="Q185" s="29"/>
      <c r="R185" s="29"/>
      <c r="S185" s="16"/>
      <c r="T185" s="9"/>
      <c r="U185" s="9"/>
      <c r="V185" s="9"/>
      <c r="W185" s="9"/>
      <c r="X185" s="9"/>
      <c r="Y185" s="9"/>
      <c r="Z185" s="9"/>
    </row>
    <row r="186" ht="21.75" customHeight="1">
      <c r="A186" s="9"/>
      <c r="B186" s="10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6"/>
      <c r="P186" s="29"/>
      <c r="Q186" s="29"/>
      <c r="R186" s="29"/>
      <c r="S186" s="16"/>
      <c r="T186" s="9"/>
      <c r="U186" s="9"/>
      <c r="V186" s="9"/>
      <c r="W186" s="9"/>
      <c r="X186" s="9"/>
      <c r="Y186" s="9"/>
      <c r="Z186" s="9"/>
    </row>
    <row r="187" ht="21.75" customHeight="1">
      <c r="A187" s="9"/>
      <c r="B187" s="10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6"/>
      <c r="P187" s="29"/>
      <c r="Q187" s="29"/>
      <c r="R187" s="29"/>
      <c r="S187" s="16"/>
      <c r="T187" s="9"/>
      <c r="U187" s="9"/>
      <c r="V187" s="9"/>
      <c r="W187" s="9"/>
      <c r="X187" s="9"/>
      <c r="Y187" s="9"/>
      <c r="Z187" s="9"/>
    </row>
    <row r="188" ht="21.75" customHeight="1">
      <c r="A188" s="9"/>
      <c r="B188" s="10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6"/>
      <c r="P188" s="29"/>
      <c r="Q188" s="29"/>
      <c r="R188" s="29"/>
      <c r="S188" s="16"/>
      <c r="T188" s="9"/>
      <c r="U188" s="9"/>
      <c r="V188" s="9"/>
      <c r="W188" s="9"/>
      <c r="X188" s="9"/>
      <c r="Y188" s="9"/>
      <c r="Z188" s="9"/>
    </row>
    <row r="189" ht="21.75" customHeight="1">
      <c r="A189" s="9"/>
      <c r="B189" s="10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6"/>
      <c r="P189" s="29"/>
      <c r="Q189" s="29"/>
      <c r="R189" s="29"/>
      <c r="S189" s="16"/>
      <c r="T189" s="9"/>
      <c r="U189" s="9"/>
      <c r="V189" s="9"/>
      <c r="W189" s="9"/>
      <c r="X189" s="9"/>
      <c r="Y189" s="9"/>
      <c r="Z189" s="9"/>
    </row>
    <row r="190" ht="21.75" customHeight="1">
      <c r="A190" s="9"/>
      <c r="B190" s="10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6"/>
      <c r="P190" s="29"/>
      <c r="Q190" s="29"/>
      <c r="R190" s="29"/>
      <c r="S190" s="16"/>
      <c r="T190" s="9"/>
      <c r="U190" s="9"/>
      <c r="V190" s="9"/>
      <c r="W190" s="9"/>
      <c r="X190" s="9"/>
      <c r="Y190" s="9"/>
      <c r="Z190" s="9"/>
    </row>
    <row r="191" ht="21.75" customHeight="1">
      <c r="A191" s="9"/>
      <c r="B191" s="10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6"/>
      <c r="P191" s="29"/>
      <c r="Q191" s="29"/>
      <c r="R191" s="29"/>
      <c r="S191" s="16"/>
      <c r="T191" s="9"/>
      <c r="U191" s="9"/>
      <c r="V191" s="9"/>
      <c r="W191" s="9"/>
      <c r="X191" s="9"/>
      <c r="Y191" s="9"/>
      <c r="Z191" s="9"/>
    </row>
    <row r="192" ht="21.75" customHeight="1">
      <c r="A192" s="9"/>
      <c r="B192" s="10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6"/>
      <c r="P192" s="29"/>
      <c r="Q192" s="29"/>
      <c r="R192" s="29"/>
      <c r="S192" s="16"/>
      <c r="T192" s="9"/>
      <c r="U192" s="9"/>
      <c r="V192" s="9"/>
      <c r="W192" s="9"/>
      <c r="X192" s="9"/>
      <c r="Y192" s="9"/>
      <c r="Z192" s="9"/>
    </row>
    <row r="193" ht="21.75" customHeight="1">
      <c r="A193" s="9"/>
      <c r="B193" s="10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6"/>
      <c r="P193" s="29"/>
      <c r="Q193" s="29"/>
      <c r="R193" s="29"/>
      <c r="S193" s="16"/>
      <c r="T193" s="9"/>
      <c r="U193" s="9"/>
      <c r="V193" s="9"/>
      <c r="W193" s="9"/>
      <c r="X193" s="9"/>
      <c r="Y193" s="9"/>
      <c r="Z193" s="9"/>
    </row>
    <row r="194" ht="21.75" customHeight="1">
      <c r="A194" s="9"/>
      <c r="B194" s="10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6"/>
      <c r="P194" s="29"/>
      <c r="Q194" s="29"/>
      <c r="R194" s="29"/>
      <c r="S194" s="16"/>
      <c r="T194" s="9"/>
      <c r="U194" s="9"/>
      <c r="V194" s="9"/>
      <c r="W194" s="9"/>
      <c r="X194" s="9"/>
      <c r="Y194" s="9"/>
      <c r="Z194" s="9"/>
    </row>
    <row r="195" ht="21.75" customHeight="1">
      <c r="A195" s="9"/>
      <c r="B195" s="10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6"/>
      <c r="P195" s="29"/>
      <c r="Q195" s="29"/>
      <c r="R195" s="29"/>
      <c r="S195" s="16"/>
      <c r="T195" s="9"/>
      <c r="U195" s="9"/>
      <c r="V195" s="9"/>
      <c r="W195" s="9"/>
      <c r="X195" s="9"/>
      <c r="Y195" s="9"/>
      <c r="Z195" s="9"/>
    </row>
    <row r="196" ht="21.75" customHeight="1">
      <c r="A196" s="9"/>
      <c r="B196" s="10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6"/>
      <c r="P196" s="29"/>
      <c r="Q196" s="29"/>
      <c r="R196" s="29"/>
      <c r="S196" s="16"/>
      <c r="T196" s="9"/>
      <c r="U196" s="9"/>
      <c r="V196" s="9"/>
      <c r="W196" s="9"/>
      <c r="X196" s="9"/>
      <c r="Y196" s="9"/>
      <c r="Z196" s="9"/>
    </row>
    <row r="197" ht="21.75" customHeight="1">
      <c r="A197" s="9"/>
      <c r="B197" s="10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6"/>
      <c r="P197" s="29"/>
      <c r="Q197" s="29"/>
      <c r="R197" s="29"/>
      <c r="S197" s="16"/>
      <c r="T197" s="9"/>
      <c r="U197" s="9"/>
      <c r="V197" s="9"/>
      <c r="W197" s="9"/>
      <c r="X197" s="9"/>
      <c r="Y197" s="9"/>
      <c r="Z197" s="9"/>
    </row>
    <row r="198" ht="21.75" customHeight="1">
      <c r="A198" s="9"/>
      <c r="B198" s="10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6"/>
      <c r="P198" s="29"/>
      <c r="Q198" s="29"/>
      <c r="R198" s="29"/>
      <c r="S198" s="16"/>
      <c r="T198" s="9"/>
      <c r="U198" s="9"/>
      <c r="V198" s="9"/>
      <c r="W198" s="9"/>
      <c r="X198" s="9"/>
      <c r="Y198" s="9"/>
      <c r="Z198" s="9"/>
    </row>
    <row r="199" ht="21.75" customHeight="1">
      <c r="A199" s="9"/>
      <c r="B199" s="10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6"/>
      <c r="P199" s="29"/>
      <c r="Q199" s="29"/>
      <c r="R199" s="29"/>
      <c r="S199" s="16"/>
      <c r="T199" s="9"/>
      <c r="U199" s="9"/>
      <c r="V199" s="9"/>
      <c r="W199" s="9"/>
      <c r="X199" s="9"/>
      <c r="Y199" s="9"/>
      <c r="Z199" s="9"/>
    </row>
    <row r="200" ht="21.75" customHeight="1">
      <c r="A200" s="9"/>
      <c r="B200" s="10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6"/>
      <c r="P200" s="29"/>
      <c r="Q200" s="29"/>
      <c r="R200" s="29"/>
      <c r="S200" s="16"/>
      <c r="T200" s="9"/>
      <c r="U200" s="9"/>
      <c r="V200" s="9"/>
      <c r="W200" s="9"/>
      <c r="X200" s="9"/>
      <c r="Y200" s="9"/>
      <c r="Z200" s="9"/>
    </row>
    <row r="201" ht="21.75" customHeight="1">
      <c r="A201" s="9"/>
      <c r="B201" s="10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6"/>
      <c r="P201" s="29"/>
      <c r="Q201" s="29"/>
      <c r="R201" s="29"/>
      <c r="S201" s="16"/>
      <c r="T201" s="9"/>
      <c r="U201" s="9"/>
      <c r="V201" s="9"/>
      <c r="W201" s="9"/>
      <c r="X201" s="9"/>
      <c r="Y201" s="9"/>
      <c r="Z201" s="9"/>
    </row>
    <row r="202" ht="21.75" customHeight="1">
      <c r="A202" s="9"/>
      <c r="B202" s="10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6"/>
      <c r="P202" s="29"/>
      <c r="Q202" s="29"/>
      <c r="R202" s="29"/>
      <c r="S202" s="16"/>
      <c r="T202" s="9"/>
      <c r="U202" s="9"/>
      <c r="V202" s="9"/>
      <c r="W202" s="9"/>
      <c r="X202" s="9"/>
      <c r="Y202" s="9"/>
      <c r="Z202" s="9"/>
    </row>
    <row r="203" ht="21.75" customHeight="1">
      <c r="A203" s="9"/>
      <c r="B203" s="10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6"/>
      <c r="P203" s="29"/>
      <c r="Q203" s="29"/>
      <c r="R203" s="29"/>
      <c r="S203" s="16"/>
      <c r="T203" s="9"/>
      <c r="U203" s="9"/>
      <c r="V203" s="9"/>
      <c r="W203" s="9"/>
      <c r="X203" s="9"/>
      <c r="Y203" s="9"/>
      <c r="Z203" s="9"/>
    </row>
    <row r="204" ht="21.75" customHeight="1">
      <c r="A204" s="9"/>
      <c r="B204" s="10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6"/>
      <c r="P204" s="29"/>
      <c r="Q204" s="29"/>
      <c r="R204" s="29"/>
      <c r="S204" s="16"/>
      <c r="T204" s="9"/>
      <c r="U204" s="9"/>
      <c r="V204" s="9"/>
      <c r="W204" s="9"/>
      <c r="X204" s="9"/>
      <c r="Y204" s="9"/>
      <c r="Z204" s="9"/>
    </row>
    <row r="205" ht="21.75" customHeight="1">
      <c r="A205" s="9"/>
      <c r="B205" s="10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6"/>
      <c r="P205" s="29"/>
      <c r="Q205" s="29"/>
      <c r="R205" s="29"/>
      <c r="S205" s="16"/>
      <c r="T205" s="9"/>
      <c r="U205" s="9"/>
      <c r="V205" s="9"/>
      <c r="W205" s="9"/>
      <c r="X205" s="9"/>
      <c r="Y205" s="9"/>
      <c r="Z205" s="9"/>
    </row>
    <row r="206" ht="21.75" customHeight="1">
      <c r="A206" s="9"/>
      <c r="B206" s="10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6"/>
      <c r="P206" s="29"/>
      <c r="Q206" s="29"/>
      <c r="R206" s="29"/>
      <c r="S206" s="16"/>
      <c r="T206" s="9"/>
      <c r="U206" s="9"/>
      <c r="V206" s="9"/>
      <c r="W206" s="9"/>
      <c r="X206" s="9"/>
      <c r="Y206" s="9"/>
      <c r="Z206" s="9"/>
    </row>
    <row r="207" ht="21.75" customHeight="1">
      <c r="A207" s="9"/>
      <c r="B207" s="10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6"/>
      <c r="P207" s="29"/>
      <c r="Q207" s="29"/>
      <c r="R207" s="29"/>
      <c r="S207" s="16"/>
      <c r="T207" s="9"/>
      <c r="U207" s="9"/>
      <c r="V207" s="9"/>
      <c r="W207" s="9"/>
      <c r="X207" s="9"/>
      <c r="Y207" s="9"/>
      <c r="Z207" s="9"/>
    </row>
    <row r="208" ht="21.75" customHeight="1">
      <c r="A208" s="9"/>
      <c r="B208" s="10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6"/>
      <c r="P208" s="29"/>
      <c r="Q208" s="29"/>
      <c r="R208" s="29"/>
      <c r="S208" s="16"/>
      <c r="T208" s="9"/>
      <c r="U208" s="9"/>
      <c r="V208" s="9"/>
      <c r="W208" s="9"/>
      <c r="X208" s="9"/>
      <c r="Y208" s="9"/>
      <c r="Z208" s="9"/>
    </row>
    <row r="209" ht="21.75" customHeight="1">
      <c r="A209" s="9"/>
      <c r="B209" s="10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6"/>
      <c r="P209" s="29"/>
      <c r="Q209" s="29"/>
      <c r="R209" s="29"/>
      <c r="S209" s="16"/>
      <c r="T209" s="9"/>
      <c r="U209" s="9"/>
      <c r="V209" s="9"/>
      <c r="W209" s="9"/>
      <c r="X209" s="9"/>
      <c r="Y209" s="9"/>
      <c r="Z209" s="9"/>
    </row>
    <row r="210" ht="21.75" customHeight="1">
      <c r="A210" s="9"/>
      <c r="B210" s="10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6"/>
      <c r="P210" s="29"/>
      <c r="Q210" s="29"/>
      <c r="R210" s="29"/>
      <c r="S210" s="16"/>
      <c r="T210" s="9"/>
      <c r="U210" s="9"/>
      <c r="V210" s="9"/>
      <c r="W210" s="9"/>
      <c r="X210" s="9"/>
      <c r="Y210" s="9"/>
      <c r="Z210" s="9"/>
    </row>
    <row r="211" ht="21.75" customHeight="1">
      <c r="A211" s="9"/>
      <c r="B211" s="10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6"/>
      <c r="P211" s="29"/>
      <c r="Q211" s="29"/>
      <c r="R211" s="29"/>
      <c r="S211" s="16"/>
      <c r="T211" s="9"/>
      <c r="U211" s="9"/>
      <c r="V211" s="9"/>
      <c r="W211" s="9"/>
      <c r="X211" s="9"/>
      <c r="Y211" s="9"/>
      <c r="Z211" s="9"/>
    </row>
    <row r="212" ht="21.75" customHeight="1">
      <c r="A212" s="9"/>
      <c r="B212" s="10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6"/>
      <c r="P212" s="29"/>
      <c r="Q212" s="29"/>
      <c r="R212" s="29"/>
      <c r="S212" s="16"/>
      <c r="T212" s="9"/>
      <c r="U212" s="9"/>
      <c r="V212" s="9"/>
      <c r="W212" s="9"/>
      <c r="X212" s="9"/>
      <c r="Y212" s="9"/>
      <c r="Z212" s="9"/>
    </row>
    <row r="213" ht="21.75" customHeight="1">
      <c r="A213" s="9"/>
      <c r="B213" s="10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6"/>
      <c r="P213" s="29"/>
      <c r="Q213" s="29"/>
      <c r="R213" s="29"/>
      <c r="S213" s="16"/>
      <c r="T213" s="9"/>
      <c r="U213" s="9"/>
      <c r="V213" s="9"/>
      <c r="W213" s="9"/>
      <c r="X213" s="9"/>
      <c r="Y213" s="9"/>
      <c r="Z213" s="9"/>
    </row>
    <row r="214" ht="21.75" customHeight="1">
      <c r="A214" s="9"/>
      <c r="B214" s="10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6"/>
      <c r="P214" s="29"/>
      <c r="Q214" s="29"/>
      <c r="R214" s="29"/>
      <c r="S214" s="16"/>
      <c r="T214" s="9"/>
      <c r="U214" s="9"/>
      <c r="V214" s="9"/>
      <c r="W214" s="9"/>
      <c r="X214" s="9"/>
      <c r="Y214" s="9"/>
      <c r="Z214" s="9"/>
    </row>
    <row r="215" ht="21.75" customHeight="1">
      <c r="A215" s="9"/>
      <c r="B215" s="10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6"/>
      <c r="P215" s="29"/>
      <c r="Q215" s="29"/>
      <c r="R215" s="29"/>
      <c r="S215" s="16"/>
      <c r="T215" s="9"/>
      <c r="U215" s="9"/>
      <c r="V215" s="9"/>
      <c r="W215" s="9"/>
      <c r="X215" s="9"/>
      <c r="Y215" s="9"/>
      <c r="Z215" s="9"/>
    </row>
    <row r="216" ht="21.75" customHeight="1">
      <c r="A216" s="9"/>
      <c r="B216" s="10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6"/>
      <c r="P216" s="29"/>
      <c r="Q216" s="29"/>
      <c r="R216" s="29"/>
      <c r="S216" s="16"/>
      <c r="T216" s="9"/>
      <c r="U216" s="9"/>
      <c r="V216" s="9"/>
      <c r="W216" s="9"/>
      <c r="X216" s="9"/>
      <c r="Y216" s="9"/>
      <c r="Z216" s="9"/>
    </row>
    <row r="217" ht="21.75" customHeight="1">
      <c r="A217" s="9"/>
      <c r="B217" s="10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6"/>
      <c r="P217" s="29"/>
      <c r="Q217" s="29"/>
      <c r="R217" s="29"/>
      <c r="S217" s="16"/>
      <c r="T217" s="9"/>
      <c r="U217" s="9"/>
      <c r="V217" s="9"/>
      <c r="W217" s="9"/>
      <c r="X217" s="9"/>
      <c r="Y217" s="9"/>
      <c r="Z217" s="9"/>
    </row>
    <row r="218" ht="21.75" customHeight="1">
      <c r="A218" s="9"/>
      <c r="B218" s="10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6"/>
      <c r="P218" s="29"/>
      <c r="Q218" s="29"/>
      <c r="R218" s="29"/>
      <c r="S218" s="16"/>
      <c r="T218" s="9"/>
      <c r="U218" s="9"/>
      <c r="V218" s="9"/>
      <c r="W218" s="9"/>
      <c r="X218" s="9"/>
      <c r="Y218" s="9"/>
      <c r="Z218" s="9"/>
    </row>
    <row r="219" ht="21.75" customHeight="1">
      <c r="A219" s="9"/>
      <c r="B219" s="10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6"/>
      <c r="P219" s="29"/>
      <c r="Q219" s="29"/>
      <c r="R219" s="29"/>
      <c r="S219" s="16"/>
      <c r="T219" s="9"/>
      <c r="U219" s="9"/>
      <c r="V219" s="9"/>
      <c r="W219" s="9"/>
      <c r="X219" s="9"/>
      <c r="Y219" s="9"/>
      <c r="Z219" s="9"/>
    </row>
    <row r="220" ht="21.75" customHeight="1">
      <c r="A220" s="9"/>
      <c r="B220" s="10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6"/>
      <c r="P220" s="29"/>
      <c r="Q220" s="29"/>
      <c r="R220" s="29"/>
      <c r="S220" s="16"/>
      <c r="T220" s="9"/>
      <c r="U220" s="9"/>
      <c r="V220" s="9"/>
      <c r="W220" s="9"/>
      <c r="X220" s="9"/>
      <c r="Y220" s="9"/>
      <c r="Z220" s="9"/>
    </row>
    <row r="221" ht="21.75" customHeight="1">
      <c r="A221" s="9"/>
      <c r="B221" s="10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6"/>
      <c r="P221" s="29"/>
      <c r="Q221" s="29"/>
      <c r="R221" s="29"/>
      <c r="S221" s="16"/>
      <c r="T221" s="9"/>
      <c r="U221" s="9"/>
      <c r="V221" s="9"/>
      <c r="W221" s="9"/>
      <c r="X221" s="9"/>
      <c r="Y221" s="9"/>
      <c r="Z221" s="9"/>
    </row>
    <row r="222" ht="21.75" customHeight="1">
      <c r="A222" s="9"/>
      <c r="B222" s="10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6"/>
      <c r="P222" s="29"/>
      <c r="Q222" s="29"/>
      <c r="R222" s="29"/>
      <c r="S222" s="16"/>
      <c r="T222" s="9"/>
      <c r="U222" s="9"/>
      <c r="V222" s="9"/>
      <c r="W222" s="9"/>
      <c r="X222" s="9"/>
      <c r="Y222" s="9"/>
      <c r="Z222" s="9"/>
    </row>
    <row r="223" ht="21.75" customHeight="1">
      <c r="A223" s="9"/>
      <c r="B223" s="10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6"/>
      <c r="P223" s="29"/>
      <c r="Q223" s="29"/>
      <c r="R223" s="29"/>
      <c r="S223" s="16"/>
      <c r="T223" s="9"/>
      <c r="U223" s="9"/>
      <c r="V223" s="9"/>
      <c r="W223" s="9"/>
      <c r="X223" s="9"/>
      <c r="Y223" s="9"/>
      <c r="Z223" s="9"/>
    </row>
    <row r="224" ht="21.75" customHeight="1">
      <c r="A224" s="9"/>
      <c r="B224" s="10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6"/>
      <c r="P224" s="29"/>
      <c r="Q224" s="29"/>
      <c r="R224" s="29"/>
      <c r="S224" s="16"/>
      <c r="T224" s="9"/>
      <c r="U224" s="9"/>
      <c r="V224" s="9"/>
      <c r="W224" s="9"/>
      <c r="X224" s="9"/>
      <c r="Y224" s="9"/>
      <c r="Z224" s="9"/>
    </row>
    <row r="225" ht="21.75" customHeight="1">
      <c r="A225" s="9"/>
      <c r="B225" s="10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6"/>
      <c r="P225" s="29"/>
      <c r="Q225" s="29"/>
      <c r="R225" s="29"/>
      <c r="S225" s="16"/>
      <c r="T225" s="9"/>
      <c r="U225" s="9"/>
      <c r="V225" s="9"/>
      <c r="W225" s="9"/>
      <c r="X225" s="9"/>
      <c r="Y225" s="9"/>
      <c r="Z225" s="9"/>
    </row>
    <row r="226" ht="21.75" customHeight="1">
      <c r="A226" s="9"/>
      <c r="B226" s="10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6"/>
      <c r="P226" s="29"/>
      <c r="Q226" s="29"/>
      <c r="R226" s="29"/>
      <c r="S226" s="16"/>
      <c r="T226" s="9"/>
      <c r="U226" s="9"/>
      <c r="V226" s="9"/>
      <c r="W226" s="9"/>
      <c r="X226" s="9"/>
      <c r="Y226" s="9"/>
      <c r="Z226" s="9"/>
    </row>
    <row r="227" ht="21.75" customHeight="1">
      <c r="A227" s="9"/>
      <c r="B227" s="10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6"/>
      <c r="P227" s="29"/>
      <c r="Q227" s="29"/>
      <c r="R227" s="29"/>
      <c r="S227" s="16"/>
      <c r="T227" s="9"/>
      <c r="U227" s="9"/>
      <c r="V227" s="9"/>
      <c r="W227" s="9"/>
      <c r="X227" s="9"/>
      <c r="Y227" s="9"/>
      <c r="Z227" s="9"/>
    </row>
    <row r="228" ht="21.75" customHeight="1">
      <c r="A228" s="9"/>
      <c r="B228" s="10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6"/>
      <c r="P228" s="29"/>
      <c r="Q228" s="29"/>
      <c r="R228" s="29"/>
      <c r="S228" s="16"/>
      <c r="T228" s="9"/>
      <c r="U228" s="9"/>
      <c r="V228" s="9"/>
      <c r="W228" s="9"/>
      <c r="X228" s="9"/>
      <c r="Y228" s="9"/>
      <c r="Z228" s="9"/>
    </row>
    <row r="229" ht="21.75" customHeight="1">
      <c r="A229" s="9"/>
      <c r="B229" s="10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6"/>
      <c r="P229" s="29"/>
      <c r="Q229" s="29"/>
      <c r="R229" s="29"/>
      <c r="S229" s="16"/>
      <c r="T229" s="9"/>
      <c r="U229" s="9"/>
      <c r="V229" s="9"/>
      <c r="W229" s="9"/>
      <c r="X229" s="9"/>
      <c r="Y229" s="9"/>
      <c r="Z229" s="9"/>
    </row>
    <row r="230" ht="21.75" customHeight="1">
      <c r="A230" s="9"/>
      <c r="B230" s="10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6"/>
      <c r="P230" s="29"/>
      <c r="Q230" s="29"/>
      <c r="R230" s="29"/>
      <c r="S230" s="16"/>
      <c r="T230" s="9"/>
      <c r="U230" s="9"/>
      <c r="V230" s="9"/>
      <c r="W230" s="9"/>
      <c r="X230" s="9"/>
      <c r="Y230" s="9"/>
      <c r="Z230" s="9"/>
    </row>
    <row r="231" ht="21.75" customHeight="1">
      <c r="A231" s="9"/>
      <c r="B231" s="10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6"/>
      <c r="P231" s="29"/>
      <c r="Q231" s="29"/>
      <c r="R231" s="29"/>
      <c r="S231" s="16"/>
      <c r="T231" s="9"/>
      <c r="U231" s="9"/>
      <c r="V231" s="9"/>
      <c r="W231" s="9"/>
      <c r="X231" s="9"/>
      <c r="Y231" s="9"/>
      <c r="Z231" s="9"/>
    </row>
    <row r="232" ht="21.75" customHeight="1">
      <c r="A232" s="9"/>
      <c r="B232" s="10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6"/>
      <c r="P232" s="29"/>
      <c r="Q232" s="29"/>
      <c r="R232" s="29"/>
      <c r="S232" s="16"/>
      <c r="T232" s="9"/>
      <c r="U232" s="9"/>
      <c r="V232" s="9"/>
      <c r="W232" s="9"/>
      <c r="X232" s="9"/>
      <c r="Y232" s="9"/>
      <c r="Z232" s="9"/>
    </row>
    <row r="233" ht="21.75" customHeight="1">
      <c r="A233" s="9"/>
      <c r="B233" s="10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6"/>
      <c r="P233" s="29"/>
      <c r="Q233" s="29"/>
      <c r="R233" s="29"/>
      <c r="S233" s="16"/>
      <c r="T233" s="9"/>
      <c r="U233" s="9"/>
      <c r="V233" s="9"/>
      <c r="W233" s="9"/>
      <c r="X233" s="9"/>
      <c r="Y233" s="9"/>
      <c r="Z233" s="9"/>
    </row>
    <row r="234" ht="21.75" customHeight="1">
      <c r="A234" s="9"/>
      <c r="B234" s="10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"/>
      <c r="P234" s="29"/>
      <c r="Q234" s="29"/>
      <c r="R234" s="29"/>
      <c r="S234" s="16"/>
      <c r="T234" s="9"/>
      <c r="U234" s="9"/>
      <c r="V234" s="9"/>
      <c r="W234" s="9"/>
      <c r="X234" s="9"/>
      <c r="Y234" s="9"/>
      <c r="Z234" s="9"/>
    </row>
    <row r="235" ht="21.75" customHeight="1">
      <c r="A235" s="9"/>
      <c r="B235" s="10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"/>
      <c r="P235" s="29"/>
      <c r="Q235" s="29"/>
      <c r="R235" s="29"/>
      <c r="S235" s="16"/>
      <c r="T235" s="9"/>
      <c r="U235" s="9"/>
      <c r="V235" s="9"/>
      <c r="W235" s="9"/>
      <c r="X235" s="9"/>
      <c r="Y235" s="9"/>
      <c r="Z235" s="9"/>
    </row>
    <row r="236" ht="21.75" customHeight="1">
      <c r="A236" s="9"/>
      <c r="B236" s="10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"/>
      <c r="P236" s="29"/>
      <c r="Q236" s="29"/>
      <c r="R236" s="29"/>
      <c r="S236" s="16"/>
      <c r="T236" s="9"/>
      <c r="U236" s="9"/>
      <c r="V236" s="9"/>
      <c r="W236" s="9"/>
      <c r="X236" s="9"/>
      <c r="Y236" s="9"/>
      <c r="Z236" s="9"/>
    </row>
    <row r="237" ht="21.75" customHeight="1">
      <c r="A237" s="9"/>
      <c r="B237" s="10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"/>
      <c r="P237" s="29"/>
      <c r="Q237" s="29"/>
      <c r="R237" s="29"/>
      <c r="S237" s="16"/>
      <c r="T237" s="9"/>
      <c r="U237" s="9"/>
      <c r="V237" s="9"/>
      <c r="W237" s="9"/>
      <c r="X237" s="9"/>
      <c r="Y237" s="9"/>
      <c r="Z237" s="9"/>
    </row>
    <row r="238" ht="21.75" customHeight="1">
      <c r="A238" s="9"/>
      <c r="B238" s="10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"/>
      <c r="P238" s="29"/>
      <c r="Q238" s="29"/>
      <c r="R238" s="29"/>
      <c r="S238" s="16"/>
      <c r="T238" s="9"/>
      <c r="U238" s="9"/>
      <c r="V238" s="9"/>
      <c r="W238" s="9"/>
      <c r="X238" s="9"/>
      <c r="Y238" s="9"/>
      <c r="Z238" s="9"/>
    </row>
    <row r="239" ht="21.75" customHeight="1">
      <c r="A239" s="9"/>
      <c r="B239" s="10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6"/>
      <c r="P239" s="29"/>
      <c r="Q239" s="29"/>
      <c r="R239" s="29"/>
      <c r="S239" s="16"/>
      <c r="T239" s="9"/>
      <c r="U239" s="9"/>
      <c r="V239" s="9"/>
      <c r="W239" s="9"/>
      <c r="X239" s="9"/>
      <c r="Y239" s="9"/>
      <c r="Z239" s="9"/>
    </row>
    <row r="240" ht="21.75" customHeight="1">
      <c r="A240" s="9"/>
      <c r="B240" s="10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6"/>
      <c r="P240" s="29"/>
      <c r="Q240" s="29"/>
      <c r="R240" s="29"/>
      <c r="S240" s="16"/>
      <c r="T240" s="9"/>
      <c r="U240" s="9"/>
      <c r="V240" s="9"/>
      <c r="W240" s="9"/>
      <c r="X240" s="9"/>
      <c r="Y240" s="9"/>
      <c r="Z240" s="9"/>
    </row>
    <row r="241" ht="21.75" customHeight="1">
      <c r="A241" s="9"/>
      <c r="B241" s="10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6"/>
      <c r="P241" s="29"/>
      <c r="Q241" s="29"/>
      <c r="R241" s="29"/>
      <c r="S241" s="16"/>
      <c r="T241" s="9"/>
      <c r="U241" s="9"/>
      <c r="V241" s="9"/>
      <c r="W241" s="9"/>
      <c r="X241" s="9"/>
      <c r="Y241" s="9"/>
      <c r="Z241" s="9"/>
    </row>
    <row r="242" ht="21.75" customHeight="1">
      <c r="A242" s="9"/>
      <c r="B242" s="10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6"/>
      <c r="P242" s="29"/>
      <c r="Q242" s="29"/>
      <c r="R242" s="29"/>
      <c r="S242" s="16"/>
      <c r="T242" s="9"/>
      <c r="U242" s="9"/>
      <c r="V242" s="9"/>
      <c r="W242" s="9"/>
      <c r="X242" s="9"/>
      <c r="Y242" s="9"/>
      <c r="Z242" s="9"/>
    </row>
    <row r="243" ht="21.75" customHeight="1">
      <c r="A243" s="9"/>
      <c r="B243" s="10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6"/>
      <c r="P243" s="29"/>
      <c r="Q243" s="29"/>
      <c r="R243" s="29"/>
      <c r="S243" s="16"/>
      <c r="T243" s="9"/>
      <c r="U243" s="9"/>
      <c r="V243" s="9"/>
      <c r="W243" s="9"/>
      <c r="X243" s="9"/>
      <c r="Y243" s="9"/>
      <c r="Z243" s="9"/>
    </row>
    <row r="244" ht="21.75" customHeight="1">
      <c r="A244" s="9"/>
      <c r="B244" s="10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6"/>
      <c r="P244" s="29"/>
      <c r="Q244" s="29"/>
      <c r="R244" s="29"/>
      <c r="S244" s="16"/>
      <c r="T244" s="9"/>
      <c r="U244" s="9"/>
      <c r="V244" s="9"/>
      <c r="W244" s="9"/>
      <c r="X244" s="9"/>
      <c r="Y244" s="9"/>
      <c r="Z244" s="9"/>
    </row>
    <row r="245" ht="21.75" customHeight="1">
      <c r="A245" s="9"/>
      <c r="B245" s="10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6"/>
      <c r="P245" s="29"/>
      <c r="Q245" s="29"/>
      <c r="R245" s="29"/>
      <c r="S245" s="16"/>
      <c r="T245" s="9"/>
      <c r="U245" s="9"/>
      <c r="V245" s="9"/>
      <c r="W245" s="9"/>
      <c r="X245" s="9"/>
      <c r="Y245" s="9"/>
      <c r="Z245" s="9"/>
    </row>
    <row r="246" ht="21.75" customHeight="1">
      <c r="A246" s="9"/>
      <c r="B246" s="10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6"/>
      <c r="P246" s="29"/>
      <c r="Q246" s="29"/>
      <c r="R246" s="29"/>
      <c r="S246" s="16"/>
      <c r="T246" s="9"/>
      <c r="U246" s="9"/>
      <c r="V246" s="9"/>
      <c r="W246" s="9"/>
      <c r="X246" s="9"/>
      <c r="Y246" s="9"/>
      <c r="Z246" s="9"/>
    </row>
    <row r="247" ht="21.75" customHeight="1">
      <c r="A247" s="9"/>
      <c r="B247" s="10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6"/>
      <c r="P247" s="29"/>
      <c r="Q247" s="29"/>
      <c r="R247" s="29"/>
      <c r="S247" s="16"/>
      <c r="T247" s="9"/>
      <c r="U247" s="9"/>
      <c r="V247" s="9"/>
      <c r="W247" s="9"/>
      <c r="X247" s="9"/>
      <c r="Y247" s="9"/>
      <c r="Z247" s="9"/>
    </row>
    <row r="248" ht="21.75" customHeight="1">
      <c r="A248" s="9"/>
      <c r="B248" s="10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6"/>
      <c r="P248" s="29"/>
      <c r="Q248" s="29"/>
      <c r="R248" s="29"/>
      <c r="S248" s="16"/>
      <c r="T248" s="9"/>
      <c r="U248" s="9"/>
      <c r="V248" s="9"/>
      <c r="W248" s="9"/>
      <c r="X248" s="9"/>
      <c r="Y248" s="9"/>
      <c r="Z248" s="9"/>
    </row>
    <row r="249" ht="21.75" customHeight="1">
      <c r="A249" s="9"/>
      <c r="B249" s="10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6"/>
      <c r="P249" s="29"/>
      <c r="Q249" s="29"/>
      <c r="R249" s="29"/>
      <c r="S249" s="16"/>
      <c r="T249" s="9"/>
      <c r="U249" s="9"/>
      <c r="V249" s="9"/>
      <c r="W249" s="9"/>
      <c r="X249" s="9"/>
      <c r="Y249" s="9"/>
      <c r="Z249" s="9"/>
    </row>
    <row r="250" ht="21.75" customHeight="1">
      <c r="A250" s="9"/>
      <c r="B250" s="10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6"/>
      <c r="P250" s="29"/>
      <c r="Q250" s="29"/>
      <c r="R250" s="29"/>
      <c r="S250" s="16"/>
      <c r="T250" s="9"/>
      <c r="U250" s="9"/>
      <c r="V250" s="9"/>
      <c r="W250" s="9"/>
      <c r="X250" s="9"/>
      <c r="Y250" s="9"/>
      <c r="Z250" s="9"/>
    </row>
    <row r="251" ht="21.75" customHeight="1">
      <c r="A251" s="9"/>
      <c r="B251" s="10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6"/>
      <c r="P251" s="29"/>
      <c r="Q251" s="29"/>
      <c r="R251" s="29"/>
      <c r="S251" s="16"/>
      <c r="T251" s="9"/>
      <c r="U251" s="9"/>
      <c r="V251" s="9"/>
      <c r="W251" s="9"/>
      <c r="X251" s="9"/>
      <c r="Y251" s="9"/>
      <c r="Z251" s="9"/>
    </row>
    <row r="252" ht="21.75" customHeight="1">
      <c r="A252" s="9"/>
      <c r="B252" s="10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6"/>
      <c r="P252" s="29"/>
      <c r="Q252" s="29"/>
      <c r="R252" s="29"/>
      <c r="S252" s="16"/>
      <c r="T252" s="9"/>
      <c r="U252" s="9"/>
      <c r="V252" s="9"/>
      <c r="W252" s="9"/>
      <c r="X252" s="9"/>
      <c r="Y252" s="9"/>
      <c r="Z252" s="9"/>
    </row>
    <row r="253" ht="21.75" customHeight="1">
      <c r="A253" s="9"/>
      <c r="B253" s="10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6"/>
      <c r="P253" s="29"/>
      <c r="Q253" s="29"/>
      <c r="R253" s="29"/>
      <c r="S253" s="16"/>
      <c r="T253" s="9"/>
      <c r="U253" s="9"/>
      <c r="V253" s="9"/>
      <c r="W253" s="9"/>
      <c r="X253" s="9"/>
      <c r="Y253" s="9"/>
      <c r="Z253" s="9"/>
    </row>
    <row r="254" ht="21.75" customHeight="1">
      <c r="A254" s="9"/>
      <c r="B254" s="10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6"/>
      <c r="P254" s="29"/>
      <c r="Q254" s="29"/>
      <c r="R254" s="29"/>
      <c r="S254" s="16"/>
      <c r="T254" s="9"/>
      <c r="U254" s="9"/>
      <c r="V254" s="9"/>
      <c r="W254" s="9"/>
      <c r="X254" s="9"/>
      <c r="Y254" s="9"/>
      <c r="Z254" s="9"/>
    </row>
    <row r="255" ht="21.75" customHeight="1">
      <c r="A255" s="9"/>
      <c r="B255" s="10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6"/>
      <c r="P255" s="29"/>
      <c r="Q255" s="29"/>
      <c r="R255" s="29"/>
      <c r="S255" s="16"/>
      <c r="T255" s="9"/>
      <c r="U255" s="9"/>
      <c r="V255" s="9"/>
      <c r="W255" s="9"/>
      <c r="X255" s="9"/>
      <c r="Y255" s="9"/>
      <c r="Z255" s="9"/>
    </row>
    <row r="256" ht="21.75" customHeight="1">
      <c r="A256" s="9"/>
      <c r="B256" s="10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6"/>
      <c r="P256" s="29"/>
      <c r="Q256" s="29"/>
      <c r="R256" s="29"/>
      <c r="S256" s="16"/>
      <c r="T256" s="9"/>
      <c r="U256" s="9"/>
      <c r="V256" s="9"/>
      <c r="W256" s="9"/>
      <c r="X256" s="9"/>
      <c r="Y256" s="9"/>
      <c r="Z256" s="9"/>
    </row>
    <row r="257" ht="21.75" customHeight="1">
      <c r="A257" s="9"/>
      <c r="B257" s="10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6"/>
      <c r="P257" s="29"/>
      <c r="Q257" s="29"/>
      <c r="R257" s="29"/>
      <c r="S257" s="16"/>
      <c r="T257" s="9"/>
      <c r="U257" s="9"/>
      <c r="V257" s="9"/>
      <c r="W257" s="9"/>
      <c r="X257" s="9"/>
      <c r="Y257" s="9"/>
      <c r="Z257" s="9"/>
    </row>
    <row r="258" ht="21.75" customHeight="1">
      <c r="A258" s="9"/>
      <c r="B258" s="10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6"/>
      <c r="P258" s="29"/>
      <c r="Q258" s="29"/>
      <c r="R258" s="29"/>
      <c r="S258" s="16"/>
      <c r="T258" s="9"/>
      <c r="U258" s="9"/>
      <c r="V258" s="9"/>
      <c r="W258" s="9"/>
      <c r="X258" s="9"/>
      <c r="Y258" s="9"/>
      <c r="Z258" s="9"/>
    </row>
    <row r="259" ht="21.75" customHeight="1">
      <c r="A259" s="9"/>
      <c r="B259" s="10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6"/>
      <c r="P259" s="29"/>
      <c r="Q259" s="29"/>
      <c r="R259" s="29"/>
      <c r="S259" s="16"/>
      <c r="T259" s="9"/>
      <c r="U259" s="9"/>
      <c r="V259" s="9"/>
      <c r="W259" s="9"/>
      <c r="X259" s="9"/>
      <c r="Y259" s="9"/>
      <c r="Z259" s="9"/>
    </row>
    <row r="260" ht="21.75" customHeight="1">
      <c r="A260" s="9"/>
      <c r="B260" s="10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6"/>
      <c r="P260" s="29"/>
      <c r="Q260" s="29"/>
      <c r="R260" s="29"/>
      <c r="S260" s="16"/>
      <c r="T260" s="9"/>
      <c r="U260" s="9"/>
      <c r="V260" s="9"/>
      <c r="W260" s="9"/>
      <c r="X260" s="9"/>
      <c r="Y260" s="9"/>
      <c r="Z260" s="9"/>
    </row>
    <row r="261" ht="21.75" customHeight="1">
      <c r="A261" s="9"/>
      <c r="B261" s="10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6"/>
      <c r="P261" s="29"/>
      <c r="Q261" s="29"/>
      <c r="R261" s="29"/>
      <c r="S261" s="16"/>
      <c r="T261" s="9"/>
      <c r="U261" s="9"/>
      <c r="V261" s="9"/>
      <c r="W261" s="9"/>
      <c r="X261" s="9"/>
      <c r="Y261" s="9"/>
      <c r="Z261" s="9"/>
    </row>
    <row r="262" ht="21.75" customHeight="1">
      <c r="A262" s="9"/>
      <c r="B262" s="10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6"/>
      <c r="P262" s="29"/>
      <c r="Q262" s="29"/>
      <c r="R262" s="29"/>
      <c r="S262" s="16"/>
      <c r="T262" s="9"/>
      <c r="U262" s="9"/>
      <c r="V262" s="9"/>
      <c r="W262" s="9"/>
      <c r="X262" s="9"/>
      <c r="Y262" s="9"/>
      <c r="Z262" s="9"/>
    </row>
    <row r="263" ht="21.75" customHeight="1">
      <c r="A263" s="9"/>
      <c r="B263" s="10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6"/>
      <c r="P263" s="29"/>
      <c r="Q263" s="29"/>
      <c r="R263" s="29"/>
      <c r="S263" s="16"/>
      <c r="T263" s="9"/>
      <c r="U263" s="9"/>
      <c r="V263" s="9"/>
      <c r="W263" s="9"/>
      <c r="X263" s="9"/>
      <c r="Y263" s="9"/>
      <c r="Z263" s="9"/>
    </row>
    <row r="264" ht="21.75" customHeight="1">
      <c r="A264" s="9"/>
      <c r="B264" s="10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6"/>
      <c r="P264" s="29"/>
      <c r="Q264" s="29"/>
      <c r="R264" s="29"/>
      <c r="S264" s="16"/>
      <c r="T264" s="9"/>
      <c r="U264" s="9"/>
      <c r="V264" s="9"/>
      <c r="W264" s="9"/>
      <c r="X264" s="9"/>
      <c r="Y264" s="9"/>
      <c r="Z264" s="9"/>
    </row>
    <row r="265" ht="21.75" customHeight="1">
      <c r="A265" s="9"/>
      <c r="B265" s="10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6"/>
      <c r="P265" s="29"/>
      <c r="Q265" s="29"/>
      <c r="R265" s="29"/>
      <c r="S265" s="16"/>
      <c r="T265" s="9"/>
      <c r="U265" s="9"/>
      <c r="V265" s="9"/>
      <c r="W265" s="9"/>
      <c r="X265" s="9"/>
      <c r="Y265" s="9"/>
      <c r="Z265" s="9"/>
    </row>
    <row r="266" ht="21.75" customHeight="1">
      <c r="A266" s="9"/>
      <c r="B266" s="10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6"/>
      <c r="P266" s="29"/>
      <c r="Q266" s="29"/>
      <c r="R266" s="29"/>
      <c r="S266" s="16"/>
      <c r="T266" s="9"/>
      <c r="U266" s="9"/>
      <c r="V266" s="9"/>
      <c r="W266" s="9"/>
      <c r="X266" s="9"/>
      <c r="Y266" s="9"/>
      <c r="Z266" s="9"/>
    </row>
    <row r="267" ht="21.75" customHeight="1">
      <c r="A267" s="9"/>
      <c r="B267" s="10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6"/>
      <c r="P267" s="29"/>
      <c r="Q267" s="29"/>
      <c r="R267" s="29"/>
      <c r="S267" s="16"/>
      <c r="T267" s="9"/>
      <c r="U267" s="9"/>
      <c r="V267" s="9"/>
      <c r="W267" s="9"/>
      <c r="X267" s="9"/>
      <c r="Y267" s="9"/>
      <c r="Z267" s="9"/>
    </row>
    <row r="268" ht="21.75" customHeight="1">
      <c r="A268" s="9"/>
      <c r="B268" s="10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6"/>
      <c r="P268" s="29"/>
      <c r="Q268" s="29"/>
      <c r="R268" s="29"/>
      <c r="S268" s="16"/>
      <c r="T268" s="9"/>
      <c r="U268" s="9"/>
      <c r="V268" s="9"/>
      <c r="W268" s="9"/>
      <c r="X268" s="9"/>
      <c r="Y268" s="9"/>
      <c r="Z268" s="9"/>
    </row>
    <row r="269" ht="21.75" customHeight="1">
      <c r="A269" s="9"/>
      <c r="B269" s="10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6"/>
      <c r="P269" s="29"/>
      <c r="Q269" s="29"/>
      <c r="R269" s="29"/>
      <c r="S269" s="16"/>
      <c r="T269" s="9"/>
      <c r="U269" s="9"/>
      <c r="V269" s="9"/>
      <c r="W269" s="9"/>
      <c r="X269" s="9"/>
      <c r="Y269" s="9"/>
      <c r="Z269" s="9"/>
    </row>
    <row r="270" ht="21.75" customHeight="1">
      <c r="A270" s="9"/>
      <c r="B270" s="10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6"/>
      <c r="P270" s="29"/>
      <c r="Q270" s="29"/>
      <c r="R270" s="29"/>
      <c r="S270" s="16"/>
      <c r="T270" s="9"/>
      <c r="U270" s="9"/>
      <c r="V270" s="9"/>
      <c r="W270" s="9"/>
      <c r="X270" s="9"/>
      <c r="Y270" s="9"/>
      <c r="Z270" s="9"/>
    </row>
    <row r="271" ht="21.75" customHeight="1">
      <c r="A271" s="9"/>
      <c r="B271" s="10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6"/>
      <c r="P271" s="29"/>
      <c r="Q271" s="29"/>
      <c r="R271" s="29"/>
      <c r="S271" s="16"/>
      <c r="T271" s="9"/>
      <c r="U271" s="9"/>
      <c r="V271" s="9"/>
      <c r="W271" s="9"/>
      <c r="X271" s="9"/>
      <c r="Y271" s="9"/>
      <c r="Z271" s="9"/>
    </row>
    <row r="272" ht="21.75" customHeight="1">
      <c r="A272" s="9"/>
      <c r="B272" s="10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6"/>
      <c r="P272" s="29"/>
      <c r="Q272" s="29"/>
      <c r="R272" s="29"/>
      <c r="S272" s="16"/>
      <c r="T272" s="9"/>
      <c r="U272" s="9"/>
      <c r="V272" s="9"/>
      <c r="W272" s="9"/>
      <c r="X272" s="9"/>
      <c r="Y272" s="9"/>
      <c r="Z272" s="9"/>
    </row>
    <row r="273" ht="21.75" customHeight="1">
      <c r="A273" s="9"/>
      <c r="B273" s="10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6"/>
      <c r="P273" s="29"/>
      <c r="Q273" s="29"/>
      <c r="R273" s="29"/>
      <c r="S273" s="16"/>
      <c r="T273" s="9"/>
      <c r="U273" s="9"/>
      <c r="V273" s="9"/>
      <c r="W273" s="9"/>
      <c r="X273" s="9"/>
      <c r="Y273" s="9"/>
      <c r="Z273" s="9"/>
    </row>
    <row r="274" ht="21.75" customHeight="1">
      <c r="A274" s="9"/>
      <c r="B274" s="10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6"/>
      <c r="P274" s="29"/>
      <c r="Q274" s="29"/>
      <c r="R274" s="29"/>
      <c r="S274" s="16"/>
      <c r="T274" s="9"/>
      <c r="U274" s="9"/>
      <c r="V274" s="9"/>
      <c r="W274" s="9"/>
      <c r="X274" s="9"/>
      <c r="Y274" s="9"/>
      <c r="Z274" s="9"/>
    </row>
    <row r="275" ht="21.75" customHeight="1">
      <c r="A275" s="9"/>
      <c r="B275" s="10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6"/>
      <c r="P275" s="29"/>
      <c r="Q275" s="29"/>
      <c r="R275" s="29"/>
      <c r="S275" s="16"/>
      <c r="T275" s="9"/>
      <c r="U275" s="9"/>
      <c r="V275" s="9"/>
      <c r="W275" s="9"/>
      <c r="X275" s="9"/>
      <c r="Y275" s="9"/>
      <c r="Z275" s="9"/>
    </row>
    <row r="276" ht="21.75" customHeight="1">
      <c r="A276" s="9"/>
      <c r="B276" s="10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6"/>
      <c r="P276" s="29"/>
      <c r="Q276" s="29"/>
      <c r="R276" s="29"/>
      <c r="S276" s="16"/>
      <c r="T276" s="9"/>
      <c r="U276" s="9"/>
      <c r="V276" s="9"/>
      <c r="W276" s="9"/>
      <c r="X276" s="9"/>
      <c r="Y276" s="9"/>
      <c r="Z276" s="9"/>
    </row>
    <row r="277" ht="21.75" customHeight="1">
      <c r="A277" s="9"/>
      <c r="B277" s="10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6"/>
      <c r="P277" s="29"/>
      <c r="Q277" s="29"/>
      <c r="R277" s="29"/>
      <c r="S277" s="16"/>
      <c r="T277" s="9"/>
      <c r="U277" s="9"/>
      <c r="V277" s="9"/>
      <c r="W277" s="9"/>
      <c r="X277" s="9"/>
      <c r="Y277" s="9"/>
      <c r="Z277" s="9"/>
    </row>
    <row r="278" ht="21.75" customHeight="1">
      <c r="A278" s="9"/>
      <c r="B278" s="10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6"/>
      <c r="P278" s="29"/>
      <c r="Q278" s="29"/>
      <c r="R278" s="29"/>
      <c r="S278" s="16"/>
      <c r="T278" s="9"/>
      <c r="U278" s="9"/>
      <c r="V278" s="9"/>
      <c r="W278" s="9"/>
      <c r="X278" s="9"/>
      <c r="Y278" s="9"/>
      <c r="Z278" s="9"/>
    </row>
    <row r="279" ht="21.75" customHeight="1">
      <c r="A279" s="9"/>
      <c r="B279" s="10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6"/>
      <c r="P279" s="29"/>
      <c r="Q279" s="29"/>
      <c r="R279" s="29"/>
      <c r="S279" s="16"/>
      <c r="T279" s="9"/>
      <c r="U279" s="9"/>
      <c r="V279" s="9"/>
      <c r="W279" s="9"/>
      <c r="X279" s="9"/>
      <c r="Y279" s="9"/>
      <c r="Z279" s="9"/>
    </row>
    <row r="280" ht="21.75" customHeight="1">
      <c r="A280" s="9"/>
      <c r="B280" s="10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6"/>
      <c r="P280" s="29"/>
      <c r="Q280" s="29"/>
      <c r="R280" s="29"/>
      <c r="S280" s="16"/>
      <c r="T280" s="9"/>
      <c r="U280" s="9"/>
      <c r="V280" s="9"/>
      <c r="W280" s="9"/>
      <c r="X280" s="9"/>
      <c r="Y280" s="9"/>
      <c r="Z280" s="9"/>
    </row>
    <row r="281" ht="21.75" customHeight="1">
      <c r="A281" s="9"/>
      <c r="B281" s="10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6"/>
      <c r="P281" s="29"/>
      <c r="Q281" s="29"/>
      <c r="R281" s="29"/>
      <c r="S281" s="16"/>
      <c r="T281" s="9"/>
      <c r="U281" s="9"/>
      <c r="V281" s="9"/>
      <c r="W281" s="9"/>
      <c r="X281" s="9"/>
      <c r="Y281" s="9"/>
      <c r="Z281" s="9"/>
    </row>
    <row r="282" ht="21.75" customHeight="1">
      <c r="A282" s="9"/>
      <c r="B282" s="10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6"/>
      <c r="P282" s="29"/>
      <c r="Q282" s="29"/>
      <c r="R282" s="29"/>
      <c r="S282" s="16"/>
      <c r="T282" s="9"/>
      <c r="U282" s="9"/>
      <c r="V282" s="9"/>
      <c r="W282" s="9"/>
      <c r="X282" s="9"/>
      <c r="Y282" s="9"/>
      <c r="Z282" s="9"/>
    </row>
    <row r="283" ht="21.75" customHeight="1">
      <c r="A283" s="9"/>
      <c r="B283" s="10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6"/>
      <c r="P283" s="29"/>
      <c r="Q283" s="29"/>
      <c r="R283" s="29"/>
      <c r="S283" s="16"/>
      <c r="T283" s="9"/>
      <c r="U283" s="9"/>
      <c r="V283" s="9"/>
      <c r="W283" s="9"/>
      <c r="X283" s="9"/>
      <c r="Y283" s="9"/>
      <c r="Z283" s="9"/>
    </row>
    <row r="284" ht="21.75" customHeight="1">
      <c r="A284" s="9"/>
      <c r="B284" s="10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6"/>
      <c r="P284" s="29"/>
      <c r="Q284" s="29"/>
      <c r="R284" s="29"/>
      <c r="S284" s="16"/>
      <c r="T284" s="9"/>
      <c r="U284" s="9"/>
      <c r="V284" s="9"/>
      <c r="W284" s="9"/>
      <c r="X284" s="9"/>
      <c r="Y284" s="9"/>
      <c r="Z284" s="9"/>
    </row>
    <row r="285" ht="21.75" customHeight="1">
      <c r="A285" s="9"/>
      <c r="B285" s="10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6"/>
      <c r="P285" s="29"/>
      <c r="Q285" s="29"/>
      <c r="R285" s="29"/>
      <c r="S285" s="16"/>
      <c r="T285" s="9"/>
      <c r="U285" s="9"/>
      <c r="V285" s="9"/>
      <c r="W285" s="9"/>
      <c r="X285" s="9"/>
      <c r="Y285" s="9"/>
      <c r="Z285" s="9"/>
    </row>
    <row r="286" ht="21.75" customHeight="1">
      <c r="A286" s="9"/>
      <c r="B286" s="10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6"/>
      <c r="P286" s="29"/>
      <c r="Q286" s="29"/>
      <c r="R286" s="29"/>
      <c r="S286" s="16"/>
      <c r="T286" s="9"/>
      <c r="U286" s="9"/>
      <c r="V286" s="9"/>
      <c r="W286" s="9"/>
      <c r="X286" s="9"/>
      <c r="Y286" s="9"/>
      <c r="Z286" s="9"/>
    </row>
    <row r="287" ht="21.75" customHeight="1">
      <c r="A287" s="9"/>
      <c r="B287" s="10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6"/>
      <c r="P287" s="29"/>
      <c r="Q287" s="29"/>
      <c r="R287" s="29"/>
      <c r="S287" s="16"/>
      <c r="T287" s="9"/>
      <c r="U287" s="9"/>
      <c r="V287" s="9"/>
      <c r="W287" s="9"/>
      <c r="X287" s="9"/>
      <c r="Y287" s="9"/>
      <c r="Z287" s="9"/>
    </row>
    <row r="288" ht="21.75" customHeight="1">
      <c r="A288" s="9"/>
      <c r="B288" s="10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6"/>
      <c r="P288" s="29"/>
      <c r="Q288" s="29"/>
      <c r="R288" s="29"/>
      <c r="S288" s="16"/>
      <c r="T288" s="9"/>
      <c r="U288" s="9"/>
      <c r="V288" s="9"/>
      <c r="W288" s="9"/>
      <c r="X288" s="9"/>
      <c r="Y288" s="9"/>
      <c r="Z288" s="9"/>
    </row>
    <row r="289" ht="21.75" customHeight="1">
      <c r="A289" s="9"/>
      <c r="B289" s="10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6"/>
      <c r="P289" s="29"/>
      <c r="Q289" s="29"/>
      <c r="R289" s="29"/>
      <c r="S289" s="16"/>
      <c r="T289" s="9"/>
      <c r="U289" s="9"/>
      <c r="V289" s="9"/>
      <c r="W289" s="9"/>
      <c r="X289" s="9"/>
      <c r="Y289" s="9"/>
      <c r="Z289" s="9"/>
    </row>
    <row r="290" ht="21.75" customHeight="1">
      <c r="A290" s="9"/>
      <c r="B290" s="10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6"/>
      <c r="P290" s="29"/>
      <c r="Q290" s="29"/>
      <c r="R290" s="29"/>
      <c r="S290" s="16"/>
      <c r="T290" s="9"/>
      <c r="U290" s="9"/>
      <c r="V290" s="9"/>
      <c r="W290" s="9"/>
      <c r="X290" s="9"/>
      <c r="Y290" s="9"/>
      <c r="Z290" s="9"/>
    </row>
    <row r="291" ht="21.75" customHeight="1">
      <c r="A291" s="9"/>
      <c r="B291" s="10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6"/>
      <c r="P291" s="29"/>
      <c r="Q291" s="29"/>
      <c r="R291" s="29"/>
      <c r="S291" s="16"/>
      <c r="T291" s="9"/>
      <c r="U291" s="9"/>
      <c r="V291" s="9"/>
      <c r="W291" s="9"/>
      <c r="X291" s="9"/>
      <c r="Y291" s="9"/>
      <c r="Z291" s="9"/>
    </row>
    <row r="292" ht="21.75" customHeight="1">
      <c r="A292" s="9"/>
      <c r="B292" s="10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6"/>
      <c r="P292" s="29"/>
      <c r="Q292" s="29"/>
      <c r="R292" s="29"/>
      <c r="S292" s="16"/>
      <c r="T292" s="9"/>
      <c r="U292" s="9"/>
      <c r="V292" s="9"/>
      <c r="W292" s="9"/>
      <c r="X292" s="9"/>
      <c r="Y292" s="9"/>
      <c r="Z292" s="9"/>
    </row>
    <row r="293" ht="21.75" customHeight="1">
      <c r="A293" s="9"/>
      <c r="B293" s="10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6"/>
      <c r="P293" s="29"/>
      <c r="Q293" s="29"/>
      <c r="R293" s="29"/>
      <c r="S293" s="16"/>
      <c r="T293" s="9"/>
      <c r="U293" s="9"/>
      <c r="V293" s="9"/>
      <c r="W293" s="9"/>
      <c r="X293" s="9"/>
      <c r="Y293" s="9"/>
      <c r="Z293" s="9"/>
    </row>
    <row r="294" ht="21.75" customHeight="1">
      <c r="A294" s="9"/>
      <c r="B294" s="10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6"/>
      <c r="P294" s="29"/>
      <c r="Q294" s="29"/>
      <c r="R294" s="29"/>
      <c r="S294" s="16"/>
      <c r="T294" s="9"/>
      <c r="U294" s="9"/>
      <c r="V294" s="9"/>
      <c r="W294" s="9"/>
      <c r="X294" s="9"/>
      <c r="Y294" s="9"/>
      <c r="Z294" s="9"/>
    </row>
    <row r="295" ht="21.75" customHeight="1">
      <c r="A295" s="9"/>
      <c r="B295" s="10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6"/>
      <c r="P295" s="29"/>
      <c r="Q295" s="29"/>
      <c r="R295" s="29"/>
      <c r="S295" s="16"/>
      <c r="T295" s="9"/>
      <c r="U295" s="9"/>
      <c r="V295" s="9"/>
      <c r="W295" s="9"/>
      <c r="X295" s="9"/>
      <c r="Y295" s="9"/>
      <c r="Z295" s="9"/>
    </row>
    <row r="296" ht="21.75" customHeight="1">
      <c r="A296" s="9"/>
      <c r="B296" s="10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6"/>
      <c r="P296" s="29"/>
      <c r="Q296" s="29"/>
      <c r="R296" s="29"/>
      <c r="S296" s="16"/>
      <c r="T296" s="9"/>
      <c r="U296" s="9"/>
      <c r="V296" s="9"/>
      <c r="W296" s="9"/>
      <c r="X296" s="9"/>
      <c r="Y296" s="9"/>
      <c r="Z296" s="9"/>
    </row>
    <row r="297" ht="21.75" customHeight="1">
      <c r="A297" s="9"/>
      <c r="B297" s="10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6"/>
      <c r="P297" s="29"/>
      <c r="Q297" s="29"/>
      <c r="R297" s="29"/>
      <c r="S297" s="16"/>
      <c r="T297" s="9"/>
      <c r="U297" s="9"/>
      <c r="V297" s="9"/>
      <c r="W297" s="9"/>
      <c r="X297" s="9"/>
      <c r="Y297" s="9"/>
      <c r="Z297" s="9"/>
    </row>
    <row r="298" ht="21.75" customHeight="1">
      <c r="A298" s="9"/>
      <c r="B298" s="10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6"/>
      <c r="P298" s="29"/>
      <c r="Q298" s="29"/>
      <c r="R298" s="29"/>
      <c r="S298" s="16"/>
      <c r="T298" s="9"/>
      <c r="U298" s="9"/>
      <c r="V298" s="9"/>
      <c r="W298" s="9"/>
      <c r="X298" s="9"/>
      <c r="Y298" s="9"/>
      <c r="Z298" s="9"/>
    </row>
    <row r="299" ht="21.75" customHeight="1">
      <c r="A299" s="9"/>
      <c r="B299" s="10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6"/>
      <c r="P299" s="29"/>
      <c r="Q299" s="29"/>
      <c r="R299" s="29"/>
      <c r="S299" s="16"/>
      <c r="T299" s="9"/>
      <c r="U299" s="9"/>
      <c r="V299" s="9"/>
      <c r="W299" s="9"/>
      <c r="X299" s="9"/>
      <c r="Y299" s="9"/>
      <c r="Z299" s="9"/>
    </row>
    <row r="300" ht="21.75" customHeight="1">
      <c r="A300" s="9"/>
      <c r="B300" s="10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6"/>
      <c r="P300" s="29"/>
      <c r="Q300" s="29"/>
      <c r="R300" s="29"/>
      <c r="S300" s="16"/>
      <c r="T300" s="9"/>
      <c r="U300" s="9"/>
      <c r="V300" s="9"/>
      <c r="W300" s="9"/>
      <c r="X300" s="9"/>
      <c r="Y300" s="9"/>
      <c r="Z300" s="9"/>
    </row>
    <row r="301" ht="21.75" customHeight="1">
      <c r="A301" s="9"/>
      <c r="B301" s="10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6"/>
      <c r="P301" s="29"/>
      <c r="Q301" s="29"/>
      <c r="R301" s="29"/>
      <c r="S301" s="16"/>
      <c r="T301" s="9"/>
      <c r="U301" s="9"/>
      <c r="V301" s="9"/>
      <c r="W301" s="9"/>
      <c r="X301" s="9"/>
      <c r="Y301" s="9"/>
      <c r="Z301" s="9"/>
    </row>
    <row r="302" ht="21.75" customHeight="1">
      <c r="A302" s="9"/>
      <c r="B302" s="10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6"/>
      <c r="P302" s="29"/>
      <c r="Q302" s="29"/>
      <c r="R302" s="29"/>
      <c r="S302" s="16"/>
      <c r="T302" s="9"/>
      <c r="U302" s="9"/>
      <c r="V302" s="9"/>
      <c r="W302" s="9"/>
      <c r="X302" s="9"/>
      <c r="Y302" s="9"/>
      <c r="Z302" s="9"/>
    </row>
    <row r="303" ht="21.75" customHeight="1">
      <c r="A303" s="9"/>
      <c r="B303" s="10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6"/>
      <c r="P303" s="29"/>
      <c r="Q303" s="29"/>
      <c r="R303" s="29"/>
      <c r="S303" s="16"/>
      <c r="T303" s="9"/>
      <c r="U303" s="9"/>
      <c r="V303" s="9"/>
      <c r="W303" s="9"/>
      <c r="X303" s="9"/>
      <c r="Y303" s="9"/>
      <c r="Z303" s="9"/>
    </row>
    <row r="304" ht="21.75" customHeight="1">
      <c r="A304" s="9"/>
      <c r="B304" s="10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6"/>
      <c r="P304" s="29"/>
      <c r="Q304" s="29"/>
      <c r="R304" s="29"/>
      <c r="S304" s="16"/>
      <c r="T304" s="9"/>
      <c r="U304" s="9"/>
      <c r="V304" s="9"/>
      <c r="W304" s="9"/>
      <c r="X304" s="9"/>
      <c r="Y304" s="9"/>
      <c r="Z304" s="9"/>
    </row>
    <row r="305" ht="21.75" customHeight="1">
      <c r="A305" s="9"/>
      <c r="B305" s="10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6"/>
      <c r="P305" s="29"/>
      <c r="Q305" s="29"/>
      <c r="R305" s="29"/>
      <c r="S305" s="16"/>
      <c r="T305" s="9"/>
      <c r="U305" s="9"/>
      <c r="V305" s="9"/>
      <c r="W305" s="9"/>
      <c r="X305" s="9"/>
      <c r="Y305" s="9"/>
      <c r="Z305" s="9"/>
    </row>
    <row r="306" ht="21.75" customHeight="1">
      <c r="A306" s="9"/>
      <c r="B306" s="10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6"/>
      <c r="P306" s="29"/>
      <c r="Q306" s="29"/>
      <c r="R306" s="29"/>
      <c r="S306" s="16"/>
      <c r="T306" s="9"/>
      <c r="U306" s="9"/>
      <c r="V306" s="9"/>
      <c r="W306" s="9"/>
      <c r="X306" s="9"/>
      <c r="Y306" s="9"/>
      <c r="Z306" s="9"/>
    </row>
    <row r="307" ht="21.75" customHeight="1">
      <c r="A307" s="9"/>
      <c r="B307" s="10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6"/>
      <c r="P307" s="29"/>
      <c r="Q307" s="29"/>
      <c r="R307" s="29"/>
      <c r="S307" s="16"/>
      <c r="T307" s="9"/>
      <c r="U307" s="9"/>
      <c r="V307" s="9"/>
      <c r="W307" s="9"/>
      <c r="X307" s="9"/>
      <c r="Y307" s="9"/>
      <c r="Z307" s="9"/>
    </row>
    <row r="308" ht="21.75" customHeight="1">
      <c r="A308" s="9"/>
      <c r="B308" s="10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6"/>
      <c r="P308" s="29"/>
      <c r="Q308" s="29"/>
      <c r="R308" s="29"/>
      <c r="S308" s="16"/>
      <c r="T308" s="9"/>
      <c r="U308" s="9"/>
      <c r="V308" s="9"/>
      <c r="W308" s="9"/>
      <c r="X308" s="9"/>
      <c r="Y308" s="9"/>
      <c r="Z308" s="9"/>
    </row>
    <row r="309" ht="21.75" customHeight="1">
      <c r="A309" s="9"/>
      <c r="B309" s="10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6"/>
      <c r="P309" s="29"/>
      <c r="Q309" s="29"/>
      <c r="R309" s="29"/>
      <c r="S309" s="16"/>
      <c r="T309" s="9"/>
      <c r="U309" s="9"/>
      <c r="V309" s="9"/>
      <c r="W309" s="9"/>
      <c r="X309" s="9"/>
      <c r="Y309" s="9"/>
      <c r="Z309" s="9"/>
    </row>
    <row r="310" ht="21.75" customHeight="1">
      <c r="A310" s="9"/>
      <c r="B310" s="10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6"/>
      <c r="P310" s="29"/>
      <c r="Q310" s="29"/>
      <c r="R310" s="29"/>
      <c r="S310" s="16"/>
      <c r="T310" s="9"/>
      <c r="U310" s="9"/>
      <c r="V310" s="9"/>
      <c r="W310" s="9"/>
      <c r="X310" s="9"/>
      <c r="Y310" s="9"/>
      <c r="Z310" s="9"/>
    </row>
    <row r="311" ht="21.75" customHeight="1">
      <c r="A311" s="9"/>
      <c r="B311" s="10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6"/>
      <c r="P311" s="29"/>
      <c r="Q311" s="29"/>
      <c r="R311" s="29"/>
      <c r="S311" s="16"/>
      <c r="T311" s="9"/>
      <c r="U311" s="9"/>
      <c r="V311" s="9"/>
      <c r="W311" s="9"/>
      <c r="X311" s="9"/>
      <c r="Y311" s="9"/>
      <c r="Z311" s="9"/>
    </row>
    <row r="312" ht="21.75" customHeight="1">
      <c r="A312" s="9"/>
      <c r="B312" s="10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6"/>
      <c r="P312" s="29"/>
      <c r="Q312" s="29"/>
      <c r="R312" s="29"/>
      <c r="S312" s="16"/>
      <c r="T312" s="9"/>
      <c r="U312" s="9"/>
      <c r="V312" s="9"/>
      <c r="W312" s="9"/>
      <c r="X312" s="9"/>
      <c r="Y312" s="9"/>
      <c r="Z312" s="9"/>
    </row>
    <row r="313" ht="21.75" customHeight="1">
      <c r="A313" s="9"/>
      <c r="B313" s="10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6"/>
      <c r="P313" s="29"/>
      <c r="Q313" s="29"/>
      <c r="R313" s="29"/>
      <c r="S313" s="16"/>
      <c r="T313" s="9"/>
      <c r="U313" s="9"/>
      <c r="V313" s="9"/>
      <c r="W313" s="9"/>
      <c r="X313" s="9"/>
      <c r="Y313" s="9"/>
      <c r="Z313" s="9"/>
    </row>
    <row r="314" ht="21.75" customHeight="1">
      <c r="A314" s="9"/>
      <c r="B314" s="10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6"/>
      <c r="P314" s="29"/>
      <c r="Q314" s="29"/>
      <c r="R314" s="29"/>
      <c r="S314" s="16"/>
      <c r="T314" s="9"/>
      <c r="U314" s="9"/>
      <c r="V314" s="9"/>
      <c r="W314" s="9"/>
      <c r="X314" s="9"/>
      <c r="Y314" s="9"/>
      <c r="Z314" s="9"/>
    </row>
    <row r="315" ht="21.75" customHeight="1">
      <c r="A315" s="9"/>
      <c r="B315" s="10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6"/>
      <c r="P315" s="29"/>
      <c r="Q315" s="29"/>
      <c r="R315" s="29"/>
      <c r="S315" s="16"/>
      <c r="T315" s="9"/>
      <c r="U315" s="9"/>
      <c r="V315" s="9"/>
      <c r="W315" s="9"/>
      <c r="X315" s="9"/>
      <c r="Y315" s="9"/>
      <c r="Z315" s="9"/>
    </row>
    <row r="316" ht="21.75" customHeight="1">
      <c r="A316" s="9"/>
      <c r="B316" s="10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6"/>
      <c r="P316" s="29"/>
      <c r="Q316" s="29"/>
      <c r="R316" s="29"/>
      <c r="S316" s="16"/>
      <c r="T316" s="9"/>
      <c r="U316" s="9"/>
      <c r="V316" s="9"/>
      <c r="W316" s="9"/>
      <c r="X316" s="9"/>
      <c r="Y316" s="9"/>
      <c r="Z316" s="9"/>
    </row>
    <row r="317" ht="21.75" customHeight="1">
      <c r="A317" s="9"/>
      <c r="B317" s="10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6"/>
      <c r="P317" s="29"/>
      <c r="Q317" s="29"/>
      <c r="R317" s="29"/>
      <c r="S317" s="16"/>
      <c r="T317" s="9"/>
      <c r="U317" s="9"/>
      <c r="V317" s="9"/>
      <c r="W317" s="9"/>
      <c r="X317" s="9"/>
      <c r="Y317" s="9"/>
      <c r="Z317" s="9"/>
    </row>
    <row r="318" ht="21.75" customHeight="1">
      <c r="A318" s="9"/>
      <c r="B318" s="10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6"/>
      <c r="P318" s="29"/>
      <c r="Q318" s="29"/>
      <c r="R318" s="29"/>
      <c r="S318" s="16"/>
      <c r="T318" s="9"/>
      <c r="U318" s="9"/>
      <c r="V318" s="9"/>
      <c r="W318" s="9"/>
      <c r="X318" s="9"/>
      <c r="Y318" s="9"/>
      <c r="Z318" s="9"/>
    </row>
    <row r="319" ht="21.75" customHeight="1">
      <c r="A319" s="9"/>
      <c r="B319" s="10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6"/>
      <c r="P319" s="29"/>
      <c r="Q319" s="29"/>
      <c r="R319" s="29"/>
      <c r="S319" s="16"/>
      <c r="T319" s="9"/>
      <c r="U319" s="9"/>
      <c r="V319" s="9"/>
      <c r="W319" s="9"/>
      <c r="X319" s="9"/>
      <c r="Y319" s="9"/>
      <c r="Z319" s="9"/>
    </row>
    <row r="320" ht="21.75" customHeight="1">
      <c r="A320" s="9"/>
      <c r="B320" s="10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6"/>
      <c r="P320" s="29"/>
      <c r="Q320" s="29"/>
      <c r="R320" s="29"/>
      <c r="S320" s="16"/>
      <c r="T320" s="9"/>
      <c r="U320" s="9"/>
      <c r="V320" s="9"/>
      <c r="W320" s="9"/>
      <c r="X320" s="9"/>
      <c r="Y320" s="9"/>
      <c r="Z320" s="9"/>
    </row>
    <row r="321" ht="21.75" customHeight="1">
      <c r="A321" s="9"/>
      <c r="B321" s="10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6"/>
      <c r="P321" s="29"/>
      <c r="Q321" s="29"/>
      <c r="R321" s="29"/>
      <c r="S321" s="16"/>
      <c r="T321" s="9"/>
      <c r="U321" s="9"/>
      <c r="V321" s="9"/>
      <c r="W321" s="9"/>
      <c r="X321" s="9"/>
      <c r="Y321" s="9"/>
      <c r="Z321" s="9"/>
    </row>
    <row r="322" ht="21.75" customHeight="1">
      <c r="A322" s="9"/>
      <c r="B322" s="10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6"/>
      <c r="P322" s="29"/>
      <c r="Q322" s="29"/>
      <c r="R322" s="29"/>
      <c r="S322" s="16"/>
      <c r="T322" s="9"/>
      <c r="U322" s="9"/>
      <c r="V322" s="9"/>
      <c r="W322" s="9"/>
      <c r="X322" s="9"/>
      <c r="Y322" s="9"/>
      <c r="Z322" s="9"/>
    </row>
    <row r="323" ht="21.75" customHeight="1">
      <c r="A323" s="9"/>
      <c r="B323" s="10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6"/>
      <c r="P323" s="29"/>
      <c r="Q323" s="29"/>
      <c r="R323" s="29"/>
      <c r="S323" s="16"/>
      <c r="T323" s="9"/>
      <c r="U323" s="9"/>
      <c r="V323" s="9"/>
      <c r="W323" s="9"/>
      <c r="X323" s="9"/>
      <c r="Y323" s="9"/>
      <c r="Z323" s="9"/>
    </row>
    <row r="324" ht="21.75" customHeight="1">
      <c r="A324" s="9"/>
      <c r="B324" s="10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6"/>
      <c r="P324" s="29"/>
      <c r="Q324" s="29"/>
      <c r="R324" s="29"/>
      <c r="S324" s="16"/>
      <c r="T324" s="9"/>
      <c r="U324" s="9"/>
      <c r="V324" s="9"/>
      <c r="W324" s="9"/>
      <c r="X324" s="9"/>
      <c r="Y324" s="9"/>
      <c r="Z324" s="9"/>
    </row>
    <row r="325" ht="21.75" customHeight="1">
      <c r="A325" s="9"/>
      <c r="B325" s="10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6"/>
      <c r="P325" s="29"/>
      <c r="Q325" s="29"/>
      <c r="R325" s="29"/>
      <c r="S325" s="16"/>
      <c r="T325" s="9"/>
      <c r="U325" s="9"/>
      <c r="V325" s="9"/>
      <c r="W325" s="9"/>
      <c r="X325" s="9"/>
      <c r="Y325" s="9"/>
      <c r="Z325" s="9"/>
    </row>
    <row r="326" ht="21.75" customHeight="1">
      <c r="A326" s="9"/>
      <c r="B326" s="10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6"/>
      <c r="P326" s="29"/>
      <c r="Q326" s="29"/>
      <c r="R326" s="29"/>
      <c r="S326" s="16"/>
      <c r="T326" s="9"/>
      <c r="U326" s="9"/>
      <c r="V326" s="9"/>
      <c r="W326" s="9"/>
      <c r="X326" s="9"/>
      <c r="Y326" s="9"/>
      <c r="Z326" s="9"/>
    </row>
    <row r="327" ht="21.75" customHeight="1">
      <c r="A327" s="9"/>
      <c r="B327" s="10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6"/>
      <c r="P327" s="29"/>
      <c r="Q327" s="29"/>
      <c r="R327" s="29"/>
      <c r="S327" s="16"/>
      <c r="T327" s="9"/>
      <c r="U327" s="9"/>
      <c r="V327" s="9"/>
      <c r="W327" s="9"/>
      <c r="X327" s="9"/>
      <c r="Y327" s="9"/>
      <c r="Z327" s="9"/>
    </row>
    <row r="328" ht="21.75" customHeight="1">
      <c r="A328" s="9"/>
      <c r="B328" s="10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6"/>
      <c r="P328" s="29"/>
      <c r="Q328" s="29"/>
      <c r="R328" s="29"/>
      <c r="S328" s="16"/>
      <c r="T328" s="9"/>
      <c r="U328" s="9"/>
      <c r="V328" s="9"/>
      <c r="W328" s="9"/>
      <c r="X328" s="9"/>
      <c r="Y328" s="9"/>
      <c r="Z328" s="9"/>
    </row>
    <row r="329" ht="21.75" customHeight="1">
      <c r="A329" s="9"/>
      <c r="B329" s="10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6"/>
      <c r="P329" s="29"/>
      <c r="Q329" s="29"/>
      <c r="R329" s="29"/>
      <c r="S329" s="16"/>
      <c r="T329" s="9"/>
      <c r="U329" s="9"/>
      <c r="V329" s="9"/>
      <c r="W329" s="9"/>
      <c r="X329" s="9"/>
      <c r="Y329" s="9"/>
      <c r="Z329" s="9"/>
    </row>
    <row r="330" ht="21.75" customHeight="1">
      <c r="A330" s="9"/>
      <c r="B330" s="10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6"/>
      <c r="P330" s="29"/>
      <c r="Q330" s="29"/>
      <c r="R330" s="29"/>
      <c r="S330" s="16"/>
      <c r="T330" s="9"/>
      <c r="U330" s="9"/>
      <c r="V330" s="9"/>
      <c r="W330" s="9"/>
      <c r="X330" s="9"/>
      <c r="Y330" s="9"/>
      <c r="Z330" s="9"/>
    </row>
    <row r="331" ht="21.75" customHeight="1">
      <c r="A331" s="9"/>
      <c r="B331" s="10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6"/>
      <c r="P331" s="29"/>
      <c r="Q331" s="29"/>
      <c r="R331" s="29"/>
      <c r="S331" s="16"/>
      <c r="T331" s="9"/>
      <c r="U331" s="9"/>
      <c r="V331" s="9"/>
      <c r="W331" s="9"/>
      <c r="X331" s="9"/>
      <c r="Y331" s="9"/>
      <c r="Z331" s="9"/>
    </row>
    <row r="332" ht="21.75" customHeight="1">
      <c r="A332" s="9"/>
      <c r="B332" s="10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6"/>
      <c r="P332" s="29"/>
      <c r="Q332" s="29"/>
      <c r="R332" s="29"/>
      <c r="S332" s="16"/>
      <c r="T332" s="9"/>
      <c r="U332" s="9"/>
      <c r="V332" s="9"/>
      <c r="W332" s="9"/>
      <c r="X332" s="9"/>
      <c r="Y332" s="9"/>
      <c r="Z332" s="9"/>
    </row>
    <row r="333" ht="21.75" customHeight="1">
      <c r="A333" s="9"/>
      <c r="B333" s="10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6"/>
      <c r="P333" s="29"/>
      <c r="Q333" s="29"/>
      <c r="R333" s="29"/>
      <c r="S333" s="16"/>
      <c r="T333" s="9"/>
      <c r="U333" s="9"/>
      <c r="V333" s="9"/>
      <c r="W333" s="9"/>
      <c r="X333" s="9"/>
      <c r="Y333" s="9"/>
      <c r="Z333" s="9"/>
    </row>
    <row r="334" ht="21.75" customHeight="1">
      <c r="A334" s="9"/>
      <c r="B334" s="10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6"/>
      <c r="P334" s="29"/>
      <c r="Q334" s="29"/>
      <c r="R334" s="29"/>
      <c r="S334" s="16"/>
      <c r="T334" s="9"/>
      <c r="U334" s="9"/>
      <c r="V334" s="9"/>
      <c r="W334" s="9"/>
      <c r="X334" s="9"/>
      <c r="Y334" s="9"/>
      <c r="Z334" s="9"/>
    </row>
    <row r="335" ht="21.75" customHeight="1">
      <c r="A335" s="9"/>
      <c r="B335" s="10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6"/>
      <c r="P335" s="29"/>
      <c r="Q335" s="29"/>
      <c r="R335" s="29"/>
      <c r="S335" s="16"/>
      <c r="T335" s="9"/>
      <c r="U335" s="9"/>
      <c r="V335" s="9"/>
      <c r="W335" s="9"/>
      <c r="X335" s="9"/>
      <c r="Y335" s="9"/>
      <c r="Z335" s="9"/>
    </row>
    <row r="336" ht="21.75" customHeight="1">
      <c r="A336" s="9"/>
      <c r="B336" s="10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6"/>
      <c r="P336" s="29"/>
      <c r="Q336" s="29"/>
      <c r="R336" s="29"/>
      <c r="S336" s="16"/>
      <c r="T336" s="9"/>
      <c r="U336" s="9"/>
      <c r="V336" s="9"/>
      <c r="W336" s="9"/>
      <c r="X336" s="9"/>
      <c r="Y336" s="9"/>
      <c r="Z336" s="9"/>
    </row>
    <row r="337" ht="21.75" customHeight="1">
      <c r="A337" s="9"/>
      <c r="B337" s="10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6"/>
      <c r="P337" s="29"/>
      <c r="Q337" s="29"/>
      <c r="R337" s="29"/>
      <c r="S337" s="16"/>
      <c r="T337" s="9"/>
      <c r="U337" s="9"/>
      <c r="V337" s="9"/>
      <c r="W337" s="9"/>
      <c r="X337" s="9"/>
      <c r="Y337" s="9"/>
      <c r="Z337" s="9"/>
    </row>
    <row r="338" ht="21.75" customHeight="1">
      <c r="A338" s="9"/>
      <c r="B338" s="10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6"/>
      <c r="P338" s="29"/>
      <c r="Q338" s="29"/>
      <c r="R338" s="29"/>
      <c r="S338" s="16"/>
      <c r="T338" s="9"/>
      <c r="U338" s="9"/>
      <c r="V338" s="9"/>
      <c r="W338" s="9"/>
      <c r="X338" s="9"/>
      <c r="Y338" s="9"/>
      <c r="Z338" s="9"/>
    </row>
    <row r="339" ht="21.75" customHeight="1">
      <c r="A339" s="9"/>
      <c r="B339" s="10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6"/>
      <c r="P339" s="29"/>
      <c r="Q339" s="29"/>
      <c r="R339" s="29"/>
      <c r="S339" s="16"/>
      <c r="T339" s="9"/>
      <c r="U339" s="9"/>
      <c r="V339" s="9"/>
      <c r="W339" s="9"/>
      <c r="X339" s="9"/>
      <c r="Y339" s="9"/>
      <c r="Z339" s="9"/>
    </row>
    <row r="340" ht="21.75" customHeight="1">
      <c r="A340" s="9"/>
      <c r="B340" s="10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6"/>
      <c r="P340" s="29"/>
      <c r="Q340" s="29"/>
      <c r="R340" s="29"/>
      <c r="S340" s="16"/>
      <c r="T340" s="9"/>
      <c r="U340" s="9"/>
      <c r="V340" s="9"/>
      <c r="W340" s="9"/>
      <c r="X340" s="9"/>
      <c r="Y340" s="9"/>
      <c r="Z340" s="9"/>
    </row>
    <row r="341" ht="21.75" customHeight="1">
      <c r="A341" s="9"/>
      <c r="B341" s="10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6"/>
      <c r="P341" s="29"/>
      <c r="Q341" s="29"/>
      <c r="R341" s="29"/>
      <c r="S341" s="16"/>
      <c r="T341" s="9"/>
      <c r="U341" s="9"/>
      <c r="V341" s="9"/>
      <c r="W341" s="9"/>
      <c r="X341" s="9"/>
      <c r="Y341" s="9"/>
      <c r="Z341" s="9"/>
    </row>
    <row r="342" ht="21.75" customHeight="1">
      <c r="A342" s="9"/>
      <c r="B342" s="10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6"/>
      <c r="P342" s="29"/>
      <c r="Q342" s="29"/>
      <c r="R342" s="29"/>
      <c r="S342" s="16"/>
      <c r="T342" s="9"/>
      <c r="U342" s="9"/>
      <c r="V342" s="9"/>
      <c r="W342" s="9"/>
      <c r="X342" s="9"/>
      <c r="Y342" s="9"/>
      <c r="Z342" s="9"/>
    </row>
    <row r="343" ht="21.75" customHeight="1">
      <c r="A343" s="9"/>
      <c r="B343" s="10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6"/>
      <c r="P343" s="29"/>
      <c r="Q343" s="29"/>
      <c r="R343" s="29"/>
      <c r="S343" s="16"/>
      <c r="T343" s="9"/>
      <c r="U343" s="9"/>
      <c r="V343" s="9"/>
      <c r="W343" s="9"/>
      <c r="X343" s="9"/>
      <c r="Y343" s="9"/>
      <c r="Z343" s="9"/>
    </row>
    <row r="344" ht="21.75" customHeight="1">
      <c r="A344" s="9"/>
      <c r="B344" s="10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6"/>
      <c r="P344" s="29"/>
      <c r="Q344" s="29"/>
      <c r="R344" s="29"/>
      <c r="S344" s="16"/>
      <c r="T344" s="9"/>
      <c r="U344" s="9"/>
      <c r="V344" s="9"/>
      <c r="W344" s="9"/>
      <c r="X344" s="9"/>
      <c r="Y344" s="9"/>
      <c r="Z344" s="9"/>
    </row>
    <row r="345" ht="21.75" customHeight="1">
      <c r="A345" s="9"/>
      <c r="B345" s="10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6"/>
      <c r="P345" s="29"/>
      <c r="Q345" s="29"/>
      <c r="R345" s="29"/>
      <c r="S345" s="16"/>
      <c r="T345" s="9"/>
      <c r="U345" s="9"/>
      <c r="V345" s="9"/>
      <c r="W345" s="9"/>
      <c r="X345" s="9"/>
      <c r="Y345" s="9"/>
      <c r="Z345" s="9"/>
    </row>
    <row r="346" ht="21.75" customHeight="1">
      <c r="A346" s="9"/>
      <c r="B346" s="10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6"/>
      <c r="P346" s="29"/>
      <c r="Q346" s="29"/>
      <c r="R346" s="29"/>
      <c r="S346" s="16"/>
      <c r="T346" s="9"/>
      <c r="U346" s="9"/>
      <c r="V346" s="9"/>
      <c r="W346" s="9"/>
      <c r="X346" s="9"/>
      <c r="Y346" s="9"/>
      <c r="Z346" s="9"/>
    </row>
    <row r="347" ht="21.75" customHeight="1">
      <c r="A347" s="9"/>
      <c r="B347" s="10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6"/>
      <c r="P347" s="29"/>
      <c r="Q347" s="29"/>
      <c r="R347" s="29"/>
      <c r="S347" s="16"/>
      <c r="T347" s="9"/>
      <c r="U347" s="9"/>
      <c r="V347" s="9"/>
      <c r="W347" s="9"/>
      <c r="X347" s="9"/>
      <c r="Y347" s="9"/>
      <c r="Z347" s="9"/>
    </row>
    <row r="348" ht="21.75" customHeight="1">
      <c r="A348" s="9"/>
      <c r="B348" s="10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6"/>
      <c r="P348" s="29"/>
      <c r="Q348" s="29"/>
      <c r="R348" s="29"/>
      <c r="S348" s="16"/>
      <c r="T348" s="9"/>
      <c r="U348" s="9"/>
      <c r="V348" s="9"/>
      <c r="W348" s="9"/>
      <c r="X348" s="9"/>
      <c r="Y348" s="9"/>
      <c r="Z348" s="9"/>
    </row>
    <row r="349" ht="21.75" customHeight="1">
      <c r="A349" s="9"/>
      <c r="B349" s="10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6"/>
      <c r="P349" s="29"/>
      <c r="Q349" s="29"/>
      <c r="R349" s="29"/>
      <c r="S349" s="16"/>
      <c r="T349" s="9"/>
      <c r="U349" s="9"/>
      <c r="V349" s="9"/>
      <c r="W349" s="9"/>
      <c r="X349" s="9"/>
      <c r="Y349" s="9"/>
      <c r="Z349" s="9"/>
    </row>
    <row r="350" ht="21.75" customHeight="1">
      <c r="A350" s="9"/>
      <c r="B350" s="10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6"/>
      <c r="P350" s="29"/>
      <c r="Q350" s="29"/>
      <c r="R350" s="29"/>
      <c r="S350" s="16"/>
      <c r="T350" s="9"/>
      <c r="U350" s="9"/>
      <c r="V350" s="9"/>
      <c r="W350" s="9"/>
      <c r="X350" s="9"/>
      <c r="Y350" s="9"/>
      <c r="Z350" s="9"/>
    </row>
    <row r="351" ht="21.75" customHeight="1">
      <c r="A351" s="9"/>
      <c r="B351" s="10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6"/>
      <c r="P351" s="29"/>
      <c r="Q351" s="29"/>
      <c r="R351" s="29"/>
      <c r="S351" s="16"/>
      <c r="T351" s="9"/>
      <c r="U351" s="9"/>
      <c r="V351" s="9"/>
      <c r="W351" s="9"/>
      <c r="X351" s="9"/>
      <c r="Y351" s="9"/>
      <c r="Z351" s="9"/>
    </row>
    <row r="352" ht="21.75" customHeight="1">
      <c r="A352" s="9"/>
      <c r="B352" s="10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6"/>
      <c r="P352" s="29"/>
      <c r="Q352" s="29"/>
      <c r="R352" s="29"/>
      <c r="S352" s="16"/>
      <c r="T352" s="9"/>
      <c r="U352" s="9"/>
      <c r="V352" s="9"/>
      <c r="W352" s="9"/>
      <c r="X352" s="9"/>
      <c r="Y352" s="9"/>
      <c r="Z352" s="9"/>
    </row>
    <row r="353" ht="21.75" customHeight="1">
      <c r="A353" s="9"/>
      <c r="B353" s="10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"/>
      <c r="P353" s="29"/>
      <c r="Q353" s="29"/>
      <c r="R353" s="29"/>
      <c r="S353" s="16"/>
      <c r="T353" s="9"/>
      <c r="U353" s="9"/>
      <c r="V353" s="9"/>
      <c r="W353" s="9"/>
      <c r="X353" s="9"/>
      <c r="Y353" s="9"/>
      <c r="Z353" s="9"/>
    </row>
    <row r="354" ht="21.75" customHeight="1">
      <c r="A354" s="9"/>
      <c r="B354" s="10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6"/>
      <c r="P354" s="29"/>
      <c r="Q354" s="29"/>
      <c r="R354" s="29"/>
      <c r="S354" s="16"/>
      <c r="T354" s="9"/>
      <c r="U354" s="9"/>
      <c r="V354" s="9"/>
      <c r="W354" s="9"/>
      <c r="X354" s="9"/>
      <c r="Y354" s="9"/>
      <c r="Z354" s="9"/>
    </row>
    <row r="355" ht="21.75" customHeight="1">
      <c r="A355" s="9"/>
      <c r="B355" s="10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6"/>
      <c r="P355" s="29"/>
      <c r="Q355" s="29"/>
      <c r="R355" s="29"/>
      <c r="S355" s="16"/>
      <c r="T355" s="9"/>
      <c r="U355" s="9"/>
      <c r="V355" s="9"/>
      <c r="W355" s="9"/>
      <c r="X355" s="9"/>
      <c r="Y355" s="9"/>
      <c r="Z355" s="9"/>
    </row>
    <row r="356" ht="21.75" customHeight="1">
      <c r="A356" s="9"/>
      <c r="B356" s="10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6"/>
      <c r="P356" s="29"/>
      <c r="Q356" s="29"/>
      <c r="R356" s="29"/>
      <c r="S356" s="16"/>
      <c r="T356" s="9"/>
      <c r="U356" s="9"/>
      <c r="V356" s="9"/>
      <c r="W356" s="9"/>
      <c r="X356" s="9"/>
      <c r="Y356" s="9"/>
      <c r="Z356" s="9"/>
    </row>
    <row r="357" ht="21.75" customHeight="1">
      <c r="A357" s="9"/>
      <c r="B357" s="10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6"/>
      <c r="P357" s="29"/>
      <c r="Q357" s="29"/>
      <c r="R357" s="29"/>
      <c r="S357" s="16"/>
      <c r="T357" s="9"/>
      <c r="U357" s="9"/>
      <c r="V357" s="9"/>
      <c r="W357" s="9"/>
      <c r="X357" s="9"/>
      <c r="Y357" s="9"/>
      <c r="Z357" s="9"/>
    </row>
    <row r="358" ht="21.75" customHeight="1">
      <c r="A358" s="9"/>
      <c r="B358" s="10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6"/>
      <c r="P358" s="29"/>
      <c r="Q358" s="29"/>
      <c r="R358" s="29"/>
      <c r="S358" s="16"/>
      <c r="T358" s="9"/>
      <c r="U358" s="9"/>
      <c r="V358" s="9"/>
      <c r="W358" s="9"/>
      <c r="X358" s="9"/>
      <c r="Y358" s="9"/>
      <c r="Z358" s="9"/>
    </row>
    <row r="359" ht="21.75" customHeight="1">
      <c r="A359" s="9"/>
      <c r="B359" s="10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6"/>
      <c r="P359" s="29"/>
      <c r="Q359" s="29"/>
      <c r="R359" s="29"/>
      <c r="S359" s="16"/>
      <c r="T359" s="9"/>
      <c r="U359" s="9"/>
      <c r="V359" s="9"/>
      <c r="W359" s="9"/>
      <c r="X359" s="9"/>
      <c r="Y359" s="9"/>
      <c r="Z359" s="9"/>
    </row>
    <row r="360" ht="21.75" customHeight="1">
      <c r="A360" s="9"/>
      <c r="B360" s="10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6"/>
      <c r="P360" s="29"/>
      <c r="Q360" s="29"/>
      <c r="R360" s="29"/>
      <c r="S360" s="16"/>
      <c r="T360" s="9"/>
      <c r="U360" s="9"/>
      <c r="V360" s="9"/>
      <c r="W360" s="9"/>
      <c r="X360" s="9"/>
      <c r="Y360" s="9"/>
      <c r="Z360" s="9"/>
    </row>
    <row r="361" ht="21.75" customHeight="1">
      <c r="A361" s="9"/>
      <c r="B361" s="10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6"/>
      <c r="P361" s="29"/>
      <c r="Q361" s="29"/>
      <c r="R361" s="29"/>
      <c r="S361" s="16"/>
      <c r="T361" s="9"/>
      <c r="U361" s="9"/>
      <c r="V361" s="9"/>
      <c r="W361" s="9"/>
      <c r="X361" s="9"/>
      <c r="Y361" s="9"/>
      <c r="Z361" s="9"/>
    </row>
    <row r="362" ht="21.75" customHeight="1">
      <c r="A362" s="9"/>
      <c r="B362" s="10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6"/>
      <c r="P362" s="29"/>
      <c r="Q362" s="29"/>
      <c r="R362" s="29"/>
      <c r="S362" s="16"/>
      <c r="T362" s="9"/>
      <c r="U362" s="9"/>
      <c r="V362" s="9"/>
      <c r="W362" s="9"/>
      <c r="X362" s="9"/>
      <c r="Y362" s="9"/>
      <c r="Z362" s="9"/>
    </row>
    <row r="363" ht="21.75" customHeight="1">
      <c r="A363" s="9"/>
      <c r="B363" s="10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6"/>
      <c r="P363" s="29"/>
      <c r="Q363" s="29"/>
      <c r="R363" s="29"/>
      <c r="S363" s="16"/>
      <c r="T363" s="9"/>
      <c r="U363" s="9"/>
      <c r="V363" s="9"/>
      <c r="W363" s="9"/>
      <c r="X363" s="9"/>
      <c r="Y363" s="9"/>
      <c r="Z363" s="9"/>
    </row>
    <row r="364" ht="21.75" customHeight="1">
      <c r="A364" s="9"/>
      <c r="B364" s="10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6"/>
      <c r="P364" s="29"/>
      <c r="Q364" s="29"/>
      <c r="R364" s="29"/>
      <c r="S364" s="16"/>
      <c r="T364" s="9"/>
      <c r="U364" s="9"/>
      <c r="V364" s="9"/>
      <c r="W364" s="9"/>
      <c r="X364" s="9"/>
      <c r="Y364" s="9"/>
      <c r="Z364" s="9"/>
    </row>
    <row r="365" ht="21.75" customHeight="1">
      <c r="A365" s="9"/>
      <c r="B365" s="10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6"/>
      <c r="P365" s="29"/>
      <c r="Q365" s="29"/>
      <c r="R365" s="29"/>
      <c r="S365" s="16"/>
      <c r="T365" s="9"/>
      <c r="U365" s="9"/>
      <c r="V365" s="9"/>
      <c r="W365" s="9"/>
      <c r="X365" s="9"/>
      <c r="Y365" s="9"/>
      <c r="Z365" s="9"/>
    </row>
    <row r="366" ht="21.75" customHeight="1">
      <c r="A366" s="9"/>
      <c r="B366" s="10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6"/>
      <c r="P366" s="29"/>
      <c r="Q366" s="29"/>
      <c r="R366" s="29"/>
      <c r="S366" s="16"/>
      <c r="T366" s="9"/>
      <c r="U366" s="9"/>
      <c r="V366" s="9"/>
      <c r="W366" s="9"/>
      <c r="X366" s="9"/>
      <c r="Y366" s="9"/>
      <c r="Z366" s="9"/>
    </row>
    <row r="367" ht="21.75" customHeight="1">
      <c r="A367" s="9"/>
      <c r="B367" s="10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6"/>
      <c r="P367" s="29"/>
      <c r="Q367" s="29"/>
      <c r="R367" s="29"/>
      <c r="S367" s="16"/>
      <c r="T367" s="9"/>
      <c r="U367" s="9"/>
      <c r="V367" s="9"/>
      <c r="W367" s="9"/>
      <c r="X367" s="9"/>
      <c r="Y367" s="9"/>
      <c r="Z367" s="9"/>
    </row>
    <row r="368" ht="21.75" customHeight="1">
      <c r="A368" s="9"/>
      <c r="B368" s="10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6"/>
      <c r="P368" s="29"/>
      <c r="Q368" s="29"/>
      <c r="R368" s="29"/>
      <c r="S368" s="16"/>
      <c r="T368" s="9"/>
      <c r="U368" s="9"/>
      <c r="V368" s="9"/>
      <c r="W368" s="9"/>
      <c r="X368" s="9"/>
      <c r="Y368" s="9"/>
      <c r="Z368" s="9"/>
    </row>
    <row r="369" ht="21.75" customHeight="1">
      <c r="A369" s="9"/>
      <c r="B369" s="10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6"/>
      <c r="P369" s="29"/>
      <c r="Q369" s="29"/>
      <c r="R369" s="29"/>
      <c r="S369" s="16"/>
      <c r="T369" s="9"/>
      <c r="U369" s="9"/>
      <c r="V369" s="9"/>
      <c r="W369" s="9"/>
      <c r="X369" s="9"/>
      <c r="Y369" s="9"/>
      <c r="Z369" s="9"/>
    </row>
    <row r="370" ht="21.75" customHeight="1">
      <c r="A370" s="9"/>
      <c r="B370" s="10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6"/>
      <c r="P370" s="29"/>
      <c r="Q370" s="29"/>
      <c r="R370" s="29"/>
      <c r="S370" s="16"/>
      <c r="T370" s="9"/>
      <c r="U370" s="9"/>
      <c r="V370" s="9"/>
      <c r="W370" s="9"/>
      <c r="X370" s="9"/>
      <c r="Y370" s="9"/>
      <c r="Z370" s="9"/>
    </row>
    <row r="371" ht="21.75" customHeight="1">
      <c r="A371" s="9"/>
      <c r="B371" s="10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6"/>
      <c r="P371" s="29"/>
      <c r="Q371" s="29"/>
      <c r="R371" s="29"/>
      <c r="S371" s="16"/>
      <c r="T371" s="9"/>
      <c r="U371" s="9"/>
      <c r="V371" s="9"/>
      <c r="W371" s="9"/>
      <c r="X371" s="9"/>
      <c r="Y371" s="9"/>
      <c r="Z371" s="9"/>
    </row>
    <row r="372" ht="21.75" customHeight="1">
      <c r="A372" s="9"/>
      <c r="B372" s="10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6"/>
      <c r="P372" s="29"/>
      <c r="Q372" s="29"/>
      <c r="R372" s="29"/>
      <c r="S372" s="16"/>
      <c r="T372" s="9"/>
      <c r="U372" s="9"/>
      <c r="V372" s="9"/>
      <c r="W372" s="9"/>
      <c r="X372" s="9"/>
      <c r="Y372" s="9"/>
      <c r="Z372" s="9"/>
    </row>
    <row r="373" ht="21.75" customHeight="1">
      <c r="A373" s="9"/>
      <c r="B373" s="10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6"/>
      <c r="P373" s="29"/>
      <c r="Q373" s="29"/>
      <c r="R373" s="29"/>
      <c r="S373" s="16"/>
      <c r="T373" s="9"/>
      <c r="U373" s="9"/>
      <c r="V373" s="9"/>
      <c r="W373" s="9"/>
      <c r="X373" s="9"/>
      <c r="Y373" s="9"/>
      <c r="Z373" s="9"/>
    </row>
    <row r="374" ht="21.75" customHeight="1">
      <c r="A374" s="9"/>
      <c r="B374" s="10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6"/>
      <c r="P374" s="29"/>
      <c r="Q374" s="29"/>
      <c r="R374" s="29"/>
      <c r="S374" s="16"/>
      <c r="T374" s="9"/>
      <c r="U374" s="9"/>
      <c r="V374" s="9"/>
      <c r="W374" s="9"/>
      <c r="X374" s="9"/>
      <c r="Y374" s="9"/>
      <c r="Z374" s="9"/>
    </row>
    <row r="375" ht="21.75" customHeight="1">
      <c r="A375" s="9"/>
      <c r="B375" s="10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6"/>
      <c r="P375" s="29"/>
      <c r="Q375" s="29"/>
      <c r="R375" s="29"/>
      <c r="S375" s="16"/>
      <c r="T375" s="9"/>
      <c r="U375" s="9"/>
      <c r="V375" s="9"/>
      <c r="W375" s="9"/>
      <c r="X375" s="9"/>
      <c r="Y375" s="9"/>
      <c r="Z375" s="9"/>
    </row>
    <row r="376" ht="21.75" customHeight="1">
      <c r="A376" s="9"/>
      <c r="B376" s="10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6"/>
      <c r="P376" s="29"/>
      <c r="Q376" s="29"/>
      <c r="R376" s="29"/>
      <c r="S376" s="16"/>
      <c r="T376" s="9"/>
      <c r="U376" s="9"/>
      <c r="V376" s="9"/>
      <c r="W376" s="9"/>
      <c r="X376" s="9"/>
      <c r="Y376" s="9"/>
      <c r="Z376" s="9"/>
    </row>
    <row r="377" ht="21.75" customHeight="1">
      <c r="A377" s="9"/>
      <c r="B377" s="10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6"/>
      <c r="P377" s="29"/>
      <c r="Q377" s="29"/>
      <c r="R377" s="29"/>
      <c r="S377" s="16"/>
      <c r="T377" s="9"/>
      <c r="U377" s="9"/>
      <c r="V377" s="9"/>
      <c r="W377" s="9"/>
      <c r="X377" s="9"/>
      <c r="Y377" s="9"/>
      <c r="Z377" s="9"/>
    </row>
    <row r="378" ht="21.75" customHeight="1">
      <c r="A378" s="9"/>
      <c r="B378" s="10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6"/>
      <c r="P378" s="29"/>
      <c r="Q378" s="29"/>
      <c r="R378" s="29"/>
      <c r="S378" s="16"/>
      <c r="T378" s="9"/>
      <c r="U378" s="9"/>
      <c r="V378" s="9"/>
      <c r="W378" s="9"/>
      <c r="X378" s="9"/>
      <c r="Y378" s="9"/>
      <c r="Z378" s="9"/>
    </row>
    <row r="379" ht="21.75" customHeight="1">
      <c r="A379" s="9"/>
      <c r="B379" s="10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6"/>
      <c r="P379" s="29"/>
      <c r="Q379" s="29"/>
      <c r="R379" s="29"/>
      <c r="S379" s="16"/>
      <c r="T379" s="9"/>
      <c r="U379" s="9"/>
      <c r="V379" s="9"/>
      <c r="W379" s="9"/>
      <c r="X379" s="9"/>
      <c r="Y379" s="9"/>
      <c r="Z379" s="9"/>
    </row>
    <row r="380" ht="21.75" customHeight="1">
      <c r="A380" s="9"/>
      <c r="B380" s="10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6"/>
      <c r="P380" s="29"/>
      <c r="Q380" s="29"/>
      <c r="R380" s="29"/>
      <c r="S380" s="16"/>
      <c r="T380" s="9"/>
      <c r="U380" s="9"/>
      <c r="V380" s="9"/>
      <c r="W380" s="9"/>
      <c r="X380" s="9"/>
      <c r="Y380" s="9"/>
      <c r="Z380" s="9"/>
    </row>
    <row r="381" ht="21.75" customHeight="1">
      <c r="A381" s="9"/>
      <c r="B381" s="10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6"/>
      <c r="P381" s="29"/>
      <c r="Q381" s="29"/>
      <c r="R381" s="29"/>
      <c r="S381" s="16"/>
      <c r="T381" s="9"/>
      <c r="U381" s="9"/>
      <c r="V381" s="9"/>
      <c r="W381" s="9"/>
      <c r="X381" s="9"/>
      <c r="Y381" s="9"/>
      <c r="Z381" s="9"/>
    </row>
    <row r="382" ht="21.75" customHeight="1">
      <c r="A382" s="9"/>
      <c r="B382" s="10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6"/>
      <c r="P382" s="29"/>
      <c r="Q382" s="29"/>
      <c r="R382" s="29"/>
      <c r="S382" s="16"/>
      <c r="T382" s="9"/>
      <c r="U382" s="9"/>
      <c r="V382" s="9"/>
      <c r="W382" s="9"/>
      <c r="X382" s="9"/>
      <c r="Y382" s="9"/>
      <c r="Z382" s="9"/>
    </row>
    <row r="383" ht="21.75" customHeight="1">
      <c r="A383" s="9"/>
      <c r="B383" s="10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6"/>
      <c r="P383" s="29"/>
      <c r="Q383" s="29"/>
      <c r="R383" s="29"/>
      <c r="S383" s="16"/>
      <c r="T383" s="9"/>
      <c r="U383" s="9"/>
      <c r="V383" s="9"/>
      <c r="W383" s="9"/>
      <c r="X383" s="9"/>
      <c r="Y383" s="9"/>
      <c r="Z383" s="9"/>
    </row>
    <row r="384" ht="21.75" customHeight="1">
      <c r="A384" s="9"/>
      <c r="B384" s="10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6"/>
      <c r="P384" s="29"/>
      <c r="Q384" s="29"/>
      <c r="R384" s="29"/>
      <c r="S384" s="16"/>
      <c r="T384" s="9"/>
      <c r="U384" s="9"/>
      <c r="V384" s="9"/>
      <c r="W384" s="9"/>
      <c r="X384" s="9"/>
      <c r="Y384" s="9"/>
      <c r="Z384" s="9"/>
    </row>
    <row r="385" ht="21.75" customHeight="1">
      <c r="A385" s="9"/>
      <c r="B385" s="10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6"/>
      <c r="P385" s="29"/>
      <c r="Q385" s="29"/>
      <c r="R385" s="29"/>
      <c r="S385" s="16"/>
      <c r="T385" s="9"/>
      <c r="U385" s="9"/>
      <c r="V385" s="9"/>
      <c r="W385" s="9"/>
      <c r="X385" s="9"/>
      <c r="Y385" s="9"/>
      <c r="Z385" s="9"/>
    </row>
    <row r="386" ht="21.75" customHeight="1">
      <c r="A386" s="9"/>
      <c r="B386" s="10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6"/>
      <c r="P386" s="29"/>
      <c r="Q386" s="29"/>
      <c r="R386" s="29"/>
      <c r="S386" s="16"/>
      <c r="T386" s="9"/>
      <c r="U386" s="9"/>
      <c r="V386" s="9"/>
      <c r="W386" s="9"/>
      <c r="X386" s="9"/>
      <c r="Y386" s="9"/>
      <c r="Z386" s="9"/>
    </row>
    <row r="387" ht="21.75" customHeight="1">
      <c r="A387" s="9"/>
      <c r="B387" s="10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6"/>
      <c r="P387" s="29"/>
      <c r="Q387" s="29"/>
      <c r="R387" s="29"/>
      <c r="S387" s="16"/>
      <c r="T387" s="9"/>
      <c r="U387" s="9"/>
      <c r="V387" s="9"/>
      <c r="W387" s="9"/>
      <c r="X387" s="9"/>
      <c r="Y387" s="9"/>
      <c r="Z387" s="9"/>
    </row>
    <row r="388" ht="21.75" customHeight="1">
      <c r="A388" s="9"/>
      <c r="B388" s="10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6"/>
      <c r="P388" s="29"/>
      <c r="Q388" s="29"/>
      <c r="R388" s="29"/>
      <c r="S388" s="16"/>
      <c r="T388" s="9"/>
      <c r="U388" s="9"/>
      <c r="V388" s="9"/>
      <c r="W388" s="9"/>
      <c r="X388" s="9"/>
      <c r="Y388" s="9"/>
      <c r="Z388" s="9"/>
    </row>
    <row r="389" ht="21.75" customHeight="1">
      <c r="A389" s="9"/>
      <c r="B389" s="10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6"/>
      <c r="P389" s="29"/>
      <c r="Q389" s="29"/>
      <c r="R389" s="29"/>
      <c r="S389" s="16"/>
      <c r="T389" s="9"/>
      <c r="U389" s="9"/>
      <c r="V389" s="9"/>
      <c r="W389" s="9"/>
      <c r="X389" s="9"/>
      <c r="Y389" s="9"/>
      <c r="Z389" s="9"/>
    </row>
    <row r="390" ht="21.75" customHeight="1">
      <c r="A390" s="9"/>
      <c r="B390" s="10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6"/>
      <c r="P390" s="29"/>
      <c r="Q390" s="29"/>
      <c r="R390" s="29"/>
      <c r="S390" s="16"/>
      <c r="T390" s="9"/>
      <c r="U390" s="9"/>
      <c r="V390" s="9"/>
      <c r="W390" s="9"/>
      <c r="X390" s="9"/>
      <c r="Y390" s="9"/>
      <c r="Z390" s="9"/>
    </row>
    <row r="391" ht="21.75" customHeight="1">
      <c r="A391" s="9"/>
      <c r="B391" s="10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6"/>
      <c r="P391" s="29"/>
      <c r="Q391" s="29"/>
      <c r="R391" s="29"/>
      <c r="S391" s="16"/>
      <c r="T391" s="9"/>
      <c r="U391" s="9"/>
      <c r="V391" s="9"/>
      <c r="W391" s="9"/>
      <c r="X391" s="9"/>
      <c r="Y391" s="9"/>
      <c r="Z391" s="9"/>
    </row>
    <row r="392" ht="21.75" customHeight="1">
      <c r="A392" s="9"/>
      <c r="B392" s="10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6"/>
      <c r="P392" s="29"/>
      <c r="Q392" s="29"/>
      <c r="R392" s="29"/>
      <c r="S392" s="16"/>
      <c r="T392" s="9"/>
      <c r="U392" s="9"/>
      <c r="V392" s="9"/>
      <c r="W392" s="9"/>
      <c r="X392" s="9"/>
      <c r="Y392" s="9"/>
      <c r="Z392" s="9"/>
    </row>
    <row r="393" ht="21.75" customHeight="1">
      <c r="A393" s="9"/>
      <c r="B393" s="10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6"/>
      <c r="P393" s="29"/>
      <c r="Q393" s="29"/>
      <c r="R393" s="29"/>
      <c r="S393" s="16"/>
      <c r="T393" s="9"/>
      <c r="U393" s="9"/>
      <c r="V393" s="9"/>
      <c r="W393" s="9"/>
      <c r="X393" s="9"/>
      <c r="Y393" s="9"/>
      <c r="Z393" s="9"/>
    </row>
    <row r="394" ht="21.75" customHeight="1">
      <c r="A394" s="9"/>
      <c r="B394" s="10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6"/>
      <c r="P394" s="29"/>
      <c r="Q394" s="29"/>
      <c r="R394" s="29"/>
      <c r="S394" s="16"/>
      <c r="T394" s="9"/>
      <c r="U394" s="9"/>
      <c r="V394" s="9"/>
      <c r="W394" s="9"/>
      <c r="X394" s="9"/>
      <c r="Y394" s="9"/>
      <c r="Z394" s="9"/>
    </row>
    <row r="395" ht="21.75" customHeight="1">
      <c r="A395" s="9"/>
      <c r="B395" s="10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6"/>
      <c r="P395" s="29"/>
      <c r="Q395" s="29"/>
      <c r="R395" s="29"/>
      <c r="S395" s="16"/>
      <c r="T395" s="9"/>
      <c r="U395" s="9"/>
      <c r="V395" s="9"/>
      <c r="W395" s="9"/>
      <c r="X395" s="9"/>
      <c r="Y395" s="9"/>
      <c r="Z395" s="9"/>
    </row>
    <row r="396" ht="21.75" customHeight="1">
      <c r="A396" s="9"/>
      <c r="B396" s="10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6"/>
      <c r="P396" s="29"/>
      <c r="Q396" s="29"/>
      <c r="R396" s="29"/>
      <c r="S396" s="16"/>
      <c r="T396" s="9"/>
      <c r="U396" s="9"/>
      <c r="V396" s="9"/>
      <c r="W396" s="9"/>
      <c r="X396" s="9"/>
      <c r="Y396" s="9"/>
      <c r="Z396" s="9"/>
    </row>
    <row r="397" ht="21.75" customHeight="1">
      <c r="A397" s="9"/>
      <c r="B397" s="10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6"/>
      <c r="P397" s="29"/>
      <c r="Q397" s="29"/>
      <c r="R397" s="29"/>
      <c r="S397" s="16"/>
      <c r="T397" s="9"/>
      <c r="U397" s="9"/>
      <c r="V397" s="9"/>
      <c r="W397" s="9"/>
      <c r="X397" s="9"/>
      <c r="Y397" s="9"/>
      <c r="Z397" s="9"/>
    </row>
    <row r="398" ht="21.75" customHeight="1">
      <c r="A398" s="9"/>
      <c r="B398" s="10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6"/>
      <c r="P398" s="29"/>
      <c r="Q398" s="29"/>
      <c r="R398" s="29"/>
      <c r="S398" s="16"/>
      <c r="T398" s="9"/>
      <c r="U398" s="9"/>
      <c r="V398" s="9"/>
      <c r="W398" s="9"/>
      <c r="X398" s="9"/>
      <c r="Y398" s="9"/>
      <c r="Z398" s="9"/>
    </row>
    <row r="399" ht="21.75" customHeight="1">
      <c r="A399" s="9"/>
      <c r="B399" s="10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6"/>
      <c r="P399" s="29"/>
      <c r="Q399" s="29"/>
      <c r="R399" s="29"/>
      <c r="S399" s="16"/>
      <c r="T399" s="9"/>
      <c r="U399" s="9"/>
      <c r="V399" s="9"/>
      <c r="W399" s="9"/>
      <c r="X399" s="9"/>
      <c r="Y399" s="9"/>
      <c r="Z399" s="9"/>
    </row>
    <row r="400" ht="21.75" customHeight="1">
      <c r="A400" s="9"/>
      <c r="B400" s="10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6"/>
      <c r="P400" s="29"/>
      <c r="Q400" s="29"/>
      <c r="R400" s="29"/>
      <c r="S400" s="16"/>
      <c r="T400" s="9"/>
      <c r="U400" s="9"/>
      <c r="V400" s="9"/>
      <c r="W400" s="9"/>
      <c r="X400" s="9"/>
      <c r="Y400" s="9"/>
      <c r="Z400" s="9"/>
    </row>
    <row r="401" ht="21.75" customHeight="1">
      <c r="A401" s="9"/>
      <c r="B401" s="10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6"/>
      <c r="P401" s="29"/>
      <c r="Q401" s="29"/>
      <c r="R401" s="29"/>
      <c r="S401" s="16"/>
      <c r="T401" s="9"/>
      <c r="U401" s="9"/>
      <c r="V401" s="9"/>
      <c r="W401" s="9"/>
      <c r="X401" s="9"/>
      <c r="Y401" s="9"/>
      <c r="Z401" s="9"/>
    </row>
    <row r="402" ht="21.75" customHeight="1">
      <c r="A402" s="9"/>
      <c r="B402" s="10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6"/>
      <c r="P402" s="29"/>
      <c r="Q402" s="29"/>
      <c r="R402" s="29"/>
      <c r="S402" s="16"/>
      <c r="T402" s="9"/>
      <c r="U402" s="9"/>
      <c r="V402" s="9"/>
      <c r="W402" s="9"/>
      <c r="X402" s="9"/>
      <c r="Y402" s="9"/>
      <c r="Z402" s="9"/>
    </row>
    <row r="403" ht="21.75" customHeight="1">
      <c r="A403" s="9"/>
      <c r="B403" s="10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6"/>
      <c r="P403" s="29"/>
      <c r="Q403" s="29"/>
      <c r="R403" s="29"/>
      <c r="S403" s="16"/>
      <c r="T403" s="9"/>
      <c r="U403" s="9"/>
      <c r="V403" s="9"/>
      <c r="W403" s="9"/>
      <c r="X403" s="9"/>
      <c r="Y403" s="9"/>
      <c r="Z403" s="9"/>
    </row>
    <row r="404" ht="21.75" customHeight="1">
      <c r="A404" s="9"/>
      <c r="B404" s="10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6"/>
      <c r="P404" s="29"/>
      <c r="Q404" s="29"/>
      <c r="R404" s="29"/>
      <c r="S404" s="16"/>
      <c r="T404" s="9"/>
      <c r="U404" s="9"/>
      <c r="V404" s="9"/>
      <c r="W404" s="9"/>
      <c r="X404" s="9"/>
      <c r="Y404" s="9"/>
      <c r="Z404" s="9"/>
    </row>
    <row r="405" ht="21.75" customHeight="1">
      <c r="A405" s="9"/>
      <c r="B405" s="10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6"/>
      <c r="P405" s="29"/>
      <c r="Q405" s="29"/>
      <c r="R405" s="29"/>
      <c r="S405" s="16"/>
      <c r="T405" s="9"/>
      <c r="U405" s="9"/>
      <c r="V405" s="9"/>
      <c r="W405" s="9"/>
      <c r="X405" s="9"/>
      <c r="Y405" s="9"/>
      <c r="Z405" s="9"/>
    </row>
    <row r="406" ht="21.75" customHeight="1">
      <c r="A406" s="9"/>
      <c r="B406" s="10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6"/>
      <c r="P406" s="29"/>
      <c r="Q406" s="29"/>
      <c r="R406" s="29"/>
      <c r="S406" s="16"/>
      <c r="T406" s="9"/>
      <c r="U406" s="9"/>
      <c r="V406" s="9"/>
      <c r="W406" s="9"/>
      <c r="X406" s="9"/>
      <c r="Y406" s="9"/>
      <c r="Z406" s="9"/>
    </row>
    <row r="407" ht="21.75" customHeight="1">
      <c r="A407" s="9"/>
      <c r="B407" s="10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6"/>
      <c r="P407" s="29"/>
      <c r="Q407" s="29"/>
      <c r="R407" s="29"/>
      <c r="S407" s="16"/>
      <c r="T407" s="9"/>
      <c r="U407" s="9"/>
      <c r="V407" s="9"/>
      <c r="W407" s="9"/>
      <c r="X407" s="9"/>
      <c r="Y407" s="9"/>
      <c r="Z407" s="9"/>
    </row>
    <row r="408" ht="21.75" customHeight="1">
      <c r="A408" s="9"/>
      <c r="B408" s="10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6"/>
      <c r="P408" s="29"/>
      <c r="Q408" s="29"/>
      <c r="R408" s="29"/>
      <c r="S408" s="16"/>
      <c r="T408" s="9"/>
      <c r="U408" s="9"/>
      <c r="V408" s="9"/>
      <c r="W408" s="9"/>
      <c r="X408" s="9"/>
      <c r="Y408" s="9"/>
      <c r="Z408" s="9"/>
    </row>
    <row r="409" ht="21.75" customHeight="1">
      <c r="A409" s="9"/>
      <c r="B409" s="10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6"/>
      <c r="P409" s="29"/>
      <c r="Q409" s="29"/>
      <c r="R409" s="29"/>
      <c r="S409" s="16"/>
      <c r="T409" s="9"/>
      <c r="U409" s="9"/>
      <c r="V409" s="9"/>
      <c r="W409" s="9"/>
      <c r="X409" s="9"/>
      <c r="Y409" s="9"/>
      <c r="Z409" s="9"/>
    </row>
    <row r="410" ht="21.75" customHeight="1">
      <c r="A410" s="9"/>
      <c r="B410" s="10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6"/>
      <c r="P410" s="29"/>
      <c r="Q410" s="29"/>
      <c r="R410" s="29"/>
      <c r="S410" s="16"/>
      <c r="T410" s="9"/>
      <c r="U410" s="9"/>
      <c r="V410" s="9"/>
      <c r="W410" s="9"/>
      <c r="X410" s="9"/>
      <c r="Y410" s="9"/>
      <c r="Z410" s="9"/>
    </row>
    <row r="411" ht="21.75" customHeight="1">
      <c r="A411" s="9"/>
      <c r="B411" s="10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6"/>
      <c r="P411" s="29"/>
      <c r="Q411" s="29"/>
      <c r="R411" s="29"/>
      <c r="S411" s="16"/>
      <c r="T411" s="9"/>
      <c r="U411" s="9"/>
      <c r="V411" s="9"/>
      <c r="W411" s="9"/>
      <c r="X411" s="9"/>
      <c r="Y411" s="9"/>
      <c r="Z411" s="9"/>
    </row>
    <row r="412" ht="21.75" customHeight="1">
      <c r="A412" s="9"/>
      <c r="B412" s="10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6"/>
      <c r="P412" s="29"/>
      <c r="Q412" s="29"/>
      <c r="R412" s="29"/>
      <c r="S412" s="16"/>
      <c r="T412" s="9"/>
      <c r="U412" s="9"/>
      <c r="V412" s="9"/>
      <c r="W412" s="9"/>
      <c r="X412" s="9"/>
      <c r="Y412" s="9"/>
      <c r="Z412" s="9"/>
    </row>
    <row r="413" ht="21.75" customHeight="1">
      <c r="A413" s="9"/>
      <c r="B413" s="10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6"/>
      <c r="P413" s="29"/>
      <c r="Q413" s="29"/>
      <c r="R413" s="29"/>
      <c r="S413" s="16"/>
      <c r="T413" s="9"/>
      <c r="U413" s="9"/>
      <c r="V413" s="9"/>
      <c r="W413" s="9"/>
      <c r="X413" s="9"/>
      <c r="Y413" s="9"/>
      <c r="Z413" s="9"/>
    </row>
    <row r="414" ht="21.75" customHeight="1">
      <c r="A414" s="9"/>
      <c r="B414" s="10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6"/>
      <c r="P414" s="29"/>
      <c r="Q414" s="29"/>
      <c r="R414" s="29"/>
      <c r="S414" s="16"/>
      <c r="T414" s="9"/>
      <c r="U414" s="9"/>
      <c r="V414" s="9"/>
      <c r="W414" s="9"/>
      <c r="X414" s="9"/>
      <c r="Y414" s="9"/>
      <c r="Z414" s="9"/>
    </row>
    <row r="415" ht="21.75" customHeight="1">
      <c r="A415" s="9"/>
      <c r="B415" s="10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6"/>
      <c r="P415" s="29"/>
      <c r="Q415" s="29"/>
      <c r="R415" s="29"/>
      <c r="S415" s="16"/>
      <c r="T415" s="9"/>
      <c r="U415" s="9"/>
      <c r="V415" s="9"/>
      <c r="W415" s="9"/>
      <c r="X415" s="9"/>
      <c r="Y415" s="9"/>
      <c r="Z415" s="9"/>
    </row>
    <row r="416" ht="21.75" customHeight="1">
      <c r="A416" s="9"/>
      <c r="B416" s="10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6"/>
      <c r="P416" s="29"/>
      <c r="Q416" s="29"/>
      <c r="R416" s="29"/>
      <c r="S416" s="16"/>
      <c r="T416" s="9"/>
      <c r="U416" s="9"/>
      <c r="V416" s="9"/>
      <c r="W416" s="9"/>
      <c r="X416" s="9"/>
      <c r="Y416" s="9"/>
      <c r="Z416" s="9"/>
    </row>
    <row r="417" ht="21.75" customHeight="1">
      <c r="A417" s="9"/>
      <c r="B417" s="10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6"/>
      <c r="P417" s="29"/>
      <c r="Q417" s="29"/>
      <c r="R417" s="29"/>
      <c r="S417" s="16"/>
      <c r="T417" s="9"/>
      <c r="U417" s="9"/>
      <c r="V417" s="9"/>
      <c r="W417" s="9"/>
      <c r="X417" s="9"/>
      <c r="Y417" s="9"/>
      <c r="Z417" s="9"/>
    </row>
    <row r="418" ht="21.75" customHeight="1">
      <c r="A418" s="9"/>
      <c r="B418" s="10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6"/>
      <c r="P418" s="29"/>
      <c r="Q418" s="29"/>
      <c r="R418" s="29"/>
      <c r="S418" s="16"/>
      <c r="T418" s="9"/>
      <c r="U418" s="9"/>
      <c r="V418" s="9"/>
      <c r="W418" s="9"/>
      <c r="X418" s="9"/>
      <c r="Y418" s="9"/>
      <c r="Z418" s="9"/>
    </row>
    <row r="419" ht="21.75" customHeight="1">
      <c r="A419" s="9"/>
      <c r="B419" s="10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6"/>
      <c r="P419" s="29"/>
      <c r="Q419" s="29"/>
      <c r="R419" s="29"/>
      <c r="S419" s="16"/>
      <c r="T419" s="9"/>
      <c r="U419" s="9"/>
      <c r="V419" s="9"/>
      <c r="W419" s="9"/>
      <c r="X419" s="9"/>
      <c r="Y419" s="9"/>
      <c r="Z419" s="9"/>
    </row>
    <row r="420" ht="21.75" customHeight="1">
      <c r="A420" s="9"/>
      <c r="B420" s="10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6"/>
      <c r="P420" s="29"/>
      <c r="Q420" s="29"/>
      <c r="R420" s="29"/>
      <c r="S420" s="16"/>
      <c r="T420" s="9"/>
      <c r="U420" s="9"/>
      <c r="V420" s="9"/>
      <c r="W420" s="9"/>
      <c r="X420" s="9"/>
      <c r="Y420" s="9"/>
      <c r="Z420" s="9"/>
    </row>
    <row r="421" ht="21.75" customHeight="1">
      <c r="A421" s="9"/>
      <c r="B421" s="10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6"/>
      <c r="P421" s="29"/>
      <c r="Q421" s="29"/>
      <c r="R421" s="29"/>
      <c r="S421" s="16"/>
      <c r="T421" s="9"/>
      <c r="U421" s="9"/>
      <c r="V421" s="9"/>
      <c r="W421" s="9"/>
      <c r="X421" s="9"/>
      <c r="Y421" s="9"/>
      <c r="Z421" s="9"/>
    </row>
    <row r="422" ht="21.75" customHeight="1">
      <c r="A422" s="9"/>
      <c r="B422" s="10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6"/>
      <c r="P422" s="29"/>
      <c r="Q422" s="29"/>
      <c r="R422" s="29"/>
      <c r="S422" s="16"/>
      <c r="T422" s="9"/>
      <c r="U422" s="9"/>
      <c r="V422" s="9"/>
      <c r="W422" s="9"/>
      <c r="X422" s="9"/>
      <c r="Y422" s="9"/>
      <c r="Z422" s="9"/>
    </row>
    <row r="423" ht="21.75" customHeight="1">
      <c r="A423" s="9"/>
      <c r="B423" s="10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6"/>
      <c r="P423" s="29"/>
      <c r="Q423" s="29"/>
      <c r="R423" s="29"/>
      <c r="S423" s="16"/>
      <c r="T423" s="9"/>
      <c r="U423" s="9"/>
      <c r="V423" s="9"/>
      <c r="W423" s="9"/>
      <c r="X423" s="9"/>
      <c r="Y423" s="9"/>
      <c r="Z423" s="9"/>
    </row>
    <row r="424" ht="21.75" customHeight="1">
      <c r="A424" s="9"/>
      <c r="B424" s="10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6"/>
      <c r="P424" s="29"/>
      <c r="Q424" s="29"/>
      <c r="R424" s="29"/>
      <c r="S424" s="16"/>
      <c r="T424" s="9"/>
      <c r="U424" s="9"/>
      <c r="V424" s="9"/>
      <c r="W424" s="9"/>
      <c r="X424" s="9"/>
      <c r="Y424" s="9"/>
      <c r="Z424" s="9"/>
    </row>
    <row r="425" ht="21.75" customHeight="1">
      <c r="A425" s="9"/>
      <c r="B425" s="10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6"/>
      <c r="P425" s="29"/>
      <c r="Q425" s="29"/>
      <c r="R425" s="29"/>
      <c r="S425" s="16"/>
      <c r="T425" s="9"/>
      <c r="U425" s="9"/>
      <c r="V425" s="9"/>
      <c r="W425" s="9"/>
      <c r="X425" s="9"/>
      <c r="Y425" s="9"/>
      <c r="Z425" s="9"/>
    </row>
    <row r="426" ht="21.75" customHeight="1">
      <c r="A426" s="9"/>
      <c r="B426" s="10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6"/>
      <c r="P426" s="29"/>
      <c r="Q426" s="29"/>
      <c r="R426" s="29"/>
      <c r="S426" s="16"/>
      <c r="T426" s="9"/>
      <c r="U426" s="9"/>
      <c r="V426" s="9"/>
      <c r="W426" s="9"/>
      <c r="X426" s="9"/>
      <c r="Y426" s="9"/>
      <c r="Z426" s="9"/>
    </row>
    <row r="427" ht="21.75" customHeight="1">
      <c r="A427" s="9"/>
      <c r="B427" s="10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6"/>
      <c r="P427" s="29"/>
      <c r="Q427" s="29"/>
      <c r="R427" s="29"/>
      <c r="S427" s="16"/>
      <c r="T427" s="9"/>
      <c r="U427" s="9"/>
      <c r="V427" s="9"/>
      <c r="W427" s="9"/>
      <c r="X427" s="9"/>
      <c r="Y427" s="9"/>
      <c r="Z427" s="9"/>
    </row>
    <row r="428" ht="21.75" customHeight="1">
      <c r="A428" s="9"/>
      <c r="B428" s="10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6"/>
      <c r="P428" s="29"/>
      <c r="Q428" s="29"/>
      <c r="R428" s="29"/>
      <c r="S428" s="16"/>
      <c r="T428" s="9"/>
      <c r="U428" s="9"/>
      <c r="V428" s="9"/>
      <c r="W428" s="9"/>
      <c r="X428" s="9"/>
      <c r="Y428" s="9"/>
      <c r="Z428" s="9"/>
    </row>
    <row r="429" ht="21.75" customHeight="1">
      <c r="A429" s="9"/>
      <c r="B429" s="10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6"/>
      <c r="P429" s="29"/>
      <c r="Q429" s="29"/>
      <c r="R429" s="29"/>
      <c r="S429" s="16"/>
      <c r="T429" s="9"/>
      <c r="U429" s="9"/>
      <c r="V429" s="9"/>
      <c r="W429" s="9"/>
      <c r="X429" s="9"/>
      <c r="Y429" s="9"/>
      <c r="Z429" s="9"/>
    </row>
    <row r="430" ht="21.75" customHeight="1">
      <c r="A430" s="9"/>
      <c r="B430" s="10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6"/>
      <c r="P430" s="29"/>
      <c r="Q430" s="29"/>
      <c r="R430" s="29"/>
      <c r="S430" s="16"/>
      <c r="T430" s="9"/>
      <c r="U430" s="9"/>
      <c r="V430" s="9"/>
      <c r="W430" s="9"/>
      <c r="X430" s="9"/>
      <c r="Y430" s="9"/>
      <c r="Z430" s="9"/>
    </row>
    <row r="431" ht="21.75" customHeight="1">
      <c r="A431" s="9"/>
      <c r="B431" s="10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6"/>
      <c r="P431" s="29"/>
      <c r="Q431" s="29"/>
      <c r="R431" s="29"/>
      <c r="S431" s="16"/>
      <c r="T431" s="9"/>
      <c r="U431" s="9"/>
      <c r="V431" s="9"/>
      <c r="W431" s="9"/>
      <c r="X431" s="9"/>
      <c r="Y431" s="9"/>
      <c r="Z431" s="9"/>
    </row>
    <row r="432" ht="21.75" customHeight="1">
      <c r="A432" s="9"/>
      <c r="B432" s="10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6"/>
      <c r="P432" s="29"/>
      <c r="Q432" s="29"/>
      <c r="R432" s="29"/>
      <c r="S432" s="16"/>
      <c r="T432" s="9"/>
      <c r="U432" s="9"/>
      <c r="V432" s="9"/>
      <c r="W432" s="9"/>
      <c r="X432" s="9"/>
      <c r="Y432" s="9"/>
      <c r="Z432" s="9"/>
    </row>
    <row r="433" ht="21.75" customHeight="1">
      <c r="A433" s="9"/>
      <c r="B433" s="10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6"/>
      <c r="P433" s="29"/>
      <c r="Q433" s="29"/>
      <c r="R433" s="29"/>
      <c r="S433" s="16"/>
      <c r="T433" s="9"/>
      <c r="U433" s="9"/>
      <c r="V433" s="9"/>
      <c r="W433" s="9"/>
      <c r="X433" s="9"/>
      <c r="Y433" s="9"/>
      <c r="Z433" s="9"/>
    </row>
    <row r="434" ht="21.75" customHeight="1">
      <c r="A434" s="9"/>
      <c r="B434" s="10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6"/>
      <c r="P434" s="29"/>
      <c r="Q434" s="29"/>
      <c r="R434" s="29"/>
      <c r="S434" s="16"/>
      <c r="T434" s="9"/>
      <c r="U434" s="9"/>
      <c r="V434" s="9"/>
      <c r="W434" s="9"/>
      <c r="X434" s="9"/>
      <c r="Y434" s="9"/>
      <c r="Z434" s="9"/>
    </row>
    <row r="435" ht="21.75" customHeight="1">
      <c r="A435" s="9"/>
      <c r="B435" s="10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6"/>
      <c r="P435" s="29"/>
      <c r="Q435" s="29"/>
      <c r="R435" s="29"/>
      <c r="S435" s="16"/>
      <c r="T435" s="9"/>
      <c r="U435" s="9"/>
      <c r="V435" s="9"/>
      <c r="W435" s="9"/>
      <c r="X435" s="9"/>
      <c r="Y435" s="9"/>
      <c r="Z435" s="9"/>
    </row>
    <row r="436" ht="21.75" customHeight="1">
      <c r="A436" s="9"/>
      <c r="B436" s="10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6"/>
      <c r="P436" s="29"/>
      <c r="Q436" s="29"/>
      <c r="R436" s="29"/>
      <c r="S436" s="16"/>
      <c r="T436" s="9"/>
      <c r="U436" s="9"/>
      <c r="V436" s="9"/>
      <c r="W436" s="9"/>
      <c r="X436" s="9"/>
      <c r="Y436" s="9"/>
      <c r="Z436" s="9"/>
    </row>
    <row r="437" ht="21.75" customHeight="1">
      <c r="A437" s="9"/>
      <c r="B437" s="10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6"/>
      <c r="P437" s="29"/>
      <c r="Q437" s="29"/>
      <c r="R437" s="29"/>
      <c r="S437" s="16"/>
      <c r="T437" s="9"/>
      <c r="U437" s="9"/>
      <c r="V437" s="9"/>
      <c r="W437" s="9"/>
      <c r="X437" s="9"/>
      <c r="Y437" s="9"/>
      <c r="Z437" s="9"/>
    </row>
    <row r="438" ht="21.75" customHeight="1">
      <c r="A438" s="9"/>
      <c r="B438" s="10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6"/>
      <c r="P438" s="29"/>
      <c r="Q438" s="29"/>
      <c r="R438" s="29"/>
      <c r="S438" s="16"/>
      <c r="T438" s="9"/>
      <c r="U438" s="9"/>
      <c r="V438" s="9"/>
      <c r="W438" s="9"/>
      <c r="X438" s="9"/>
      <c r="Y438" s="9"/>
      <c r="Z438" s="9"/>
    </row>
    <row r="439" ht="21.75" customHeight="1">
      <c r="A439" s="9"/>
      <c r="B439" s="10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6"/>
      <c r="P439" s="29"/>
      <c r="Q439" s="29"/>
      <c r="R439" s="29"/>
      <c r="S439" s="16"/>
      <c r="T439" s="9"/>
      <c r="U439" s="9"/>
      <c r="V439" s="9"/>
      <c r="W439" s="9"/>
      <c r="X439" s="9"/>
      <c r="Y439" s="9"/>
      <c r="Z439" s="9"/>
    </row>
    <row r="440" ht="21.75" customHeight="1">
      <c r="A440" s="9"/>
      <c r="B440" s="10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6"/>
      <c r="P440" s="29"/>
      <c r="Q440" s="29"/>
      <c r="R440" s="29"/>
      <c r="S440" s="16"/>
      <c r="T440" s="9"/>
      <c r="U440" s="9"/>
      <c r="V440" s="9"/>
      <c r="W440" s="9"/>
      <c r="X440" s="9"/>
      <c r="Y440" s="9"/>
      <c r="Z440" s="9"/>
    </row>
    <row r="441" ht="21.75" customHeight="1">
      <c r="A441" s="9"/>
      <c r="B441" s="10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6"/>
      <c r="P441" s="29"/>
      <c r="Q441" s="29"/>
      <c r="R441" s="29"/>
      <c r="S441" s="16"/>
      <c r="T441" s="9"/>
      <c r="U441" s="9"/>
      <c r="V441" s="9"/>
      <c r="W441" s="9"/>
      <c r="X441" s="9"/>
      <c r="Y441" s="9"/>
      <c r="Z441" s="9"/>
    </row>
    <row r="442" ht="21.75" customHeight="1">
      <c r="A442" s="9"/>
      <c r="B442" s="10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6"/>
      <c r="P442" s="29"/>
      <c r="Q442" s="29"/>
      <c r="R442" s="29"/>
      <c r="S442" s="16"/>
      <c r="T442" s="9"/>
      <c r="U442" s="9"/>
      <c r="V442" s="9"/>
      <c r="W442" s="9"/>
      <c r="X442" s="9"/>
      <c r="Y442" s="9"/>
      <c r="Z442" s="9"/>
    </row>
    <row r="443" ht="21.75" customHeight="1">
      <c r="A443" s="9"/>
      <c r="B443" s="10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6"/>
      <c r="P443" s="29"/>
      <c r="Q443" s="29"/>
      <c r="R443" s="29"/>
      <c r="S443" s="16"/>
      <c r="T443" s="9"/>
      <c r="U443" s="9"/>
      <c r="V443" s="9"/>
      <c r="W443" s="9"/>
      <c r="X443" s="9"/>
      <c r="Y443" s="9"/>
      <c r="Z443" s="9"/>
    </row>
    <row r="444" ht="21.75" customHeight="1">
      <c r="A444" s="9"/>
      <c r="B444" s="10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6"/>
      <c r="P444" s="29"/>
      <c r="Q444" s="29"/>
      <c r="R444" s="29"/>
      <c r="S444" s="16"/>
      <c r="T444" s="9"/>
      <c r="U444" s="9"/>
      <c r="V444" s="9"/>
      <c r="W444" s="9"/>
      <c r="X444" s="9"/>
      <c r="Y444" s="9"/>
      <c r="Z444" s="9"/>
    </row>
    <row r="445" ht="21.75" customHeight="1">
      <c r="A445" s="9"/>
      <c r="B445" s="10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6"/>
      <c r="P445" s="29"/>
      <c r="Q445" s="29"/>
      <c r="R445" s="29"/>
      <c r="S445" s="16"/>
      <c r="T445" s="9"/>
      <c r="U445" s="9"/>
      <c r="V445" s="9"/>
      <c r="W445" s="9"/>
      <c r="X445" s="9"/>
      <c r="Y445" s="9"/>
      <c r="Z445" s="9"/>
    </row>
    <row r="446" ht="21.75" customHeight="1">
      <c r="A446" s="9"/>
      <c r="B446" s="10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6"/>
      <c r="P446" s="29"/>
      <c r="Q446" s="29"/>
      <c r="R446" s="29"/>
      <c r="S446" s="16"/>
      <c r="T446" s="9"/>
      <c r="U446" s="9"/>
      <c r="V446" s="9"/>
      <c r="W446" s="9"/>
      <c r="X446" s="9"/>
      <c r="Y446" s="9"/>
      <c r="Z446" s="9"/>
    </row>
    <row r="447" ht="21.75" customHeight="1">
      <c r="A447" s="9"/>
      <c r="B447" s="10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6"/>
      <c r="P447" s="29"/>
      <c r="Q447" s="29"/>
      <c r="R447" s="29"/>
      <c r="S447" s="16"/>
      <c r="T447" s="9"/>
      <c r="U447" s="9"/>
      <c r="V447" s="9"/>
      <c r="W447" s="9"/>
      <c r="X447" s="9"/>
      <c r="Y447" s="9"/>
      <c r="Z447" s="9"/>
    </row>
    <row r="448" ht="21.75" customHeight="1">
      <c r="A448" s="9"/>
      <c r="B448" s="10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6"/>
      <c r="P448" s="29"/>
      <c r="Q448" s="29"/>
      <c r="R448" s="29"/>
      <c r="S448" s="16"/>
      <c r="T448" s="9"/>
      <c r="U448" s="9"/>
      <c r="V448" s="9"/>
      <c r="W448" s="9"/>
      <c r="X448" s="9"/>
      <c r="Y448" s="9"/>
      <c r="Z448" s="9"/>
    </row>
    <row r="449" ht="21.75" customHeight="1">
      <c r="A449" s="9"/>
      <c r="B449" s="10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6"/>
      <c r="P449" s="29"/>
      <c r="Q449" s="29"/>
      <c r="R449" s="29"/>
      <c r="S449" s="16"/>
      <c r="T449" s="9"/>
      <c r="U449" s="9"/>
      <c r="V449" s="9"/>
      <c r="W449" s="9"/>
      <c r="X449" s="9"/>
      <c r="Y449" s="9"/>
      <c r="Z449" s="9"/>
    </row>
    <row r="450" ht="21.75" customHeight="1">
      <c r="A450" s="9"/>
      <c r="B450" s="10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6"/>
      <c r="P450" s="29"/>
      <c r="Q450" s="29"/>
      <c r="R450" s="29"/>
      <c r="S450" s="16"/>
      <c r="T450" s="9"/>
      <c r="U450" s="9"/>
      <c r="V450" s="9"/>
      <c r="W450" s="9"/>
      <c r="X450" s="9"/>
      <c r="Y450" s="9"/>
      <c r="Z450" s="9"/>
    </row>
    <row r="451" ht="21.75" customHeight="1">
      <c r="A451" s="9"/>
      <c r="B451" s="10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6"/>
      <c r="P451" s="29"/>
      <c r="Q451" s="29"/>
      <c r="R451" s="29"/>
      <c r="S451" s="16"/>
      <c r="T451" s="9"/>
      <c r="U451" s="9"/>
      <c r="V451" s="9"/>
      <c r="W451" s="9"/>
      <c r="X451" s="9"/>
      <c r="Y451" s="9"/>
      <c r="Z451" s="9"/>
    </row>
    <row r="452" ht="21.75" customHeight="1">
      <c r="A452" s="9"/>
      <c r="B452" s="10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6"/>
      <c r="P452" s="29"/>
      <c r="Q452" s="29"/>
      <c r="R452" s="29"/>
      <c r="S452" s="16"/>
      <c r="T452" s="9"/>
      <c r="U452" s="9"/>
      <c r="V452" s="9"/>
      <c r="W452" s="9"/>
      <c r="X452" s="9"/>
      <c r="Y452" s="9"/>
      <c r="Z452" s="9"/>
    </row>
    <row r="453" ht="21.75" customHeight="1">
      <c r="A453" s="9"/>
      <c r="B453" s="10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6"/>
      <c r="P453" s="29"/>
      <c r="Q453" s="29"/>
      <c r="R453" s="29"/>
      <c r="S453" s="16"/>
      <c r="T453" s="9"/>
      <c r="U453" s="9"/>
      <c r="V453" s="9"/>
      <c r="W453" s="9"/>
      <c r="X453" s="9"/>
      <c r="Y453" s="9"/>
      <c r="Z453" s="9"/>
    </row>
    <row r="454" ht="21.75" customHeight="1">
      <c r="A454" s="9"/>
      <c r="B454" s="10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6"/>
      <c r="P454" s="29"/>
      <c r="Q454" s="29"/>
      <c r="R454" s="29"/>
      <c r="S454" s="16"/>
      <c r="T454" s="9"/>
      <c r="U454" s="9"/>
      <c r="V454" s="9"/>
      <c r="W454" s="9"/>
      <c r="X454" s="9"/>
      <c r="Y454" s="9"/>
      <c r="Z454" s="9"/>
    </row>
    <row r="455" ht="21.75" customHeight="1">
      <c r="A455" s="9"/>
      <c r="B455" s="10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6"/>
      <c r="P455" s="29"/>
      <c r="Q455" s="29"/>
      <c r="R455" s="29"/>
      <c r="S455" s="16"/>
      <c r="T455" s="9"/>
      <c r="U455" s="9"/>
      <c r="V455" s="9"/>
      <c r="W455" s="9"/>
      <c r="X455" s="9"/>
      <c r="Y455" s="9"/>
      <c r="Z455" s="9"/>
    </row>
    <row r="456" ht="21.75" customHeight="1">
      <c r="A456" s="9"/>
      <c r="B456" s="10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6"/>
      <c r="P456" s="29"/>
      <c r="Q456" s="29"/>
      <c r="R456" s="29"/>
      <c r="S456" s="16"/>
      <c r="T456" s="9"/>
      <c r="U456" s="9"/>
      <c r="V456" s="9"/>
      <c r="W456" s="9"/>
      <c r="X456" s="9"/>
      <c r="Y456" s="9"/>
      <c r="Z456" s="9"/>
    </row>
    <row r="457" ht="21.75" customHeight="1">
      <c r="A457" s="9"/>
      <c r="B457" s="10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6"/>
      <c r="P457" s="29"/>
      <c r="Q457" s="29"/>
      <c r="R457" s="29"/>
      <c r="S457" s="16"/>
      <c r="T457" s="9"/>
      <c r="U457" s="9"/>
      <c r="V457" s="9"/>
      <c r="W457" s="9"/>
      <c r="X457" s="9"/>
      <c r="Y457" s="9"/>
      <c r="Z457" s="9"/>
    </row>
    <row r="458" ht="21.75" customHeight="1">
      <c r="A458" s="9"/>
      <c r="B458" s="10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6"/>
      <c r="P458" s="29"/>
      <c r="Q458" s="29"/>
      <c r="R458" s="29"/>
      <c r="S458" s="16"/>
      <c r="T458" s="9"/>
      <c r="U458" s="9"/>
      <c r="V458" s="9"/>
      <c r="W458" s="9"/>
      <c r="X458" s="9"/>
      <c r="Y458" s="9"/>
      <c r="Z458" s="9"/>
    </row>
    <row r="459" ht="21.75" customHeight="1">
      <c r="A459" s="9"/>
      <c r="B459" s="10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6"/>
      <c r="P459" s="29"/>
      <c r="Q459" s="29"/>
      <c r="R459" s="29"/>
      <c r="S459" s="16"/>
      <c r="T459" s="9"/>
      <c r="U459" s="9"/>
      <c r="V459" s="9"/>
      <c r="W459" s="9"/>
      <c r="X459" s="9"/>
      <c r="Y459" s="9"/>
      <c r="Z459" s="9"/>
    </row>
    <row r="460" ht="21.75" customHeight="1">
      <c r="A460" s="9"/>
      <c r="B460" s="10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6"/>
      <c r="P460" s="29"/>
      <c r="Q460" s="29"/>
      <c r="R460" s="29"/>
      <c r="S460" s="16"/>
      <c r="T460" s="9"/>
      <c r="U460" s="9"/>
      <c r="V460" s="9"/>
      <c r="W460" s="9"/>
      <c r="X460" s="9"/>
      <c r="Y460" s="9"/>
      <c r="Z460" s="9"/>
    </row>
    <row r="461" ht="21.75" customHeight="1">
      <c r="A461" s="9"/>
      <c r="B461" s="10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6"/>
      <c r="P461" s="29"/>
      <c r="Q461" s="29"/>
      <c r="R461" s="29"/>
      <c r="S461" s="16"/>
      <c r="T461" s="9"/>
      <c r="U461" s="9"/>
      <c r="V461" s="9"/>
      <c r="W461" s="9"/>
      <c r="X461" s="9"/>
      <c r="Y461" s="9"/>
      <c r="Z461" s="9"/>
    </row>
    <row r="462" ht="21.75" customHeight="1">
      <c r="A462" s="9"/>
      <c r="B462" s="10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6"/>
      <c r="P462" s="29"/>
      <c r="Q462" s="29"/>
      <c r="R462" s="29"/>
      <c r="S462" s="16"/>
      <c r="T462" s="9"/>
      <c r="U462" s="9"/>
      <c r="V462" s="9"/>
      <c r="W462" s="9"/>
      <c r="X462" s="9"/>
      <c r="Y462" s="9"/>
      <c r="Z462" s="9"/>
    </row>
    <row r="463" ht="21.75" customHeight="1">
      <c r="A463" s="9"/>
      <c r="B463" s="10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6"/>
      <c r="P463" s="29"/>
      <c r="Q463" s="29"/>
      <c r="R463" s="29"/>
      <c r="S463" s="16"/>
      <c r="T463" s="9"/>
      <c r="U463" s="9"/>
      <c r="V463" s="9"/>
      <c r="W463" s="9"/>
      <c r="X463" s="9"/>
      <c r="Y463" s="9"/>
      <c r="Z463" s="9"/>
    </row>
    <row r="464" ht="21.75" customHeight="1">
      <c r="A464" s="9"/>
      <c r="B464" s="10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6"/>
      <c r="P464" s="29"/>
      <c r="Q464" s="29"/>
      <c r="R464" s="29"/>
      <c r="S464" s="16"/>
      <c r="T464" s="9"/>
      <c r="U464" s="9"/>
      <c r="V464" s="9"/>
      <c r="W464" s="9"/>
      <c r="X464" s="9"/>
      <c r="Y464" s="9"/>
      <c r="Z464" s="9"/>
    </row>
    <row r="465" ht="21.75" customHeight="1">
      <c r="A465" s="9"/>
      <c r="B465" s="10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6"/>
      <c r="P465" s="29"/>
      <c r="Q465" s="29"/>
      <c r="R465" s="29"/>
      <c r="S465" s="16"/>
      <c r="T465" s="9"/>
      <c r="U465" s="9"/>
      <c r="V465" s="9"/>
      <c r="W465" s="9"/>
      <c r="X465" s="9"/>
      <c r="Y465" s="9"/>
      <c r="Z465" s="9"/>
    </row>
    <row r="466" ht="21.75" customHeight="1">
      <c r="A466" s="9"/>
      <c r="B466" s="10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6"/>
      <c r="P466" s="29"/>
      <c r="Q466" s="29"/>
      <c r="R466" s="29"/>
      <c r="S466" s="16"/>
      <c r="T466" s="9"/>
      <c r="U466" s="9"/>
      <c r="V466" s="9"/>
      <c r="W466" s="9"/>
      <c r="X466" s="9"/>
      <c r="Y466" s="9"/>
      <c r="Z466" s="9"/>
    </row>
    <row r="467" ht="21.75" customHeight="1">
      <c r="A467" s="9"/>
      <c r="B467" s="10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6"/>
      <c r="P467" s="29"/>
      <c r="Q467" s="29"/>
      <c r="R467" s="29"/>
      <c r="S467" s="16"/>
      <c r="T467" s="9"/>
      <c r="U467" s="9"/>
      <c r="V467" s="9"/>
      <c r="W467" s="9"/>
      <c r="X467" s="9"/>
      <c r="Y467" s="9"/>
      <c r="Z467" s="9"/>
    </row>
    <row r="468" ht="21.75" customHeight="1">
      <c r="A468" s="9"/>
      <c r="B468" s="10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6"/>
      <c r="P468" s="29"/>
      <c r="Q468" s="29"/>
      <c r="R468" s="29"/>
      <c r="S468" s="16"/>
      <c r="T468" s="9"/>
      <c r="U468" s="9"/>
      <c r="V468" s="9"/>
      <c r="W468" s="9"/>
      <c r="X468" s="9"/>
      <c r="Y468" s="9"/>
      <c r="Z468" s="9"/>
    </row>
    <row r="469" ht="21.75" customHeight="1">
      <c r="A469" s="9"/>
      <c r="B469" s="10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6"/>
      <c r="P469" s="29"/>
      <c r="Q469" s="29"/>
      <c r="R469" s="29"/>
      <c r="S469" s="16"/>
      <c r="T469" s="9"/>
      <c r="U469" s="9"/>
      <c r="V469" s="9"/>
      <c r="W469" s="9"/>
      <c r="X469" s="9"/>
      <c r="Y469" s="9"/>
      <c r="Z469" s="9"/>
    </row>
    <row r="470" ht="21.75" customHeight="1">
      <c r="A470" s="9"/>
      <c r="B470" s="10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6"/>
      <c r="P470" s="29"/>
      <c r="Q470" s="29"/>
      <c r="R470" s="29"/>
      <c r="S470" s="16"/>
      <c r="T470" s="9"/>
      <c r="U470" s="9"/>
      <c r="V470" s="9"/>
      <c r="W470" s="9"/>
      <c r="X470" s="9"/>
      <c r="Y470" s="9"/>
      <c r="Z470" s="9"/>
    </row>
    <row r="471" ht="21.75" customHeight="1">
      <c r="A471" s="9"/>
      <c r="B471" s="10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6"/>
      <c r="P471" s="29"/>
      <c r="Q471" s="29"/>
      <c r="R471" s="29"/>
      <c r="S471" s="16"/>
      <c r="T471" s="9"/>
      <c r="U471" s="9"/>
      <c r="V471" s="9"/>
      <c r="W471" s="9"/>
      <c r="X471" s="9"/>
      <c r="Y471" s="9"/>
      <c r="Z471" s="9"/>
    </row>
    <row r="472" ht="21.75" customHeight="1">
      <c r="A472" s="9"/>
      <c r="B472" s="10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6"/>
      <c r="P472" s="29"/>
      <c r="Q472" s="29"/>
      <c r="R472" s="29"/>
      <c r="S472" s="16"/>
      <c r="T472" s="9"/>
      <c r="U472" s="9"/>
      <c r="V472" s="9"/>
      <c r="W472" s="9"/>
      <c r="X472" s="9"/>
      <c r="Y472" s="9"/>
      <c r="Z472" s="9"/>
    </row>
    <row r="473" ht="21.75" customHeight="1">
      <c r="A473" s="9"/>
      <c r="B473" s="10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6"/>
      <c r="P473" s="29"/>
      <c r="Q473" s="29"/>
      <c r="R473" s="29"/>
      <c r="S473" s="16"/>
      <c r="T473" s="9"/>
      <c r="U473" s="9"/>
      <c r="V473" s="9"/>
      <c r="W473" s="9"/>
      <c r="X473" s="9"/>
      <c r="Y473" s="9"/>
      <c r="Z473" s="9"/>
    </row>
    <row r="474" ht="21.75" customHeight="1">
      <c r="A474" s="9"/>
      <c r="B474" s="10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6"/>
      <c r="P474" s="29"/>
      <c r="Q474" s="29"/>
      <c r="R474" s="29"/>
      <c r="S474" s="16"/>
      <c r="T474" s="9"/>
      <c r="U474" s="9"/>
      <c r="V474" s="9"/>
      <c r="W474" s="9"/>
      <c r="X474" s="9"/>
      <c r="Y474" s="9"/>
      <c r="Z474" s="9"/>
    </row>
    <row r="475" ht="21.75" customHeight="1">
      <c r="A475" s="9"/>
      <c r="B475" s="10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6"/>
      <c r="P475" s="29"/>
      <c r="Q475" s="29"/>
      <c r="R475" s="29"/>
      <c r="S475" s="16"/>
      <c r="T475" s="9"/>
      <c r="U475" s="9"/>
      <c r="V475" s="9"/>
      <c r="W475" s="9"/>
      <c r="X475" s="9"/>
      <c r="Y475" s="9"/>
      <c r="Z475" s="9"/>
    </row>
    <row r="476" ht="21.75" customHeight="1">
      <c r="A476" s="9"/>
      <c r="B476" s="10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6"/>
      <c r="P476" s="29"/>
      <c r="Q476" s="29"/>
      <c r="R476" s="29"/>
      <c r="S476" s="16"/>
      <c r="T476" s="9"/>
      <c r="U476" s="9"/>
      <c r="V476" s="9"/>
      <c r="W476" s="9"/>
      <c r="X476" s="9"/>
      <c r="Y476" s="9"/>
      <c r="Z476" s="9"/>
    </row>
    <row r="477" ht="21.75" customHeight="1">
      <c r="A477" s="9"/>
      <c r="B477" s="10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6"/>
      <c r="P477" s="29"/>
      <c r="Q477" s="29"/>
      <c r="R477" s="29"/>
      <c r="S477" s="16"/>
      <c r="T477" s="9"/>
      <c r="U477" s="9"/>
      <c r="V477" s="9"/>
      <c r="W477" s="9"/>
      <c r="X477" s="9"/>
      <c r="Y477" s="9"/>
      <c r="Z477" s="9"/>
    </row>
    <row r="478" ht="21.75" customHeight="1">
      <c r="A478" s="9"/>
      <c r="B478" s="10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6"/>
      <c r="P478" s="29"/>
      <c r="Q478" s="29"/>
      <c r="R478" s="29"/>
      <c r="S478" s="16"/>
      <c r="T478" s="9"/>
      <c r="U478" s="9"/>
      <c r="V478" s="9"/>
      <c r="W478" s="9"/>
      <c r="X478" s="9"/>
      <c r="Y478" s="9"/>
      <c r="Z478" s="9"/>
    </row>
    <row r="479" ht="21.75" customHeight="1">
      <c r="A479" s="9"/>
      <c r="B479" s="10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6"/>
      <c r="P479" s="29"/>
      <c r="Q479" s="29"/>
      <c r="R479" s="29"/>
      <c r="S479" s="16"/>
      <c r="T479" s="9"/>
      <c r="U479" s="9"/>
      <c r="V479" s="9"/>
      <c r="W479" s="9"/>
      <c r="X479" s="9"/>
      <c r="Y479" s="9"/>
      <c r="Z479" s="9"/>
    </row>
    <row r="480" ht="21.75" customHeight="1">
      <c r="A480" s="9"/>
      <c r="B480" s="10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6"/>
      <c r="P480" s="29"/>
      <c r="Q480" s="29"/>
      <c r="R480" s="29"/>
      <c r="S480" s="16"/>
      <c r="T480" s="9"/>
      <c r="U480" s="9"/>
      <c r="V480" s="9"/>
      <c r="W480" s="9"/>
      <c r="X480" s="9"/>
      <c r="Y480" s="9"/>
      <c r="Z480" s="9"/>
    </row>
    <row r="481" ht="21.75" customHeight="1">
      <c r="A481" s="9"/>
      <c r="B481" s="10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6"/>
      <c r="P481" s="29"/>
      <c r="Q481" s="29"/>
      <c r="R481" s="29"/>
      <c r="S481" s="16"/>
      <c r="T481" s="9"/>
      <c r="U481" s="9"/>
      <c r="V481" s="9"/>
      <c r="W481" s="9"/>
      <c r="X481" s="9"/>
      <c r="Y481" s="9"/>
      <c r="Z481" s="9"/>
    </row>
    <row r="482" ht="21.75" customHeight="1">
      <c r="A482" s="9"/>
      <c r="B482" s="10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6"/>
      <c r="P482" s="29"/>
      <c r="Q482" s="29"/>
      <c r="R482" s="29"/>
      <c r="S482" s="16"/>
      <c r="T482" s="9"/>
      <c r="U482" s="9"/>
      <c r="V482" s="9"/>
      <c r="W482" s="9"/>
      <c r="X482" s="9"/>
      <c r="Y482" s="9"/>
      <c r="Z482" s="9"/>
    </row>
    <row r="483" ht="21.75" customHeight="1">
      <c r="A483" s="9"/>
      <c r="B483" s="10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6"/>
      <c r="P483" s="29"/>
      <c r="Q483" s="29"/>
      <c r="R483" s="29"/>
      <c r="S483" s="16"/>
      <c r="T483" s="9"/>
      <c r="U483" s="9"/>
      <c r="V483" s="9"/>
      <c r="W483" s="9"/>
      <c r="X483" s="9"/>
      <c r="Y483" s="9"/>
      <c r="Z483" s="9"/>
    </row>
    <row r="484" ht="21.75" customHeight="1">
      <c r="A484" s="9"/>
      <c r="B484" s="10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6"/>
      <c r="P484" s="29"/>
      <c r="Q484" s="29"/>
      <c r="R484" s="29"/>
      <c r="S484" s="16"/>
      <c r="T484" s="9"/>
      <c r="U484" s="9"/>
      <c r="V484" s="9"/>
      <c r="W484" s="9"/>
      <c r="X484" s="9"/>
      <c r="Y484" s="9"/>
      <c r="Z484" s="9"/>
    </row>
    <row r="485" ht="21.75" customHeight="1">
      <c r="A485" s="9"/>
      <c r="B485" s="10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6"/>
      <c r="P485" s="29"/>
      <c r="Q485" s="29"/>
      <c r="R485" s="29"/>
      <c r="S485" s="16"/>
      <c r="T485" s="9"/>
      <c r="U485" s="9"/>
      <c r="V485" s="9"/>
      <c r="W485" s="9"/>
      <c r="X485" s="9"/>
      <c r="Y485" s="9"/>
      <c r="Z485" s="9"/>
    </row>
    <row r="486" ht="21.75" customHeight="1">
      <c r="A486" s="9"/>
      <c r="B486" s="10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6"/>
      <c r="P486" s="29"/>
      <c r="Q486" s="29"/>
      <c r="R486" s="29"/>
      <c r="S486" s="16"/>
      <c r="T486" s="9"/>
      <c r="U486" s="9"/>
      <c r="V486" s="9"/>
      <c r="W486" s="9"/>
      <c r="X486" s="9"/>
      <c r="Y486" s="9"/>
      <c r="Z486" s="9"/>
    </row>
    <row r="487" ht="21.75" customHeight="1">
      <c r="A487" s="9"/>
      <c r="B487" s="10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6"/>
      <c r="P487" s="29"/>
      <c r="Q487" s="29"/>
      <c r="R487" s="29"/>
      <c r="S487" s="16"/>
      <c r="T487" s="9"/>
      <c r="U487" s="9"/>
      <c r="V487" s="9"/>
      <c r="W487" s="9"/>
      <c r="X487" s="9"/>
      <c r="Y487" s="9"/>
      <c r="Z487" s="9"/>
    </row>
    <row r="488" ht="21.75" customHeight="1">
      <c r="A488" s="9"/>
      <c r="B488" s="10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6"/>
      <c r="P488" s="29"/>
      <c r="Q488" s="29"/>
      <c r="R488" s="29"/>
      <c r="S488" s="16"/>
      <c r="T488" s="9"/>
      <c r="U488" s="9"/>
      <c r="V488" s="9"/>
      <c r="W488" s="9"/>
      <c r="X488" s="9"/>
      <c r="Y488" s="9"/>
      <c r="Z488" s="9"/>
    </row>
    <row r="489" ht="21.75" customHeight="1">
      <c r="A489" s="9"/>
      <c r="B489" s="10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6"/>
      <c r="P489" s="29"/>
      <c r="Q489" s="29"/>
      <c r="R489" s="29"/>
      <c r="S489" s="16"/>
      <c r="T489" s="9"/>
      <c r="U489" s="9"/>
      <c r="V489" s="9"/>
      <c r="W489" s="9"/>
      <c r="X489" s="9"/>
      <c r="Y489" s="9"/>
      <c r="Z489" s="9"/>
    </row>
    <row r="490" ht="21.75" customHeight="1">
      <c r="A490" s="9"/>
      <c r="B490" s="10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6"/>
      <c r="P490" s="29"/>
      <c r="Q490" s="29"/>
      <c r="R490" s="29"/>
      <c r="S490" s="16"/>
      <c r="T490" s="9"/>
      <c r="U490" s="9"/>
      <c r="V490" s="9"/>
      <c r="W490" s="9"/>
      <c r="X490" s="9"/>
      <c r="Y490" s="9"/>
      <c r="Z490" s="9"/>
    </row>
    <row r="491" ht="21.75" customHeight="1">
      <c r="A491" s="9"/>
      <c r="B491" s="10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6"/>
      <c r="P491" s="29"/>
      <c r="Q491" s="29"/>
      <c r="R491" s="29"/>
      <c r="S491" s="16"/>
      <c r="T491" s="9"/>
      <c r="U491" s="9"/>
      <c r="V491" s="9"/>
      <c r="W491" s="9"/>
      <c r="X491" s="9"/>
      <c r="Y491" s="9"/>
      <c r="Z491" s="9"/>
    </row>
    <row r="492" ht="21.75" customHeight="1">
      <c r="A492" s="9"/>
      <c r="B492" s="10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6"/>
      <c r="P492" s="29"/>
      <c r="Q492" s="29"/>
      <c r="R492" s="29"/>
      <c r="S492" s="16"/>
      <c r="T492" s="9"/>
      <c r="U492" s="9"/>
      <c r="V492" s="9"/>
      <c r="W492" s="9"/>
      <c r="X492" s="9"/>
      <c r="Y492" s="9"/>
      <c r="Z492" s="9"/>
    </row>
    <row r="493" ht="21.75" customHeight="1">
      <c r="A493" s="9"/>
      <c r="B493" s="10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6"/>
      <c r="P493" s="29"/>
      <c r="Q493" s="29"/>
      <c r="R493" s="29"/>
      <c r="S493" s="16"/>
      <c r="T493" s="9"/>
      <c r="U493" s="9"/>
      <c r="V493" s="9"/>
      <c r="W493" s="9"/>
      <c r="X493" s="9"/>
      <c r="Y493" s="9"/>
      <c r="Z493" s="9"/>
    </row>
    <row r="494" ht="21.75" customHeight="1">
      <c r="A494" s="9"/>
      <c r="B494" s="10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6"/>
      <c r="P494" s="29"/>
      <c r="Q494" s="29"/>
      <c r="R494" s="29"/>
      <c r="S494" s="16"/>
      <c r="T494" s="9"/>
      <c r="U494" s="9"/>
      <c r="V494" s="9"/>
      <c r="W494" s="9"/>
      <c r="X494" s="9"/>
      <c r="Y494" s="9"/>
      <c r="Z494" s="9"/>
    </row>
    <row r="495" ht="21.75" customHeight="1">
      <c r="A495" s="9"/>
      <c r="B495" s="10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6"/>
      <c r="P495" s="29"/>
      <c r="Q495" s="29"/>
      <c r="R495" s="29"/>
      <c r="S495" s="16"/>
      <c r="T495" s="9"/>
      <c r="U495" s="9"/>
      <c r="V495" s="9"/>
      <c r="W495" s="9"/>
      <c r="X495" s="9"/>
      <c r="Y495" s="9"/>
      <c r="Z495" s="9"/>
    </row>
    <row r="496" ht="21.75" customHeight="1">
      <c r="A496" s="9"/>
      <c r="B496" s="10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6"/>
      <c r="P496" s="29"/>
      <c r="Q496" s="29"/>
      <c r="R496" s="29"/>
      <c r="S496" s="16"/>
      <c r="T496" s="9"/>
      <c r="U496" s="9"/>
      <c r="V496" s="9"/>
      <c r="W496" s="9"/>
      <c r="X496" s="9"/>
      <c r="Y496" s="9"/>
      <c r="Z496" s="9"/>
    </row>
    <row r="497" ht="21.75" customHeight="1">
      <c r="A497" s="9"/>
      <c r="B497" s="10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6"/>
      <c r="P497" s="29"/>
      <c r="Q497" s="29"/>
      <c r="R497" s="29"/>
      <c r="S497" s="16"/>
      <c r="T497" s="9"/>
      <c r="U497" s="9"/>
      <c r="V497" s="9"/>
      <c r="W497" s="9"/>
      <c r="X497" s="9"/>
      <c r="Y497" s="9"/>
      <c r="Z497" s="9"/>
    </row>
    <row r="498" ht="21.75" customHeight="1">
      <c r="A498" s="9"/>
      <c r="B498" s="10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6"/>
      <c r="P498" s="29"/>
      <c r="Q498" s="29"/>
      <c r="R498" s="29"/>
      <c r="S498" s="16"/>
      <c r="T498" s="9"/>
      <c r="U498" s="9"/>
      <c r="V498" s="9"/>
      <c r="W498" s="9"/>
      <c r="X498" s="9"/>
      <c r="Y498" s="9"/>
      <c r="Z498" s="9"/>
    </row>
    <row r="499" ht="21.75" customHeight="1">
      <c r="A499" s="9"/>
      <c r="B499" s="10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6"/>
      <c r="P499" s="29"/>
      <c r="Q499" s="29"/>
      <c r="R499" s="29"/>
      <c r="S499" s="16"/>
      <c r="T499" s="9"/>
      <c r="U499" s="9"/>
      <c r="V499" s="9"/>
      <c r="W499" s="9"/>
      <c r="X499" s="9"/>
      <c r="Y499" s="9"/>
      <c r="Z499" s="9"/>
    </row>
    <row r="500" ht="21.75" customHeight="1">
      <c r="A500" s="9"/>
      <c r="B500" s="10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6"/>
      <c r="P500" s="29"/>
      <c r="Q500" s="29"/>
      <c r="R500" s="29"/>
      <c r="S500" s="16"/>
      <c r="T500" s="9"/>
      <c r="U500" s="9"/>
      <c r="V500" s="9"/>
      <c r="W500" s="9"/>
      <c r="X500" s="9"/>
      <c r="Y500" s="9"/>
      <c r="Z500" s="9"/>
    </row>
    <row r="501" ht="21.75" customHeight="1">
      <c r="A501" s="9"/>
      <c r="B501" s="10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6"/>
      <c r="P501" s="29"/>
      <c r="Q501" s="29"/>
      <c r="R501" s="29"/>
      <c r="S501" s="16"/>
      <c r="T501" s="9"/>
      <c r="U501" s="9"/>
      <c r="V501" s="9"/>
      <c r="W501" s="9"/>
      <c r="X501" s="9"/>
      <c r="Y501" s="9"/>
      <c r="Z501" s="9"/>
    </row>
    <row r="502" ht="21.75" customHeight="1">
      <c r="A502" s="9"/>
      <c r="B502" s="10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6"/>
      <c r="P502" s="29"/>
      <c r="Q502" s="29"/>
      <c r="R502" s="29"/>
      <c r="S502" s="16"/>
      <c r="T502" s="9"/>
      <c r="U502" s="9"/>
      <c r="V502" s="9"/>
      <c r="W502" s="9"/>
      <c r="X502" s="9"/>
      <c r="Y502" s="9"/>
      <c r="Z502" s="9"/>
    </row>
    <row r="503" ht="21.75" customHeight="1">
      <c r="A503" s="9"/>
      <c r="B503" s="10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6"/>
      <c r="P503" s="29"/>
      <c r="Q503" s="29"/>
      <c r="R503" s="29"/>
      <c r="S503" s="16"/>
      <c r="T503" s="9"/>
      <c r="U503" s="9"/>
      <c r="V503" s="9"/>
      <c r="W503" s="9"/>
      <c r="X503" s="9"/>
      <c r="Y503" s="9"/>
      <c r="Z503" s="9"/>
    </row>
    <row r="504" ht="21.75" customHeight="1">
      <c r="A504" s="9"/>
      <c r="B504" s="10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6"/>
      <c r="P504" s="29"/>
      <c r="Q504" s="29"/>
      <c r="R504" s="29"/>
      <c r="S504" s="16"/>
      <c r="T504" s="9"/>
      <c r="U504" s="9"/>
      <c r="V504" s="9"/>
      <c r="W504" s="9"/>
      <c r="X504" s="9"/>
      <c r="Y504" s="9"/>
      <c r="Z504" s="9"/>
    </row>
    <row r="505" ht="21.75" customHeight="1">
      <c r="A505" s="9"/>
      <c r="B505" s="10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6"/>
      <c r="P505" s="29"/>
      <c r="Q505" s="29"/>
      <c r="R505" s="29"/>
      <c r="S505" s="16"/>
      <c r="T505" s="9"/>
      <c r="U505" s="9"/>
      <c r="V505" s="9"/>
      <c r="W505" s="9"/>
      <c r="X505" s="9"/>
      <c r="Y505" s="9"/>
      <c r="Z505" s="9"/>
    </row>
    <row r="506" ht="21.75" customHeight="1">
      <c r="A506" s="9"/>
      <c r="B506" s="10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6"/>
      <c r="P506" s="29"/>
      <c r="Q506" s="29"/>
      <c r="R506" s="29"/>
      <c r="S506" s="16"/>
      <c r="T506" s="9"/>
      <c r="U506" s="9"/>
      <c r="V506" s="9"/>
      <c r="W506" s="9"/>
      <c r="X506" s="9"/>
      <c r="Y506" s="9"/>
      <c r="Z506" s="9"/>
    </row>
    <row r="507" ht="21.75" customHeight="1">
      <c r="A507" s="9"/>
      <c r="B507" s="10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6"/>
      <c r="P507" s="29"/>
      <c r="Q507" s="29"/>
      <c r="R507" s="29"/>
      <c r="S507" s="16"/>
      <c r="T507" s="9"/>
      <c r="U507" s="9"/>
      <c r="V507" s="9"/>
      <c r="W507" s="9"/>
      <c r="X507" s="9"/>
      <c r="Y507" s="9"/>
      <c r="Z507" s="9"/>
    </row>
    <row r="508" ht="21.75" customHeight="1">
      <c r="A508" s="9"/>
      <c r="B508" s="10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6"/>
      <c r="P508" s="29"/>
      <c r="Q508" s="29"/>
      <c r="R508" s="29"/>
      <c r="S508" s="16"/>
      <c r="T508" s="9"/>
      <c r="U508" s="9"/>
      <c r="V508" s="9"/>
      <c r="W508" s="9"/>
      <c r="X508" s="9"/>
      <c r="Y508" s="9"/>
      <c r="Z508" s="9"/>
    </row>
    <row r="509" ht="21.75" customHeight="1">
      <c r="A509" s="9"/>
      <c r="B509" s="10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6"/>
      <c r="P509" s="29"/>
      <c r="Q509" s="29"/>
      <c r="R509" s="29"/>
      <c r="S509" s="16"/>
      <c r="T509" s="9"/>
      <c r="U509" s="9"/>
      <c r="V509" s="9"/>
      <c r="W509" s="9"/>
      <c r="X509" s="9"/>
      <c r="Y509" s="9"/>
      <c r="Z509" s="9"/>
    </row>
    <row r="510" ht="21.75" customHeight="1">
      <c r="A510" s="9"/>
      <c r="B510" s="10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6"/>
      <c r="P510" s="29"/>
      <c r="Q510" s="29"/>
      <c r="R510" s="29"/>
      <c r="S510" s="16"/>
      <c r="T510" s="9"/>
      <c r="U510" s="9"/>
      <c r="V510" s="9"/>
      <c r="W510" s="9"/>
      <c r="X510" s="9"/>
      <c r="Y510" s="9"/>
      <c r="Z510" s="9"/>
    </row>
    <row r="511" ht="21.75" customHeight="1">
      <c r="A511" s="9"/>
      <c r="B511" s="10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6"/>
      <c r="P511" s="29"/>
      <c r="Q511" s="29"/>
      <c r="R511" s="29"/>
      <c r="S511" s="16"/>
      <c r="T511" s="9"/>
      <c r="U511" s="9"/>
      <c r="V511" s="9"/>
      <c r="W511" s="9"/>
      <c r="X511" s="9"/>
      <c r="Y511" s="9"/>
      <c r="Z511" s="9"/>
    </row>
    <row r="512" ht="21.75" customHeight="1">
      <c r="A512" s="9"/>
      <c r="B512" s="10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6"/>
      <c r="P512" s="29"/>
      <c r="Q512" s="29"/>
      <c r="R512" s="29"/>
      <c r="S512" s="16"/>
      <c r="T512" s="9"/>
      <c r="U512" s="9"/>
      <c r="V512" s="9"/>
      <c r="W512" s="9"/>
      <c r="X512" s="9"/>
      <c r="Y512" s="9"/>
      <c r="Z512" s="9"/>
    </row>
    <row r="513" ht="21.75" customHeight="1">
      <c r="A513" s="9"/>
      <c r="B513" s="10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6"/>
      <c r="P513" s="29"/>
      <c r="Q513" s="29"/>
      <c r="R513" s="29"/>
      <c r="S513" s="16"/>
      <c r="T513" s="9"/>
      <c r="U513" s="9"/>
      <c r="V513" s="9"/>
      <c r="W513" s="9"/>
      <c r="X513" s="9"/>
      <c r="Y513" s="9"/>
      <c r="Z513" s="9"/>
    </row>
    <row r="514" ht="21.75" customHeight="1">
      <c r="A514" s="9"/>
      <c r="B514" s="10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6"/>
      <c r="P514" s="29"/>
      <c r="Q514" s="29"/>
      <c r="R514" s="29"/>
      <c r="S514" s="16"/>
      <c r="T514" s="9"/>
      <c r="U514" s="9"/>
      <c r="V514" s="9"/>
      <c r="W514" s="9"/>
      <c r="X514" s="9"/>
      <c r="Y514" s="9"/>
      <c r="Z514" s="9"/>
    </row>
    <row r="515" ht="21.75" customHeight="1">
      <c r="A515" s="9"/>
      <c r="B515" s="10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6"/>
      <c r="P515" s="29"/>
      <c r="Q515" s="29"/>
      <c r="R515" s="29"/>
      <c r="S515" s="16"/>
      <c r="T515" s="9"/>
      <c r="U515" s="9"/>
      <c r="V515" s="9"/>
      <c r="W515" s="9"/>
      <c r="X515" s="9"/>
      <c r="Y515" s="9"/>
      <c r="Z515" s="9"/>
    </row>
    <row r="516" ht="21.75" customHeight="1">
      <c r="A516" s="9"/>
      <c r="B516" s="10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6"/>
      <c r="P516" s="29"/>
      <c r="Q516" s="29"/>
      <c r="R516" s="29"/>
      <c r="S516" s="16"/>
      <c r="T516" s="9"/>
      <c r="U516" s="9"/>
      <c r="V516" s="9"/>
      <c r="W516" s="9"/>
      <c r="X516" s="9"/>
      <c r="Y516" s="9"/>
      <c r="Z516" s="9"/>
    </row>
    <row r="517" ht="21.75" customHeight="1">
      <c r="A517" s="9"/>
      <c r="B517" s="10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6"/>
      <c r="P517" s="29"/>
      <c r="Q517" s="29"/>
      <c r="R517" s="29"/>
      <c r="S517" s="16"/>
      <c r="T517" s="9"/>
      <c r="U517" s="9"/>
      <c r="V517" s="9"/>
      <c r="W517" s="9"/>
      <c r="X517" s="9"/>
      <c r="Y517" s="9"/>
      <c r="Z517" s="9"/>
    </row>
    <row r="518" ht="21.75" customHeight="1">
      <c r="A518" s="9"/>
      <c r="B518" s="10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6"/>
      <c r="P518" s="29"/>
      <c r="Q518" s="29"/>
      <c r="R518" s="29"/>
      <c r="S518" s="16"/>
      <c r="T518" s="9"/>
      <c r="U518" s="9"/>
      <c r="V518" s="9"/>
      <c r="W518" s="9"/>
      <c r="X518" s="9"/>
      <c r="Y518" s="9"/>
      <c r="Z518" s="9"/>
    </row>
    <row r="519" ht="21.75" customHeight="1">
      <c r="A519" s="9"/>
      <c r="B519" s="10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6"/>
      <c r="P519" s="29"/>
      <c r="Q519" s="29"/>
      <c r="R519" s="29"/>
      <c r="S519" s="16"/>
      <c r="T519" s="9"/>
      <c r="U519" s="9"/>
      <c r="V519" s="9"/>
      <c r="W519" s="9"/>
      <c r="X519" s="9"/>
      <c r="Y519" s="9"/>
      <c r="Z519" s="9"/>
    </row>
    <row r="520" ht="21.75" customHeight="1">
      <c r="A520" s="9"/>
      <c r="B520" s="10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6"/>
      <c r="P520" s="29"/>
      <c r="Q520" s="29"/>
      <c r="R520" s="29"/>
      <c r="S520" s="16"/>
      <c r="T520" s="9"/>
      <c r="U520" s="9"/>
      <c r="V520" s="9"/>
      <c r="W520" s="9"/>
      <c r="X520" s="9"/>
      <c r="Y520" s="9"/>
      <c r="Z520" s="9"/>
    </row>
    <row r="521" ht="21.75" customHeight="1">
      <c r="A521" s="9"/>
      <c r="B521" s="10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6"/>
      <c r="P521" s="29"/>
      <c r="Q521" s="29"/>
      <c r="R521" s="29"/>
      <c r="S521" s="16"/>
      <c r="T521" s="9"/>
      <c r="U521" s="9"/>
      <c r="V521" s="9"/>
      <c r="W521" s="9"/>
      <c r="X521" s="9"/>
      <c r="Y521" s="9"/>
      <c r="Z521" s="9"/>
    </row>
    <row r="522" ht="21.75" customHeight="1">
      <c r="A522" s="9"/>
      <c r="B522" s="10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6"/>
      <c r="P522" s="29"/>
      <c r="Q522" s="29"/>
      <c r="R522" s="29"/>
      <c r="S522" s="16"/>
      <c r="T522" s="9"/>
      <c r="U522" s="9"/>
      <c r="V522" s="9"/>
      <c r="W522" s="9"/>
      <c r="X522" s="9"/>
      <c r="Y522" s="9"/>
      <c r="Z522" s="9"/>
    </row>
    <row r="523" ht="21.75" customHeight="1">
      <c r="A523" s="9"/>
      <c r="B523" s="10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6"/>
      <c r="P523" s="29"/>
      <c r="Q523" s="29"/>
      <c r="R523" s="29"/>
      <c r="S523" s="16"/>
      <c r="T523" s="9"/>
      <c r="U523" s="9"/>
      <c r="V523" s="9"/>
      <c r="W523" s="9"/>
      <c r="X523" s="9"/>
      <c r="Y523" s="9"/>
      <c r="Z523" s="9"/>
    </row>
    <row r="524" ht="21.75" customHeight="1">
      <c r="A524" s="9"/>
      <c r="B524" s="10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6"/>
      <c r="P524" s="29"/>
      <c r="Q524" s="29"/>
      <c r="R524" s="29"/>
      <c r="S524" s="16"/>
      <c r="T524" s="9"/>
      <c r="U524" s="9"/>
      <c r="V524" s="9"/>
      <c r="W524" s="9"/>
      <c r="X524" s="9"/>
      <c r="Y524" s="9"/>
      <c r="Z524" s="9"/>
    </row>
    <row r="525" ht="21.75" customHeight="1">
      <c r="A525" s="9"/>
      <c r="B525" s="10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6"/>
      <c r="P525" s="29"/>
      <c r="Q525" s="29"/>
      <c r="R525" s="29"/>
      <c r="S525" s="16"/>
      <c r="T525" s="9"/>
      <c r="U525" s="9"/>
      <c r="V525" s="9"/>
      <c r="W525" s="9"/>
      <c r="X525" s="9"/>
      <c r="Y525" s="9"/>
      <c r="Z525" s="9"/>
    </row>
    <row r="526" ht="21.75" customHeight="1">
      <c r="A526" s="9"/>
      <c r="B526" s="10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6"/>
      <c r="P526" s="29"/>
      <c r="Q526" s="29"/>
      <c r="R526" s="29"/>
      <c r="S526" s="16"/>
      <c r="T526" s="9"/>
      <c r="U526" s="9"/>
      <c r="V526" s="9"/>
      <c r="W526" s="9"/>
      <c r="X526" s="9"/>
      <c r="Y526" s="9"/>
      <c r="Z526" s="9"/>
    </row>
    <row r="527" ht="21.75" customHeight="1">
      <c r="A527" s="9"/>
      <c r="B527" s="10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6"/>
      <c r="P527" s="29"/>
      <c r="Q527" s="29"/>
      <c r="R527" s="29"/>
      <c r="S527" s="16"/>
      <c r="T527" s="9"/>
      <c r="U527" s="9"/>
      <c r="V527" s="9"/>
      <c r="W527" s="9"/>
      <c r="X527" s="9"/>
      <c r="Y527" s="9"/>
      <c r="Z527" s="9"/>
    </row>
    <row r="528" ht="21.75" customHeight="1">
      <c r="A528" s="9"/>
      <c r="B528" s="10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6"/>
      <c r="P528" s="29"/>
      <c r="Q528" s="29"/>
      <c r="R528" s="29"/>
      <c r="S528" s="16"/>
      <c r="T528" s="9"/>
      <c r="U528" s="9"/>
      <c r="V528" s="9"/>
      <c r="W528" s="9"/>
      <c r="X528" s="9"/>
      <c r="Y528" s="9"/>
      <c r="Z528" s="9"/>
    </row>
    <row r="529" ht="21.75" customHeight="1">
      <c r="A529" s="9"/>
      <c r="B529" s="10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6"/>
      <c r="P529" s="29"/>
      <c r="Q529" s="29"/>
      <c r="R529" s="29"/>
      <c r="S529" s="16"/>
      <c r="T529" s="9"/>
      <c r="U529" s="9"/>
      <c r="V529" s="9"/>
      <c r="W529" s="9"/>
      <c r="X529" s="9"/>
      <c r="Y529" s="9"/>
      <c r="Z529" s="9"/>
    </row>
    <row r="530" ht="21.75" customHeight="1">
      <c r="A530" s="9"/>
      <c r="B530" s="10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6"/>
      <c r="P530" s="29"/>
      <c r="Q530" s="29"/>
      <c r="R530" s="29"/>
      <c r="S530" s="16"/>
      <c r="T530" s="9"/>
      <c r="U530" s="9"/>
      <c r="V530" s="9"/>
      <c r="W530" s="9"/>
      <c r="X530" s="9"/>
      <c r="Y530" s="9"/>
      <c r="Z530" s="9"/>
    </row>
    <row r="531" ht="21.75" customHeight="1">
      <c r="A531" s="9"/>
      <c r="B531" s="10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6"/>
      <c r="P531" s="29"/>
      <c r="Q531" s="29"/>
      <c r="R531" s="29"/>
      <c r="S531" s="16"/>
      <c r="T531" s="9"/>
      <c r="U531" s="9"/>
      <c r="V531" s="9"/>
      <c r="W531" s="9"/>
      <c r="X531" s="9"/>
      <c r="Y531" s="9"/>
      <c r="Z531" s="9"/>
    </row>
    <row r="532" ht="21.75" customHeight="1">
      <c r="A532" s="9"/>
      <c r="B532" s="10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6"/>
      <c r="P532" s="29"/>
      <c r="Q532" s="29"/>
      <c r="R532" s="29"/>
      <c r="S532" s="16"/>
      <c r="T532" s="9"/>
      <c r="U532" s="9"/>
      <c r="V532" s="9"/>
      <c r="W532" s="9"/>
      <c r="X532" s="9"/>
      <c r="Y532" s="9"/>
      <c r="Z532" s="9"/>
    </row>
    <row r="533" ht="21.75" customHeight="1">
      <c r="A533" s="9"/>
      <c r="B533" s="10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6"/>
      <c r="P533" s="29"/>
      <c r="Q533" s="29"/>
      <c r="R533" s="29"/>
      <c r="S533" s="16"/>
      <c r="T533" s="9"/>
      <c r="U533" s="9"/>
      <c r="V533" s="9"/>
      <c r="W533" s="9"/>
      <c r="X533" s="9"/>
      <c r="Y533" s="9"/>
      <c r="Z533" s="9"/>
    </row>
    <row r="534" ht="21.75" customHeight="1">
      <c r="A534" s="9"/>
      <c r="B534" s="10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6"/>
      <c r="P534" s="29"/>
      <c r="Q534" s="29"/>
      <c r="R534" s="29"/>
      <c r="S534" s="16"/>
      <c r="T534" s="9"/>
      <c r="U534" s="9"/>
      <c r="V534" s="9"/>
      <c r="W534" s="9"/>
      <c r="X534" s="9"/>
      <c r="Y534" s="9"/>
      <c r="Z534" s="9"/>
    </row>
    <row r="535" ht="21.75" customHeight="1">
      <c r="A535" s="9"/>
      <c r="B535" s="10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6"/>
      <c r="P535" s="29"/>
      <c r="Q535" s="29"/>
      <c r="R535" s="29"/>
      <c r="S535" s="16"/>
      <c r="T535" s="9"/>
      <c r="U535" s="9"/>
      <c r="V535" s="9"/>
      <c r="W535" s="9"/>
      <c r="X535" s="9"/>
      <c r="Y535" s="9"/>
      <c r="Z535" s="9"/>
    </row>
    <row r="536" ht="21.75" customHeight="1">
      <c r="A536" s="9"/>
      <c r="B536" s="10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6"/>
      <c r="P536" s="29"/>
      <c r="Q536" s="29"/>
      <c r="R536" s="29"/>
      <c r="S536" s="16"/>
      <c r="T536" s="9"/>
      <c r="U536" s="9"/>
      <c r="V536" s="9"/>
      <c r="W536" s="9"/>
      <c r="X536" s="9"/>
      <c r="Y536" s="9"/>
      <c r="Z536" s="9"/>
    </row>
    <row r="537" ht="21.75" customHeight="1">
      <c r="A537" s="9"/>
      <c r="B537" s="10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6"/>
      <c r="P537" s="29"/>
      <c r="Q537" s="29"/>
      <c r="R537" s="29"/>
      <c r="S537" s="16"/>
      <c r="T537" s="9"/>
      <c r="U537" s="9"/>
      <c r="V537" s="9"/>
      <c r="W537" s="9"/>
      <c r="X537" s="9"/>
      <c r="Y537" s="9"/>
      <c r="Z537" s="9"/>
    </row>
    <row r="538" ht="21.75" customHeight="1">
      <c r="A538" s="9"/>
      <c r="B538" s="10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6"/>
      <c r="P538" s="29"/>
      <c r="Q538" s="29"/>
      <c r="R538" s="29"/>
      <c r="S538" s="16"/>
      <c r="T538" s="9"/>
      <c r="U538" s="9"/>
      <c r="V538" s="9"/>
      <c r="W538" s="9"/>
      <c r="X538" s="9"/>
      <c r="Y538" s="9"/>
      <c r="Z538" s="9"/>
    </row>
    <row r="539" ht="21.75" customHeight="1">
      <c r="A539" s="9"/>
      <c r="B539" s="10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6"/>
      <c r="P539" s="29"/>
      <c r="Q539" s="29"/>
      <c r="R539" s="29"/>
      <c r="S539" s="16"/>
      <c r="T539" s="9"/>
      <c r="U539" s="9"/>
      <c r="V539" s="9"/>
      <c r="W539" s="9"/>
      <c r="X539" s="9"/>
      <c r="Y539" s="9"/>
      <c r="Z539" s="9"/>
    </row>
    <row r="540" ht="21.75" customHeight="1">
      <c r="A540" s="9"/>
      <c r="B540" s="10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6"/>
      <c r="P540" s="29"/>
      <c r="Q540" s="29"/>
      <c r="R540" s="29"/>
      <c r="S540" s="16"/>
      <c r="T540" s="9"/>
      <c r="U540" s="9"/>
      <c r="V540" s="9"/>
      <c r="W540" s="9"/>
      <c r="X540" s="9"/>
      <c r="Y540" s="9"/>
      <c r="Z540" s="9"/>
    </row>
    <row r="541" ht="21.75" customHeight="1">
      <c r="A541" s="9"/>
      <c r="B541" s="10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6"/>
      <c r="P541" s="29"/>
      <c r="Q541" s="29"/>
      <c r="R541" s="29"/>
      <c r="S541" s="16"/>
      <c r="T541" s="9"/>
      <c r="U541" s="9"/>
      <c r="V541" s="9"/>
      <c r="W541" s="9"/>
      <c r="X541" s="9"/>
      <c r="Y541" s="9"/>
      <c r="Z541" s="9"/>
    </row>
    <row r="542" ht="21.75" customHeight="1">
      <c r="A542" s="9"/>
      <c r="B542" s="10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6"/>
      <c r="P542" s="29"/>
      <c r="Q542" s="29"/>
      <c r="R542" s="29"/>
      <c r="S542" s="16"/>
      <c r="T542" s="9"/>
      <c r="U542" s="9"/>
      <c r="V542" s="9"/>
      <c r="W542" s="9"/>
      <c r="X542" s="9"/>
      <c r="Y542" s="9"/>
      <c r="Z542" s="9"/>
    </row>
    <row r="543" ht="21.75" customHeight="1">
      <c r="A543" s="9"/>
      <c r="B543" s="10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6"/>
      <c r="P543" s="29"/>
      <c r="Q543" s="29"/>
      <c r="R543" s="29"/>
      <c r="S543" s="16"/>
      <c r="T543" s="9"/>
      <c r="U543" s="9"/>
      <c r="V543" s="9"/>
      <c r="W543" s="9"/>
      <c r="X543" s="9"/>
      <c r="Y543" s="9"/>
      <c r="Z543" s="9"/>
    </row>
    <row r="544" ht="21.75" customHeight="1">
      <c r="A544" s="9"/>
      <c r="B544" s="10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6"/>
      <c r="P544" s="29"/>
      <c r="Q544" s="29"/>
      <c r="R544" s="29"/>
      <c r="S544" s="16"/>
      <c r="T544" s="9"/>
      <c r="U544" s="9"/>
      <c r="V544" s="9"/>
      <c r="W544" s="9"/>
      <c r="X544" s="9"/>
      <c r="Y544" s="9"/>
      <c r="Z544" s="9"/>
    </row>
    <row r="545" ht="21.75" customHeight="1">
      <c r="A545" s="9"/>
      <c r="B545" s="10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6"/>
      <c r="P545" s="29"/>
      <c r="Q545" s="29"/>
      <c r="R545" s="29"/>
      <c r="S545" s="16"/>
      <c r="T545" s="9"/>
      <c r="U545" s="9"/>
      <c r="V545" s="9"/>
      <c r="W545" s="9"/>
      <c r="X545" s="9"/>
      <c r="Y545" s="9"/>
      <c r="Z545" s="9"/>
    </row>
    <row r="546" ht="21.75" customHeight="1">
      <c r="A546" s="9"/>
      <c r="B546" s="10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6"/>
      <c r="P546" s="29"/>
      <c r="Q546" s="29"/>
      <c r="R546" s="29"/>
      <c r="S546" s="16"/>
      <c r="T546" s="9"/>
      <c r="U546" s="9"/>
      <c r="V546" s="9"/>
      <c r="W546" s="9"/>
      <c r="X546" s="9"/>
      <c r="Y546" s="9"/>
      <c r="Z546" s="9"/>
    </row>
    <row r="547" ht="21.75" customHeight="1">
      <c r="A547" s="9"/>
      <c r="B547" s="10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6"/>
      <c r="P547" s="29"/>
      <c r="Q547" s="29"/>
      <c r="R547" s="29"/>
      <c r="S547" s="16"/>
      <c r="T547" s="9"/>
      <c r="U547" s="9"/>
      <c r="V547" s="9"/>
      <c r="W547" s="9"/>
      <c r="X547" s="9"/>
      <c r="Y547" s="9"/>
      <c r="Z547" s="9"/>
    </row>
    <row r="548" ht="21.75" customHeight="1">
      <c r="A548" s="9"/>
      <c r="B548" s="10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6"/>
      <c r="P548" s="29"/>
      <c r="Q548" s="29"/>
      <c r="R548" s="29"/>
      <c r="S548" s="16"/>
      <c r="T548" s="9"/>
      <c r="U548" s="9"/>
      <c r="V548" s="9"/>
      <c r="W548" s="9"/>
      <c r="X548" s="9"/>
      <c r="Y548" s="9"/>
      <c r="Z548" s="9"/>
    </row>
    <row r="549" ht="21.75" customHeight="1">
      <c r="A549" s="9"/>
      <c r="B549" s="10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6"/>
      <c r="P549" s="29"/>
      <c r="Q549" s="29"/>
      <c r="R549" s="29"/>
      <c r="S549" s="16"/>
      <c r="T549" s="9"/>
      <c r="U549" s="9"/>
      <c r="V549" s="9"/>
      <c r="W549" s="9"/>
      <c r="X549" s="9"/>
      <c r="Y549" s="9"/>
      <c r="Z549" s="9"/>
    </row>
    <row r="550" ht="21.75" customHeight="1">
      <c r="A550" s="9"/>
      <c r="B550" s="10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6"/>
      <c r="P550" s="29"/>
      <c r="Q550" s="29"/>
      <c r="R550" s="29"/>
      <c r="S550" s="16"/>
      <c r="T550" s="9"/>
      <c r="U550" s="9"/>
      <c r="V550" s="9"/>
      <c r="W550" s="9"/>
      <c r="X550" s="9"/>
      <c r="Y550" s="9"/>
      <c r="Z550" s="9"/>
    </row>
    <row r="551" ht="21.75" customHeight="1">
      <c r="A551" s="9"/>
      <c r="B551" s="10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6"/>
      <c r="P551" s="29"/>
      <c r="Q551" s="29"/>
      <c r="R551" s="29"/>
      <c r="S551" s="16"/>
      <c r="T551" s="9"/>
      <c r="U551" s="9"/>
      <c r="V551" s="9"/>
      <c r="W551" s="9"/>
      <c r="X551" s="9"/>
      <c r="Y551" s="9"/>
      <c r="Z551" s="9"/>
    </row>
    <row r="552" ht="21.75" customHeight="1">
      <c r="A552" s="9"/>
      <c r="B552" s="10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6"/>
      <c r="P552" s="29"/>
      <c r="Q552" s="29"/>
      <c r="R552" s="29"/>
      <c r="S552" s="16"/>
      <c r="T552" s="9"/>
      <c r="U552" s="9"/>
      <c r="V552" s="9"/>
      <c r="W552" s="9"/>
      <c r="X552" s="9"/>
      <c r="Y552" s="9"/>
      <c r="Z552" s="9"/>
    </row>
    <row r="553" ht="21.75" customHeight="1">
      <c r="A553" s="9"/>
      <c r="B553" s="10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6"/>
      <c r="P553" s="29"/>
      <c r="Q553" s="29"/>
      <c r="R553" s="29"/>
      <c r="S553" s="16"/>
      <c r="T553" s="9"/>
      <c r="U553" s="9"/>
      <c r="V553" s="9"/>
      <c r="W553" s="9"/>
      <c r="X553" s="9"/>
      <c r="Y553" s="9"/>
      <c r="Z553" s="9"/>
    </row>
    <row r="554" ht="21.75" customHeight="1">
      <c r="A554" s="9"/>
      <c r="B554" s="10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6"/>
      <c r="P554" s="29"/>
      <c r="Q554" s="29"/>
      <c r="R554" s="29"/>
      <c r="S554" s="16"/>
      <c r="T554" s="9"/>
      <c r="U554" s="9"/>
      <c r="V554" s="9"/>
      <c r="W554" s="9"/>
      <c r="X554" s="9"/>
      <c r="Y554" s="9"/>
      <c r="Z554" s="9"/>
    </row>
    <row r="555" ht="21.75" customHeight="1">
      <c r="A555" s="9"/>
      <c r="B555" s="10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6"/>
      <c r="P555" s="29"/>
      <c r="Q555" s="29"/>
      <c r="R555" s="29"/>
      <c r="S555" s="16"/>
      <c r="T555" s="9"/>
      <c r="U555" s="9"/>
      <c r="V555" s="9"/>
      <c r="W555" s="9"/>
      <c r="X555" s="9"/>
      <c r="Y555" s="9"/>
      <c r="Z555" s="9"/>
    </row>
    <row r="556" ht="21.75" customHeight="1">
      <c r="A556" s="9"/>
      <c r="B556" s="10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6"/>
      <c r="P556" s="29"/>
      <c r="Q556" s="29"/>
      <c r="R556" s="29"/>
      <c r="S556" s="16"/>
      <c r="T556" s="9"/>
      <c r="U556" s="9"/>
      <c r="V556" s="9"/>
      <c r="W556" s="9"/>
      <c r="X556" s="9"/>
      <c r="Y556" s="9"/>
      <c r="Z556" s="9"/>
    </row>
    <row r="557" ht="21.75" customHeight="1">
      <c r="A557" s="9"/>
      <c r="B557" s="10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6"/>
      <c r="P557" s="29"/>
      <c r="Q557" s="29"/>
      <c r="R557" s="29"/>
      <c r="S557" s="16"/>
      <c r="T557" s="9"/>
      <c r="U557" s="9"/>
      <c r="V557" s="9"/>
      <c r="W557" s="9"/>
      <c r="X557" s="9"/>
      <c r="Y557" s="9"/>
      <c r="Z557" s="9"/>
    </row>
    <row r="558" ht="21.75" customHeight="1">
      <c r="A558" s="9"/>
      <c r="B558" s="10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6"/>
      <c r="P558" s="29"/>
      <c r="Q558" s="29"/>
      <c r="R558" s="29"/>
      <c r="S558" s="16"/>
      <c r="T558" s="9"/>
      <c r="U558" s="9"/>
      <c r="V558" s="9"/>
      <c r="W558" s="9"/>
      <c r="X558" s="9"/>
      <c r="Y558" s="9"/>
      <c r="Z558" s="9"/>
    </row>
    <row r="559" ht="21.75" customHeight="1">
      <c r="A559" s="9"/>
      <c r="B559" s="10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6"/>
      <c r="P559" s="29"/>
      <c r="Q559" s="29"/>
      <c r="R559" s="29"/>
      <c r="S559" s="16"/>
      <c r="T559" s="9"/>
      <c r="U559" s="9"/>
      <c r="V559" s="9"/>
      <c r="W559" s="9"/>
      <c r="X559" s="9"/>
      <c r="Y559" s="9"/>
      <c r="Z559" s="9"/>
    </row>
    <row r="560" ht="21.75" customHeight="1">
      <c r="A560" s="9"/>
      <c r="B560" s="10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6"/>
      <c r="P560" s="29"/>
      <c r="Q560" s="29"/>
      <c r="R560" s="29"/>
      <c r="S560" s="16"/>
      <c r="T560" s="9"/>
      <c r="U560" s="9"/>
      <c r="V560" s="9"/>
      <c r="W560" s="9"/>
      <c r="X560" s="9"/>
      <c r="Y560" s="9"/>
      <c r="Z560" s="9"/>
    </row>
    <row r="561" ht="21.75" customHeight="1">
      <c r="A561" s="9"/>
      <c r="B561" s="10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6"/>
      <c r="P561" s="29"/>
      <c r="Q561" s="29"/>
      <c r="R561" s="29"/>
      <c r="S561" s="16"/>
      <c r="T561" s="9"/>
      <c r="U561" s="9"/>
      <c r="V561" s="9"/>
      <c r="W561" s="9"/>
      <c r="X561" s="9"/>
      <c r="Y561" s="9"/>
      <c r="Z561" s="9"/>
    </row>
    <row r="562" ht="21.75" customHeight="1">
      <c r="A562" s="9"/>
      <c r="B562" s="10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6"/>
      <c r="P562" s="29"/>
      <c r="Q562" s="29"/>
      <c r="R562" s="29"/>
      <c r="S562" s="16"/>
      <c r="T562" s="9"/>
      <c r="U562" s="9"/>
      <c r="V562" s="9"/>
      <c r="W562" s="9"/>
      <c r="X562" s="9"/>
      <c r="Y562" s="9"/>
      <c r="Z562" s="9"/>
    </row>
    <row r="563" ht="21.75" customHeight="1">
      <c r="A563" s="9"/>
      <c r="B563" s="10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6"/>
      <c r="P563" s="29"/>
      <c r="Q563" s="29"/>
      <c r="R563" s="29"/>
      <c r="S563" s="16"/>
      <c r="T563" s="9"/>
      <c r="U563" s="9"/>
      <c r="V563" s="9"/>
      <c r="W563" s="9"/>
      <c r="X563" s="9"/>
      <c r="Y563" s="9"/>
      <c r="Z563" s="9"/>
    </row>
    <row r="564" ht="21.75" customHeight="1">
      <c r="A564" s="9"/>
      <c r="B564" s="10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6"/>
      <c r="P564" s="29"/>
      <c r="Q564" s="29"/>
      <c r="R564" s="29"/>
      <c r="S564" s="16"/>
      <c r="T564" s="9"/>
      <c r="U564" s="9"/>
      <c r="V564" s="9"/>
      <c r="W564" s="9"/>
      <c r="X564" s="9"/>
      <c r="Y564" s="9"/>
      <c r="Z564" s="9"/>
    </row>
    <row r="565" ht="21.75" customHeight="1">
      <c r="A565" s="9"/>
      <c r="B565" s="10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6"/>
      <c r="P565" s="29"/>
      <c r="Q565" s="29"/>
      <c r="R565" s="29"/>
      <c r="S565" s="16"/>
      <c r="T565" s="9"/>
      <c r="U565" s="9"/>
      <c r="V565" s="9"/>
      <c r="W565" s="9"/>
      <c r="X565" s="9"/>
      <c r="Y565" s="9"/>
      <c r="Z565" s="9"/>
    </row>
    <row r="566" ht="21.75" customHeight="1">
      <c r="A566" s="9"/>
      <c r="B566" s="10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6"/>
      <c r="P566" s="29"/>
      <c r="Q566" s="29"/>
      <c r="R566" s="29"/>
      <c r="S566" s="16"/>
      <c r="T566" s="9"/>
      <c r="U566" s="9"/>
      <c r="V566" s="9"/>
      <c r="W566" s="9"/>
      <c r="X566" s="9"/>
      <c r="Y566" s="9"/>
      <c r="Z566" s="9"/>
    </row>
    <row r="567" ht="21.75" customHeight="1">
      <c r="A567" s="9"/>
      <c r="B567" s="10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6"/>
      <c r="P567" s="29"/>
      <c r="Q567" s="29"/>
      <c r="R567" s="29"/>
      <c r="S567" s="16"/>
      <c r="T567" s="9"/>
      <c r="U567" s="9"/>
      <c r="V567" s="9"/>
      <c r="W567" s="9"/>
      <c r="X567" s="9"/>
      <c r="Y567" s="9"/>
      <c r="Z567" s="9"/>
    </row>
    <row r="568" ht="21.75" customHeight="1">
      <c r="A568" s="9"/>
      <c r="B568" s="10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6"/>
      <c r="P568" s="29"/>
      <c r="Q568" s="29"/>
      <c r="R568" s="29"/>
      <c r="S568" s="16"/>
      <c r="T568" s="9"/>
      <c r="U568" s="9"/>
      <c r="V568" s="9"/>
      <c r="W568" s="9"/>
      <c r="X568" s="9"/>
      <c r="Y568" s="9"/>
      <c r="Z568" s="9"/>
    </row>
    <row r="569" ht="21.75" customHeight="1">
      <c r="A569" s="9"/>
      <c r="B569" s="10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6"/>
      <c r="P569" s="29"/>
      <c r="Q569" s="29"/>
      <c r="R569" s="29"/>
      <c r="S569" s="16"/>
      <c r="T569" s="9"/>
      <c r="U569" s="9"/>
      <c r="V569" s="9"/>
      <c r="W569" s="9"/>
      <c r="X569" s="9"/>
      <c r="Y569" s="9"/>
      <c r="Z569" s="9"/>
    </row>
    <row r="570" ht="21.75" customHeight="1">
      <c r="A570" s="9"/>
      <c r="B570" s="10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6"/>
      <c r="P570" s="29"/>
      <c r="Q570" s="29"/>
      <c r="R570" s="29"/>
      <c r="S570" s="16"/>
      <c r="T570" s="9"/>
      <c r="U570" s="9"/>
      <c r="V570" s="9"/>
      <c r="W570" s="9"/>
      <c r="X570" s="9"/>
      <c r="Y570" s="9"/>
      <c r="Z570" s="9"/>
    </row>
    <row r="571" ht="21.75" customHeight="1">
      <c r="A571" s="9"/>
      <c r="B571" s="10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6"/>
      <c r="P571" s="29"/>
      <c r="Q571" s="29"/>
      <c r="R571" s="29"/>
      <c r="S571" s="16"/>
      <c r="T571" s="9"/>
      <c r="U571" s="9"/>
      <c r="V571" s="9"/>
      <c r="W571" s="9"/>
      <c r="X571" s="9"/>
      <c r="Y571" s="9"/>
      <c r="Z571" s="9"/>
    </row>
    <row r="572" ht="21.75" customHeight="1">
      <c r="A572" s="9"/>
      <c r="B572" s="10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6"/>
      <c r="P572" s="29"/>
      <c r="Q572" s="29"/>
      <c r="R572" s="29"/>
      <c r="S572" s="16"/>
      <c r="T572" s="9"/>
      <c r="U572" s="9"/>
      <c r="V572" s="9"/>
      <c r="W572" s="9"/>
      <c r="X572" s="9"/>
      <c r="Y572" s="9"/>
      <c r="Z572" s="9"/>
    </row>
    <row r="573" ht="21.75" customHeight="1">
      <c r="A573" s="9"/>
      <c r="B573" s="10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6"/>
      <c r="P573" s="29"/>
      <c r="Q573" s="29"/>
      <c r="R573" s="29"/>
      <c r="S573" s="16"/>
      <c r="T573" s="9"/>
      <c r="U573" s="9"/>
      <c r="V573" s="9"/>
      <c r="W573" s="9"/>
      <c r="X573" s="9"/>
      <c r="Y573" s="9"/>
      <c r="Z573" s="9"/>
    </row>
    <row r="574" ht="21.75" customHeight="1">
      <c r="A574" s="9"/>
      <c r="B574" s="10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6"/>
      <c r="P574" s="29"/>
      <c r="Q574" s="29"/>
      <c r="R574" s="29"/>
      <c r="S574" s="16"/>
      <c r="T574" s="9"/>
      <c r="U574" s="9"/>
      <c r="V574" s="9"/>
      <c r="W574" s="9"/>
      <c r="X574" s="9"/>
      <c r="Y574" s="9"/>
      <c r="Z574" s="9"/>
    </row>
    <row r="575" ht="21.75" customHeight="1">
      <c r="A575" s="9"/>
      <c r="B575" s="10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6"/>
      <c r="P575" s="29"/>
      <c r="Q575" s="29"/>
      <c r="R575" s="29"/>
      <c r="S575" s="16"/>
      <c r="T575" s="9"/>
      <c r="U575" s="9"/>
      <c r="V575" s="9"/>
      <c r="W575" s="9"/>
      <c r="X575" s="9"/>
      <c r="Y575" s="9"/>
      <c r="Z575" s="9"/>
    </row>
    <row r="576" ht="21.75" customHeight="1">
      <c r="A576" s="9"/>
      <c r="B576" s="10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6"/>
      <c r="P576" s="29"/>
      <c r="Q576" s="29"/>
      <c r="R576" s="29"/>
      <c r="S576" s="16"/>
      <c r="T576" s="9"/>
      <c r="U576" s="9"/>
      <c r="V576" s="9"/>
      <c r="W576" s="9"/>
      <c r="X576" s="9"/>
      <c r="Y576" s="9"/>
      <c r="Z576" s="9"/>
    </row>
    <row r="577" ht="21.75" customHeight="1">
      <c r="A577" s="9"/>
      <c r="B577" s="10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6"/>
      <c r="P577" s="29"/>
      <c r="Q577" s="29"/>
      <c r="R577" s="29"/>
      <c r="S577" s="16"/>
      <c r="T577" s="9"/>
      <c r="U577" s="9"/>
      <c r="V577" s="9"/>
      <c r="W577" s="9"/>
      <c r="X577" s="9"/>
      <c r="Y577" s="9"/>
      <c r="Z577" s="9"/>
    </row>
    <row r="578" ht="21.75" customHeight="1">
      <c r="A578" s="9"/>
      <c r="B578" s="10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6"/>
      <c r="P578" s="29"/>
      <c r="Q578" s="29"/>
      <c r="R578" s="29"/>
      <c r="S578" s="16"/>
      <c r="T578" s="9"/>
      <c r="U578" s="9"/>
      <c r="V578" s="9"/>
      <c r="W578" s="9"/>
      <c r="X578" s="9"/>
      <c r="Y578" s="9"/>
      <c r="Z578" s="9"/>
    </row>
    <row r="579" ht="21.75" customHeight="1">
      <c r="A579" s="9"/>
      <c r="B579" s="10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6"/>
      <c r="P579" s="29"/>
      <c r="Q579" s="29"/>
      <c r="R579" s="29"/>
      <c r="S579" s="16"/>
      <c r="T579" s="9"/>
      <c r="U579" s="9"/>
      <c r="V579" s="9"/>
      <c r="W579" s="9"/>
      <c r="X579" s="9"/>
      <c r="Y579" s="9"/>
      <c r="Z579" s="9"/>
    </row>
    <row r="580" ht="21.75" customHeight="1">
      <c r="A580" s="9"/>
      <c r="B580" s="10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6"/>
      <c r="P580" s="29"/>
      <c r="Q580" s="29"/>
      <c r="R580" s="29"/>
      <c r="S580" s="16"/>
      <c r="T580" s="9"/>
      <c r="U580" s="9"/>
      <c r="V580" s="9"/>
      <c r="W580" s="9"/>
      <c r="X580" s="9"/>
      <c r="Y580" s="9"/>
      <c r="Z580" s="9"/>
    </row>
    <row r="581" ht="21.75" customHeight="1">
      <c r="A581" s="9"/>
      <c r="B581" s="10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6"/>
      <c r="P581" s="29"/>
      <c r="Q581" s="29"/>
      <c r="R581" s="29"/>
      <c r="S581" s="16"/>
      <c r="T581" s="9"/>
      <c r="U581" s="9"/>
      <c r="V581" s="9"/>
      <c r="W581" s="9"/>
      <c r="X581" s="9"/>
      <c r="Y581" s="9"/>
      <c r="Z581" s="9"/>
    </row>
    <row r="582" ht="21.75" customHeight="1">
      <c r="A582" s="9"/>
      <c r="B582" s="10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6"/>
      <c r="P582" s="29"/>
      <c r="Q582" s="29"/>
      <c r="R582" s="29"/>
      <c r="S582" s="16"/>
      <c r="T582" s="9"/>
      <c r="U582" s="9"/>
      <c r="V582" s="9"/>
      <c r="W582" s="9"/>
      <c r="X582" s="9"/>
      <c r="Y582" s="9"/>
      <c r="Z582" s="9"/>
    </row>
    <row r="583" ht="21.75" customHeight="1">
      <c r="A583" s="9"/>
      <c r="B583" s="10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6"/>
      <c r="P583" s="29"/>
      <c r="Q583" s="29"/>
      <c r="R583" s="29"/>
      <c r="S583" s="16"/>
      <c r="T583" s="9"/>
      <c r="U583" s="9"/>
      <c r="V583" s="9"/>
      <c r="W583" s="9"/>
      <c r="X583" s="9"/>
      <c r="Y583" s="9"/>
      <c r="Z583" s="9"/>
    </row>
    <row r="584" ht="21.75" customHeight="1">
      <c r="A584" s="9"/>
      <c r="B584" s="10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6"/>
      <c r="P584" s="29"/>
      <c r="Q584" s="29"/>
      <c r="R584" s="29"/>
      <c r="S584" s="16"/>
      <c r="T584" s="9"/>
      <c r="U584" s="9"/>
      <c r="V584" s="9"/>
      <c r="W584" s="9"/>
      <c r="X584" s="9"/>
      <c r="Y584" s="9"/>
      <c r="Z584" s="9"/>
    </row>
    <row r="585" ht="21.75" customHeight="1">
      <c r="A585" s="9"/>
      <c r="B585" s="10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6"/>
      <c r="P585" s="29"/>
      <c r="Q585" s="29"/>
      <c r="R585" s="29"/>
      <c r="S585" s="16"/>
      <c r="T585" s="9"/>
      <c r="U585" s="9"/>
      <c r="V585" s="9"/>
      <c r="W585" s="9"/>
      <c r="X585" s="9"/>
      <c r="Y585" s="9"/>
      <c r="Z585" s="9"/>
    </row>
    <row r="586" ht="21.75" customHeight="1">
      <c r="A586" s="9"/>
      <c r="B586" s="10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6"/>
      <c r="P586" s="29"/>
      <c r="Q586" s="29"/>
      <c r="R586" s="29"/>
      <c r="S586" s="16"/>
      <c r="T586" s="9"/>
      <c r="U586" s="9"/>
      <c r="V586" s="9"/>
      <c r="W586" s="9"/>
      <c r="X586" s="9"/>
      <c r="Y586" s="9"/>
      <c r="Z586" s="9"/>
    </row>
    <row r="587" ht="21.75" customHeight="1">
      <c r="A587" s="9"/>
      <c r="B587" s="10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6"/>
      <c r="P587" s="29"/>
      <c r="Q587" s="29"/>
      <c r="R587" s="29"/>
      <c r="S587" s="16"/>
      <c r="T587" s="9"/>
      <c r="U587" s="9"/>
      <c r="V587" s="9"/>
      <c r="W587" s="9"/>
      <c r="X587" s="9"/>
      <c r="Y587" s="9"/>
      <c r="Z587" s="9"/>
    </row>
    <row r="588" ht="21.75" customHeight="1">
      <c r="A588" s="9"/>
      <c r="B588" s="10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6"/>
      <c r="P588" s="29"/>
      <c r="Q588" s="29"/>
      <c r="R588" s="29"/>
      <c r="S588" s="16"/>
      <c r="T588" s="9"/>
      <c r="U588" s="9"/>
      <c r="V588" s="9"/>
      <c r="W588" s="9"/>
      <c r="X588" s="9"/>
      <c r="Y588" s="9"/>
      <c r="Z588" s="9"/>
    </row>
    <row r="589" ht="21.75" customHeight="1">
      <c r="A589" s="9"/>
      <c r="B589" s="100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6"/>
      <c r="P589" s="29"/>
      <c r="Q589" s="29"/>
      <c r="R589" s="29"/>
      <c r="S589" s="16"/>
      <c r="T589" s="9"/>
      <c r="U589" s="9"/>
      <c r="V589" s="9"/>
      <c r="W589" s="9"/>
      <c r="X589" s="9"/>
      <c r="Y589" s="9"/>
      <c r="Z589" s="9"/>
    </row>
    <row r="590" ht="21.75" customHeight="1">
      <c r="A590" s="9"/>
      <c r="B590" s="100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6"/>
      <c r="P590" s="29"/>
      <c r="Q590" s="29"/>
      <c r="R590" s="29"/>
      <c r="S590" s="16"/>
      <c r="T590" s="9"/>
      <c r="U590" s="9"/>
      <c r="V590" s="9"/>
      <c r="W590" s="9"/>
      <c r="X590" s="9"/>
      <c r="Y590" s="9"/>
      <c r="Z590" s="9"/>
    </row>
    <row r="591" ht="21.75" customHeight="1">
      <c r="A591" s="9"/>
      <c r="B591" s="100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6"/>
      <c r="P591" s="29"/>
      <c r="Q591" s="29"/>
      <c r="R591" s="29"/>
      <c r="S591" s="16"/>
      <c r="T591" s="9"/>
      <c r="U591" s="9"/>
      <c r="V591" s="9"/>
      <c r="W591" s="9"/>
      <c r="X591" s="9"/>
      <c r="Y591" s="9"/>
      <c r="Z591" s="9"/>
    </row>
    <row r="592" ht="21.75" customHeight="1">
      <c r="A592" s="9"/>
      <c r="B592" s="10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6"/>
      <c r="P592" s="29"/>
      <c r="Q592" s="29"/>
      <c r="R592" s="29"/>
      <c r="S592" s="16"/>
      <c r="T592" s="9"/>
      <c r="U592" s="9"/>
      <c r="V592" s="9"/>
      <c r="W592" s="9"/>
      <c r="X592" s="9"/>
      <c r="Y592" s="9"/>
      <c r="Z592" s="9"/>
    </row>
    <row r="593" ht="21.75" customHeight="1">
      <c r="A593" s="9"/>
      <c r="B593" s="100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6"/>
      <c r="P593" s="29"/>
      <c r="Q593" s="29"/>
      <c r="R593" s="29"/>
      <c r="S593" s="16"/>
      <c r="T593" s="9"/>
      <c r="U593" s="9"/>
      <c r="V593" s="9"/>
      <c r="W593" s="9"/>
      <c r="X593" s="9"/>
      <c r="Y593" s="9"/>
      <c r="Z593" s="9"/>
    </row>
    <row r="594" ht="21.75" customHeight="1">
      <c r="A594" s="9"/>
      <c r="B594" s="100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6"/>
      <c r="P594" s="29"/>
      <c r="Q594" s="29"/>
      <c r="R594" s="29"/>
      <c r="S594" s="16"/>
      <c r="T594" s="9"/>
      <c r="U594" s="9"/>
      <c r="V594" s="9"/>
      <c r="W594" s="9"/>
      <c r="X594" s="9"/>
      <c r="Y594" s="9"/>
      <c r="Z594" s="9"/>
    </row>
    <row r="595" ht="21.75" customHeight="1">
      <c r="A595" s="9"/>
      <c r="B595" s="100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6"/>
      <c r="P595" s="29"/>
      <c r="Q595" s="29"/>
      <c r="R595" s="29"/>
      <c r="S595" s="16"/>
      <c r="T595" s="9"/>
      <c r="U595" s="9"/>
      <c r="V595" s="9"/>
      <c r="W595" s="9"/>
      <c r="X595" s="9"/>
      <c r="Y595" s="9"/>
      <c r="Z595" s="9"/>
    </row>
    <row r="596" ht="21.75" customHeight="1">
      <c r="A596" s="9"/>
      <c r="B596" s="100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6"/>
      <c r="P596" s="29"/>
      <c r="Q596" s="29"/>
      <c r="R596" s="29"/>
      <c r="S596" s="16"/>
      <c r="T596" s="9"/>
      <c r="U596" s="9"/>
      <c r="V596" s="9"/>
      <c r="W596" s="9"/>
      <c r="X596" s="9"/>
      <c r="Y596" s="9"/>
      <c r="Z596" s="9"/>
    </row>
    <row r="597" ht="21.75" customHeight="1">
      <c r="A597" s="9"/>
      <c r="B597" s="100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6"/>
      <c r="P597" s="29"/>
      <c r="Q597" s="29"/>
      <c r="R597" s="29"/>
      <c r="S597" s="16"/>
      <c r="T597" s="9"/>
      <c r="U597" s="9"/>
      <c r="V597" s="9"/>
      <c r="W597" s="9"/>
      <c r="X597" s="9"/>
      <c r="Y597" s="9"/>
      <c r="Z597" s="9"/>
    </row>
    <row r="598" ht="21.75" customHeight="1">
      <c r="A598" s="9"/>
      <c r="B598" s="100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6"/>
      <c r="P598" s="29"/>
      <c r="Q598" s="29"/>
      <c r="R598" s="29"/>
      <c r="S598" s="16"/>
      <c r="T598" s="9"/>
      <c r="U598" s="9"/>
      <c r="V598" s="9"/>
      <c r="W598" s="9"/>
      <c r="X598" s="9"/>
      <c r="Y598" s="9"/>
      <c r="Z598" s="9"/>
    </row>
    <row r="599" ht="21.75" customHeight="1">
      <c r="A599" s="9"/>
      <c r="B599" s="100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6"/>
      <c r="P599" s="29"/>
      <c r="Q599" s="29"/>
      <c r="R599" s="29"/>
      <c r="S599" s="16"/>
      <c r="T599" s="9"/>
      <c r="U599" s="9"/>
      <c r="V599" s="9"/>
      <c r="W599" s="9"/>
      <c r="X599" s="9"/>
      <c r="Y599" s="9"/>
      <c r="Z599" s="9"/>
    </row>
    <row r="600" ht="21.75" customHeight="1">
      <c r="A600" s="9"/>
      <c r="B600" s="100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6"/>
      <c r="P600" s="29"/>
      <c r="Q600" s="29"/>
      <c r="R600" s="29"/>
      <c r="S600" s="16"/>
      <c r="T600" s="9"/>
      <c r="U600" s="9"/>
      <c r="V600" s="9"/>
      <c r="W600" s="9"/>
      <c r="X600" s="9"/>
      <c r="Y600" s="9"/>
      <c r="Z600" s="9"/>
    </row>
    <row r="601" ht="21.75" customHeight="1">
      <c r="A601" s="9"/>
      <c r="B601" s="100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6"/>
      <c r="P601" s="29"/>
      <c r="Q601" s="29"/>
      <c r="R601" s="29"/>
      <c r="S601" s="16"/>
      <c r="T601" s="9"/>
      <c r="U601" s="9"/>
      <c r="V601" s="9"/>
      <c r="W601" s="9"/>
      <c r="X601" s="9"/>
      <c r="Y601" s="9"/>
      <c r="Z601" s="9"/>
    </row>
    <row r="602" ht="21.75" customHeight="1">
      <c r="A602" s="9"/>
      <c r="B602" s="100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6"/>
      <c r="P602" s="29"/>
      <c r="Q602" s="29"/>
      <c r="R602" s="29"/>
      <c r="S602" s="16"/>
      <c r="T602" s="9"/>
      <c r="U602" s="9"/>
      <c r="V602" s="9"/>
      <c r="W602" s="9"/>
      <c r="X602" s="9"/>
      <c r="Y602" s="9"/>
      <c r="Z602" s="9"/>
    </row>
    <row r="603" ht="21.75" customHeight="1">
      <c r="A603" s="9"/>
      <c r="B603" s="100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6"/>
      <c r="P603" s="29"/>
      <c r="Q603" s="29"/>
      <c r="R603" s="29"/>
      <c r="S603" s="16"/>
      <c r="T603" s="9"/>
      <c r="U603" s="9"/>
      <c r="V603" s="9"/>
      <c r="W603" s="9"/>
      <c r="X603" s="9"/>
      <c r="Y603" s="9"/>
      <c r="Z603" s="9"/>
    </row>
    <row r="604" ht="21.75" customHeight="1">
      <c r="A604" s="9"/>
      <c r="B604" s="100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6"/>
      <c r="P604" s="29"/>
      <c r="Q604" s="29"/>
      <c r="R604" s="29"/>
      <c r="S604" s="16"/>
      <c r="T604" s="9"/>
      <c r="U604" s="9"/>
      <c r="V604" s="9"/>
      <c r="W604" s="9"/>
      <c r="X604" s="9"/>
      <c r="Y604" s="9"/>
      <c r="Z604" s="9"/>
    </row>
    <row r="605" ht="21.75" customHeight="1">
      <c r="A605" s="9"/>
      <c r="B605" s="100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6"/>
      <c r="P605" s="29"/>
      <c r="Q605" s="29"/>
      <c r="R605" s="29"/>
      <c r="S605" s="16"/>
      <c r="T605" s="9"/>
      <c r="U605" s="9"/>
      <c r="V605" s="9"/>
      <c r="W605" s="9"/>
      <c r="X605" s="9"/>
      <c r="Y605" s="9"/>
      <c r="Z605" s="9"/>
    </row>
    <row r="606" ht="21.75" customHeight="1">
      <c r="A606" s="9"/>
      <c r="B606" s="10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6"/>
      <c r="P606" s="29"/>
      <c r="Q606" s="29"/>
      <c r="R606" s="29"/>
      <c r="S606" s="16"/>
      <c r="T606" s="9"/>
      <c r="U606" s="9"/>
      <c r="V606" s="9"/>
      <c r="W606" s="9"/>
      <c r="X606" s="9"/>
      <c r="Y606" s="9"/>
      <c r="Z606" s="9"/>
    </row>
    <row r="607" ht="21.75" customHeight="1">
      <c r="A607" s="9"/>
      <c r="B607" s="100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6"/>
      <c r="P607" s="29"/>
      <c r="Q607" s="29"/>
      <c r="R607" s="29"/>
      <c r="S607" s="16"/>
      <c r="T607" s="9"/>
      <c r="U607" s="9"/>
      <c r="V607" s="9"/>
      <c r="W607" s="9"/>
      <c r="X607" s="9"/>
      <c r="Y607" s="9"/>
      <c r="Z607" s="9"/>
    </row>
    <row r="608" ht="21.75" customHeight="1">
      <c r="A608" s="9"/>
      <c r="B608" s="100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6"/>
      <c r="P608" s="29"/>
      <c r="Q608" s="29"/>
      <c r="R608" s="29"/>
      <c r="S608" s="16"/>
      <c r="T608" s="9"/>
      <c r="U608" s="9"/>
      <c r="V608" s="9"/>
      <c r="W608" s="9"/>
      <c r="X608" s="9"/>
      <c r="Y608" s="9"/>
      <c r="Z608" s="9"/>
    </row>
    <row r="609" ht="21.75" customHeight="1">
      <c r="A609" s="9"/>
      <c r="B609" s="100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6"/>
      <c r="P609" s="29"/>
      <c r="Q609" s="29"/>
      <c r="R609" s="29"/>
      <c r="S609" s="16"/>
      <c r="T609" s="9"/>
      <c r="U609" s="9"/>
      <c r="V609" s="9"/>
      <c r="W609" s="9"/>
      <c r="X609" s="9"/>
      <c r="Y609" s="9"/>
      <c r="Z609" s="9"/>
    </row>
    <row r="610" ht="21.75" customHeight="1">
      <c r="A610" s="9"/>
      <c r="B610" s="10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6"/>
      <c r="P610" s="29"/>
      <c r="Q610" s="29"/>
      <c r="R610" s="29"/>
      <c r="S610" s="16"/>
      <c r="T610" s="9"/>
      <c r="U610" s="9"/>
      <c r="V610" s="9"/>
      <c r="W610" s="9"/>
      <c r="X610" s="9"/>
      <c r="Y610" s="9"/>
      <c r="Z610" s="9"/>
    </row>
    <row r="611" ht="21.75" customHeight="1">
      <c r="A611" s="9"/>
      <c r="B611" s="10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6"/>
      <c r="P611" s="29"/>
      <c r="Q611" s="29"/>
      <c r="R611" s="29"/>
      <c r="S611" s="16"/>
      <c r="T611" s="9"/>
      <c r="U611" s="9"/>
      <c r="V611" s="9"/>
      <c r="W611" s="9"/>
      <c r="X611" s="9"/>
      <c r="Y611" s="9"/>
      <c r="Z611" s="9"/>
    </row>
    <row r="612" ht="21.75" customHeight="1">
      <c r="A612" s="9"/>
      <c r="B612" s="100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6"/>
      <c r="P612" s="29"/>
      <c r="Q612" s="29"/>
      <c r="R612" s="29"/>
      <c r="S612" s="16"/>
      <c r="T612" s="9"/>
      <c r="U612" s="9"/>
      <c r="V612" s="9"/>
      <c r="W612" s="9"/>
      <c r="X612" s="9"/>
      <c r="Y612" s="9"/>
      <c r="Z612" s="9"/>
    </row>
    <row r="613" ht="21.75" customHeight="1">
      <c r="A613" s="9"/>
      <c r="B613" s="100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6"/>
      <c r="P613" s="29"/>
      <c r="Q613" s="29"/>
      <c r="R613" s="29"/>
      <c r="S613" s="16"/>
      <c r="T613" s="9"/>
      <c r="U613" s="9"/>
      <c r="V613" s="9"/>
      <c r="W613" s="9"/>
      <c r="X613" s="9"/>
      <c r="Y613" s="9"/>
      <c r="Z613" s="9"/>
    </row>
    <row r="614" ht="21.75" customHeight="1">
      <c r="A614" s="9"/>
      <c r="B614" s="100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6"/>
      <c r="P614" s="29"/>
      <c r="Q614" s="29"/>
      <c r="R614" s="29"/>
      <c r="S614" s="16"/>
      <c r="T614" s="9"/>
      <c r="U614" s="9"/>
      <c r="V614" s="9"/>
      <c r="W614" s="9"/>
      <c r="X614" s="9"/>
      <c r="Y614" s="9"/>
      <c r="Z614" s="9"/>
    </row>
    <row r="615" ht="21.75" customHeight="1">
      <c r="A615" s="9"/>
      <c r="B615" s="100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6"/>
      <c r="P615" s="29"/>
      <c r="Q615" s="29"/>
      <c r="R615" s="29"/>
      <c r="S615" s="16"/>
      <c r="T615" s="9"/>
      <c r="U615" s="9"/>
      <c r="V615" s="9"/>
      <c r="W615" s="9"/>
      <c r="X615" s="9"/>
      <c r="Y615" s="9"/>
      <c r="Z615" s="9"/>
    </row>
    <row r="616" ht="21.75" customHeight="1">
      <c r="A616" s="9"/>
      <c r="B616" s="100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6"/>
      <c r="P616" s="29"/>
      <c r="Q616" s="29"/>
      <c r="R616" s="29"/>
      <c r="S616" s="16"/>
      <c r="T616" s="9"/>
      <c r="U616" s="9"/>
      <c r="V616" s="9"/>
      <c r="W616" s="9"/>
      <c r="X616" s="9"/>
      <c r="Y616" s="9"/>
      <c r="Z616" s="9"/>
    </row>
    <row r="617" ht="21.75" customHeight="1">
      <c r="A617" s="9"/>
      <c r="B617" s="100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6"/>
      <c r="P617" s="29"/>
      <c r="Q617" s="29"/>
      <c r="R617" s="29"/>
      <c r="S617" s="16"/>
      <c r="T617" s="9"/>
      <c r="U617" s="9"/>
      <c r="V617" s="9"/>
      <c r="W617" s="9"/>
      <c r="X617" s="9"/>
      <c r="Y617" s="9"/>
      <c r="Z617" s="9"/>
    </row>
    <row r="618" ht="21.75" customHeight="1">
      <c r="A618" s="9"/>
      <c r="B618" s="100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6"/>
      <c r="P618" s="29"/>
      <c r="Q618" s="29"/>
      <c r="R618" s="29"/>
      <c r="S618" s="16"/>
      <c r="T618" s="9"/>
      <c r="U618" s="9"/>
      <c r="V618" s="9"/>
      <c r="W618" s="9"/>
      <c r="X618" s="9"/>
      <c r="Y618" s="9"/>
      <c r="Z618" s="9"/>
    </row>
    <row r="619" ht="21.75" customHeight="1">
      <c r="A619" s="9"/>
      <c r="B619" s="100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6"/>
      <c r="P619" s="29"/>
      <c r="Q619" s="29"/>
      <c r="R619" s="29"/>
      <c r="S619" s="16"/>
      <c r="T619" s="9"/>
      <c r="U619" s="9"/>
      <c r="V619" s="9"/>
      <c r="W619" s="9"/>
      <c r="X619" s="9"/>
      <c r="Y619" s="9"/>
      <c r="Z619" s="9"/>
    </row>
    <row r="620" ht="21.75" customHeight="1">
      <c r="A620" s="9"/>
      <c r="B620" s="100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6"/>
      <c r="P620" s="29"/>
      <c r="Q620" s="29"/>
      <c r="R620" s="29"/>
      <c r="S620" s="16"/>
      <c r="T620" s="9"/>
      <c r="U620" s="9"/>
      <c r="V620" s="9"/>
      <c r="W620" s="9"/>
      <c r="X620" s="9"/>
      <c r="Y620" s="9"/>
      <c r="Z620" s="9"/>
    </row>
    <row r="621" ht="21.75" customHeight="1">
      <c r="A621" s="9"/>
      <c r="B621" s="100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6"/>
      <c r="P621" s="29"/>
      <c r="Q621" s="29"/>
      <c r="R621" s="29"/>
      <c r="S621" s="16"/>
      <c r="T621" s="9"/>
      <c r="U621" s="9"/>
      <c r="V621" s="9"/>
      <c r="W621" s="9"/>
      <c r="X621" s="9"/>
      <c r="Y621" s="9"/>
      <c r="Z621" s="9"/>
    </row>
    <row r="622" ht="21.75" customHeight="1">
      <c r="A622" s="9"/>
      <c r="B622" s="100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6"/>
      <c r="P622" s="29"/>
      <c r="Q622" s="29"/>
      <c r="R622" s="29"/>
      <c r="S622" s="16"/>
      <c r="T622" s="9"/>
      <c r="U622" s="9"/>
      <c r="V622" s="9"/>
      <c r="W622" s="9"/>
      <c r="X622" s="9"/>
      <c r="Y622" s="9"/>
      <c r="Z622" s="9"/>
    </row>
    <row r="623" ht="21.75" customHeight="1">
      <c r="A623" s="9"/>
      <c r="B623" s="100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6"/>
      <c r="P623" s="29"/>
      <c r="Q623" s="29"/>
      <c r="R623" s="29"/>
      <c r="S623" s="16"/>
      <c r="T623" s="9"/>
      <c r="U623" s="9"/>
      <c r="V623" s="9"/>
      <c r="W623" s="9"/>
      <c r="X623" s="9"/>
      <c r="Y623" s="9"/>
      <c r="Z623" s="9"/>
    </row>
    <row r="624" ht="21.75" customHeight="1">
      <c r="A624" s="9"/>
      <c r="B624" s="100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6"/>
      <c r="P624" s="29"/>
      <c r="Q624" s="29"/>
      <c r="R624" s="29"/>
      <c r="S624" s="16"/>
      <c r="T624" s="9"/>
      <c r="U624" s="9"/>
      <c r="V624" s="9"/>
      <c r="W624" s="9"/>
      <c r="X624" s="9"/>
      <c r="Y624" s="9"/>
      <c r="Z624" s="9"/>
    </row>
    <row r="625" ht="21.75" customHeight="1">
      <c r="A625" s="9"/>
      <c r="B625" s="10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6"/>
      <c r="P625" s="29"/>
      <c r="Q625" s="29"/>
      <c r="R625" s="29"/>
      <c r="S625" s="16"/>
      <c r="T625" s="9"/>
      <c r="U625" s="9"/>
      <c r="V625" s="9"/>
      <c r="W625" s="9"/>
      <c r="X625" s="9"/>
      <c r="Y625" s="9"/>
      <c r="Z625" s="9"/>
    </row>
    <row r="626" ht="21.75" customHeight="1">
      <c r="A626" s="9"/>
      <c r="B626" s="100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6"/>
      <c r="P626" s="29"/>
      <c r="Q626" s="29"/>
      <c r="R626" s="29"/>
      <c r="S626" s="16"/>
      <c r="T626" s="9"/>
      <c r="U626" s="9"/>
      <c r="V626" s="9"/>
      <c r="W626" s="9"/>
      <c r="X626" s="9"/>
      <c r="Y626" s="9"/>
      <c r="Z626" s="9"/>
    </row>
    <row r="627" ht="21.75" customHeight="1">
      <c r="A627" s="9"/>
      <c r="B627" s="100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6"/>
      <c r="P627" s="29"/>
      <c r="Q627" s="29"/>
      <c r="R627" s="29"/>
      <c r="S627" s="16"/>
      <c r="T627" s="9"/>
      <c r="U627" s="9"/>
      <c r="V627" s="9"/>
      <c r="W627" s="9"/>
      <c r="X627" s="9"/>
      <c r="Y627" s="9"/>
      <c r="Z627" s="9"/>
    </row>
    <row r="628" ht="21.75" customHeight="1">
      <c r="A628" s="9"/>
      <c r="B628" s="100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6"/>
      <c r="P628" s="29"/>
      <c r="Q628" s="29"/>
      <c r="R628" s="29"/>
      <c r="S628" s="16"/>
      <c r="T628" s="9"/>
      <c r="U628" s="9"/>
      <c r="V628" s="9"/>
      <c r="W628" s="9"/>
      <c r="X628" s="9"/>
      <c r="Y628" s="9"/>
      <c r="Z628" s="9"/>
    </row>
    <row r="629" ht="21.75" customHeight="1">
      <c r="A629" s="9"/>
      <c r="B629" s="100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6"/>
      <c r="P629" s="29"/>
      <c r="Q629" s="29"/>
      <c r="R629" s="29"/>
      <c r="S629" s="16"/>
      <c r="T629" s="9"/>
      <c r="U629" s="9"/>
      <c r="V629" s="9"/>
      <c r="W629" s="9"/>
      <c r="X629" s="9"/>
      <c r="Y629" s="9"/>
      <c r="Z629" s="9"/>
    </row>
    <row r="630" ht="21.75" customHeight="1">
      <c r="A630" s="9"/>
      <c r="B630" s="10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6"/>
      <c r="P630" s="29"/>
      <c r="Q630" s="29"/>
      <c r="R630" s="29"/>
      <c r="S630" s="16"/>
      <c r="T630" s="9"/>
      <c r="U630" s="9"/>
      <c r="V630" s="9"/>
      <c r="W630" s="9"/>
      <c r="X630" s="9"/>
      <c r="Y630" s="9"/>
      <c r="Z630" s="9"/>
    </row>
    <row r="631" ht="21.75" customHeight="1">
      <c r="A631" s="9"/>
      <c r="B631" s="100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6"/>
      <c r="P631" s="29"/>
      <c r="Q631" s="29"/>
      <c r="R631" s="29"/>
      <c r="S631" s="16"/>
      <c r="T631" s="9"/>
      <c r="U631" s="9"/>
      <c r="V631" s="9"/>
      <c r="W631" s="9"/>
      <c r="X631" s="9"/>
      <c r="Y631" s="9"/>
      <c r="Z631" s="9"/>
    </row>
    <row r="632" ht="21.75" customHeight="1">
      <c r="A632" s="9"/>
      <c r="B632" s="100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6"/>
      <c r="P632" s="29"/>
      <c r="Q632" s="29"/>
      <c r="R632" s="29"/>
      <c r="S632" s="16"/>
      <c r="T632" s="9"/>
      <c r="U632" s="9"/>
      <c r="V632" s="9"/>
      <c r="W632" s="9"/>
      <c r="X632" s="9"/>
      <c r="Y632" s="9"/>
      <c r="Z632" s="9"/>
    </row>
    <row r="633" ht="21.75" customHeight="1">
      <c r="A633" s="9"/>
      <c r="B633" s="100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6"/>
      <c r="P633" s="29"/>
      <c r="Q633" s="29"/>
      <c r="R633" s="29"/>
      <c r="S633" s="16"/>
      <c r="T633" s="9"/>
      <c r="U633" s="9"/>
      <c r="V633" s="9"/>
      <c r="W633" s="9"/>
      <c r="X633" s="9"/>
      <c r="Y633" s="9"/>
      <c r="Z633" s="9"/>
    </row>
    <row r="634" ht="21.75" customHeight="1">
      <c r="A634" s="9"/>
      <c r="B634" s="100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6"/>
      <c r="P634" s="29"/>
      <c r="Q634" s="29"/>
      <c r="R634" s="29"/>
      <c r="S634" s="16"/>
      <c r="T634" s="9"/>
      <c r="U634" s="9"/>
      <c r="V634" s="9"/>
      <c r="W634" s="9"/>
      <c r="X634" s="9"/>
      <c r="Y634" s="9"/>
      <c r="Z634" s="9"/>
    </row>
    <row r="635" ht="21.75" customHeight="1">
      <c r="A635" s="9"/>
      <c r="B635" s="100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6"/>
      <c r="P635" s="29"/>
      <c r="Q635" s="29"/>
      <c r="R635" s="29"/>
      <c r="S635" s="16"/>
      <c r="T635" s="9"/>
      <c r="U635" s="9"/>
      <c r="V635" s="9"/>
      <c r="W635" s="9"/>
      <c r="X635" s="9"/>
      <c r="Y635" s="9"/>
      <c r="Z635" s="9"/>
    </row>
    <row r="636" ht="21.75" customHeight="1">
      <c r="A636" s="9"/>
      <c r="B636" s="100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6"/>
      <c r="P636" s="29"/>
      <c r="Q636" s="29"/>
      <c r="R636" s="29"/>
      <c r="S636" s="16"/>
      <c r="T636" s="9"/>
      <c r="U636" s="9"/>
      <c r="V636" s="9"/>
      <c r="W636" s="9"/>
      <c r="X636" s="9"/>
      <c r="Y636" s="9"/>
      <c r="Z636" s="9"/>
    </row>
    <row r="637" ht="21.75" customHeight="1">
      <c r="A637" s="9"/>
      <c r="B637" s="100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6"/>
      <c r="P637" s="29"/>
      <c r="Q637" s="29"/>
      <c r="R637" s="29"/>
      <c r="S637" s="16"/>
      <c r="T637" s="9"/>
      <c r="U637" s="9"/>
      <c r="V637" s="9"/>
      <c r="W637" s="9"/>
      <c r="X637" s="9"/>
      <c r="Y637" s="9"/>
      <c r="Z637" s="9"/>
    </row>
    <row r="638" ht="21.75" customHeight="1">
      <c r="A638" s="9"/>
      <c r="B638" s="100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6"/>
      <c r="P638" s="29"/>
      <c r="Q638" s="29"/>
      <c r="R638" s="29"/>
      <c r="S638" s="16"/>
      <c r="T638" s="9"/>
      <c r="U638" s="9"/>
      <c r="V638" s="9"/>
      <c r="W638" s="9"/>
      <c r="X638" s="9"/>
      <c r="Y638" s="9"/>
      <c r="Z638" s="9"/>
    </row>
    <row r="639" ht="21.75" customHeight="1">
      <c r="A639" s="9"/>
      <c r="B639" s="100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6"/>
      <c r="P639" s="29"/>
      <c r="Q639" s="29"/>
      <c r="R639" s="29"/>
      <c r="S639" s="16"/>
      <c r="T639" s="9"/>
      <c r="U639" s="9"/>
      <c r="V639" s="9"/>
      <c r="W639" s="9"/>
      <c r="X639" s="9"/>
      <c r="Y639" s="9"/>
      <c r="Z639" s="9"/>
    </row>
    <row r="640" ht="21.75" customHeight="1">
      <c r="A640" s="9"/>
      <c r="B640" s="100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6"/>
      <c r="P640" s="29"/>
      <c r="Q640" s="29"/>
      <c r="R640" s="29"/>
      <c r="S640" s="16"/>
      <c r="T640" s="9"/>
      <c r="U640" s="9"/>
      <c r="V640" s="9"/>
      <c r="W640" s="9"/>
      <c r="X640" s="9"/>
      <c r="Y640" s="9"/>
      <c r="Z640" s="9"/>
    </row>
    <row r="641" ht="21.75" customHeight="1">
      <c r="A641" s="9"/>
      <c r="B641" s="100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6"/>
      <c r="P641" s="29"/>
      <c r="Q641" s="29"/>
      <c r="R641" s="29"/>
      <c r="S641" s="16"/>
      <c r="T641" s="9"/>
      <c r="U641" s="9"/>
      <c r="V641" s="9"/>
      <c r="W641" s="9"/>
      <c r="X641" s="9"/>
      <c r="Y641" s="9"/>
      <c r="Z641" s="9"/>
    </row>
    <row r="642" ht="21.75" customHeight="1">
      <c r="A642" s="9"/>
      <c r="B642" s="100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6"/>
      <c r="P642" s="29"/>
      <c r="Q642" s="29"/>
      <c r="R642" s="29"/>
      <c r="S642" s="16"/>
      <c r="T642" s="9"/>
      <c r="U642" s="9"/>
      <c r="V642" s="9"/>
      <c r="W642" s="9"/>
      <c r="X642" s="9"/>
      <c r="Y642" s="9"/>
      <c r="Z642" s="9"/>
    </row>
    <row r="643" ht="21.75" customHeight="1">
      <c r="A643" s="9"/>
      <c r="B643" s="100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6"/>
      <c r="P643" s="29"/>
      <c r="Q643" s="29"/>
      <c r="R643" s="29"/>
      <c r="S643" s="16"/>
      <c r="T643" s="9"/>
      <c r="U643" s="9"/>
      <c r="V643" s="9"/>
      <c r="W643" s="9"/>
      <c r="X643" s="9"/>
      <c r="Y643" s="9"/>
      <c r="Z643" s="9"/>
    </row>
    <row r="644" ht="21.75" customHeight="1">
      <c r="A644" s="9"/>
      <c r="B644" s="10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6"/>
      <c r="P644" s="29"/>
      <c r="Q644" s="29"/>
      <c r="R644" s="29"/>
      <c r="S644" s="16"/>
      <c r="T644" s="9"/>
      <c r="U644" s="9"/>
      <c r="V644" s="9"/>
      <c r="W644" s="9"/>
      <c r="X644" s="9"/>
      <c r="Y644" s="9"/>
      <c r="Z644" s="9"/>
    </row>
    <row r="645" ht="21.75" customHeight="1">
      <c r="A645" s="9"/>
      <c r="B645" s="100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6"/>
      <c r="P645" s="29"/>
      <c r="Q645" s="29"/>
      <c r="R645" s="29"/>
      <c r="S645" s="16"/>
      <c r="T645" s="9"/>
      <c r="U645" s="9"/>
      <c r="V645" s="9"/>
      <c r="W645" s="9"/>
      <c r="X645" s="9"/>
      <c r="Y645" s="9"/>
      <c r="Z645" s="9"/>
    </row>
    <row r="646" ht="21.75" customHeight="1">
      <c r="A646" s="9"/>
      <c r="B646" s="100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6"/>
      <c r="P646" s="29"/>
      <c r="Q646" s="29"/>
      <c r="R646" s="29"/>
      <c r="S646" s="16"/>
      <c r="T646" s="9"/>
      <c r="U646" s="9"/>
      <c r="V646" s="9"/>
      <c r="W646" s="9"/>
      <c r="X646" s="9"/>
      <c r="Y646" s="9"/>
      <c r="Z646" s="9"/>
    </row>
    <row r="647" ht="21.75" customHeight="1">
      <c r="A647" s="9"/>
      <c r="B647" s="100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6"/>
      <c r="P647" s="29"/>
      <c r="Q647" s="29"/>
      <c r="R647" s="29"/>
      <c r="S647" s="16"/>
      <c r="T647" s="9"/>
      <c r="U647" s="9"/>
      <c r="V647" s="9"/>
      <c r="W647" s="9"/>
      <c r="X647" s="9"/>
      <c r="Y647" s="9"/>
      <c r="Z647" s="9"/>
    </row>
    <row r="648" ht="21.75" customHeight="1">
      <c r="A648" s="9"/>
      <c r="B648" s="100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6"/>
      <c r="P648" s="29"/>
      <c r="Q648" s="29"/>
      <c r="R648" s="29"/>
      <c r="S648" s="16"/>
      <c r="T648" s="9"/>
      <c r="U648" s="9"/>
      <c r="V648" s="9"/>
      <c r="W648" s="9"/>
      <c r="X648" s="9"/>
      <c r="Y648" s="9"/>
      <c r="Z648" s="9"/>
    </row>
    <row r="649" ht="21.75" customHeight="1">
      <c r="A649" s="9"/>
      <c r="B649" s="10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6"/>
      <c r="P649" s="29"/>
      <c r="Q649" s="29"/>
      <c r="R649" s="29"/>
      <c r="S649" s="16"/>
      <c r="T649" s="9"/>
      <c r="U649" s="9"/>
      <c r="V649" s="9"/>
      <c r="W649" s="9"/>
      <c r="X649" s="9"/>
      <c r="Y649" s="9"/>
      <c r="Z649" s="9"/>
    </row>
    <row r="650" ht="21.75" customHeight="1">
      <c r="A650" s="9"/>
      <c r="B650" s="100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6"/>
      <c r="P650" s="29"/>
      <c r="Q650" s="29"/>
      <c r="R650" s="29"/>
      <c r="S650" s="16"/>
      <c r="T650" s="9"/>
      <c r="U650" s="9"/>
      <c r="V650" s="9"/>
      <c r="W650" s="9"/>
      <c r="X650" s="9"/>
      <c r="Y650" s="9"/>
      <c r="Z650" s="9"/>
    </row>
    <row r="651" ht="21.75" customHeight="1">
      <c r="A651" s="9"/>
      <c r="B651" s="100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6"/>
      <c r="P651" s="29"/>
      <c r="Q651" s="29"/>
      <c r="R651" s="29"/>
      <c r="S651" s="16"/>
      <c r="T651" s="9"/>
      <c r="U651" s="9"/>
      <c r="V651" s="9"/>
      <c r="W651" s="9"/>
      <c r="X651" s="9"/>
      <c r="Y651" s="9"/>
      <c r="Z651" s="9"/>
    </row>
    <row r="652" ht="21.75" customHeight="1">
      <c r="A652" s="9"/>
      <c r="B652" s="100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6"/>
      <c r="P652" s="29"/>
      <c r="Q652" s="29"/>
      <c r="R652" s="29"/>
      <c r="S652" s="16"/>
      <c r="T652" s="9"/>
      <c r="U652" s="9"/>
      <c r="V652" s="9"/>
      <c r="W652" s="9"/>
      <c r="X652" s="9"/>
      <c r="Y652" s="9"/>
      <c r="Z652" s="9"/>
    </row>
    <row r="653" ht="21.75" customHeight="1">
      <c r="A653" s="9"/>
      <c r="B653" s="100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6"/>
      <c r="P653" s="29"/>
      <c r="Q653" s="29"/>
      <c r="R653" s="29"/>
      <c r="S653" s="16"/>
      <c r="T653" s="9"/>
      <c r="U653" s="9"/>
      <c r="V653" s="9"/>
      <c r="W653" s="9"/>
      <c r="X653" s="9"/>
      <c r="Y653" s="9"/>
      <c r="Z653" s="9"/>
    </row>
    <row r="654" ht="21.75" customHeight="1">
      <c r="A654" s="9"/>
      <c r="B654" s="100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6"/>
      <c r="P654" s="29"/>
      <c r="Q654" s="29"/>
      <c r="R654" s="29"/>
      <c r="S654" s="16"/>
      <c r="T654" s="9"/>
      <c r="U654" s="9"/>
      <c r="V654" s="9"/>
      <c r="W654" s="9"/>
      <c r="X654" s="9"/>
      <c r="Y654" s="9"/>
      <c r="Z654" s="9"/>
    </row>
    <row r="655" ht="21.75" customHeight="1">
      <c r="A655" s="9"/>
      <c r="B655" s="100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6"/>
      <c r="P655" s="29"/>
      <c r="Q655" s="29"/>
      <c r="R655" s="29"/>
      <c r="S655" s="16"/>
      <c r="T655" s="9"/>
      <c r="U655" s="9"/>
      <c r="V655" s="9"/>
      <c r="W655" s="9"/>
      <c r="X655" s="9"/>
      <c r="Y655" s="9"/>
      <c r="Z655" s="9"/>
    </row>
    <row r="656" ht="21.75" customHeight="1">
      <c r="A656" s="9"/>
      <c r="B656" s="100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6"/>
      <c r="P656" s="29"/>
      <c r="Q656" s="29"/>
      <c r="R656" s="29"/>
      <c r="S656" s="16"/>
      <c r="T656" s="9"/>
      <c r="U656" s="9"/>
      <c r="V656" s="9"/>
      <c r="W656" s="9"/>
      <c r="X656" s="9"/>
      <c r="Y656" s="9"/>
      <c r="Z656" s="9"/>
    </row>
    <row r="657" ht="21.75" customHeight="1">
      <c r="A657" s="9"/>
      <c r="B657" s="100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6"/>
      <c r="P657" s="29"/>
      <c r="Q657" s="29"/>
      <c r="R657" s="29"/>
      <c r="S657" s="16"/>
      <c r="T657" s="9"/>
      <c r="U657" s="9"/>
      <c r="V657" s="9"/>
      <c r="W657" s="9"/>
      <c r="X657" s="9"/>
      <c r="Y657" s="9"/>
      <c r="Z657" s="9"/>
    </row>
    <row r="658" ht="21.75" customHeight="1">
      <c r="A658" s="9"/>
      <c r="B658" s="100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6"/>
      <c r="P658" s="29"/>
      <c r="Q658" s="29"/>
      <c r="R658" s="29"/>
      <c r="S658" s="16"/>
      <c r="T658" s="9"/>
      <c r="U658" s="9"/>
      <c r="V658" s="9"/>
      <c r="W658" s="9"/>
      <c r="X658" s="9"/>
      <c r="Y658" s="9"/>
      <c r="Z658" s="9"/>
    </row>
    <row r="659" ht="21.75" customHeight="1">
      <c r="A659" s="9"/>
      <c r="B659" s="100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6"/>
      <c r="P659" s="29"/>
      <c r="Q659" s="29"/>
      <c r="R659" s="29"/>
      <c r="S659" s="16"/>
      <c r="T659" s="9"/>
      <c r="U659" s="9"/>
      <c r="V659" s="9"/>
      <c r="W659" s="9"/>
      <c r="X659" s="9"/>
      <c r="Y659" s="9"/>
      <c r="Z659" s="9"/>
    </row>
    <row r="660" ht="21.75" customHeight="1">
      <c r="A660" s="9"/>
      <c r="B660" s="100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6"/>
      <c r="P660" s="29"/>
      <c r="Q660" s="29"/>
      <c r="R660" s="29"/>
      <c r="S660" s="16"/>
      <c r="T660" s="9"/>
      <c r="U660" s="9"/>
      <c r="V660" s="9"/>
      <c r="W660" s="9"/>
      <c r="X660" s="9"/>
      <c r="Y660" s="9"/>
      <c r="Z660" s="9"/>
    </row>
    <row r="661" ht="21.75" customHeight="1">
      <c r="A661" s="9"/>
      <c r="B661" s="100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6"/>
      <c r="P661" s="29"/>
      <c r="Q661" s="29"/>
      <c r="R661" s="29"/>
      <c r="S661" s="16"/>
      <c r="T661" s="9"/>
      <c r="U661" s="9"/>
      <c r="V661" s="9"/>
      <c r="W661" s="9"/>
      <c r="X661" s="9"/>
      <c r="Y661" s="9"/>
      <c r="Z661" s="9"/>
    </row>
    <row r="662" ht="21.75" customHeight="1">
      <c r="A662" s="9"/>
      <c r="B662" s="100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6"/>
      <c r="P662" s="29"/>
      <c r="Q662" s="29"/>
      <c r="R662" s="29"/>
      <c r="S662" s="16"/>
      <c r="T662" s="9"/>
      <c r="U662" s="9"/>
      <c r="V662" s="9"/>
      <c r="W662" s="9"/>
      <c r="X662" s="9"/>
      <c r="Y662" s="9"/>
      <c r="Z662" s="9"/>
    </row>
    <row r="663" ht="21.75" customHeight="1">
      <c r="A663" s="9"/>
      <c r="B663" s="100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6"/>
      <c r="P663" s="29"/>
      <c r="Q663" s="29"/>
      <c r="R663" s="29"/>
      <c r="S663" s="16"/>
      <c r="T663" s="9"/>
      <c r="U663" s="9"/>
      <c r="V663" s="9"/>
      <c r="W663" s="9"/>
      <c r="X663" s="9"/>
      <c r="Y663" s="9"/>
      <c r="Z663" s="9"/>
    </row>
    <row r="664" ht="21.75" customHeight="1">
      <c r="A664" s="9"/>
      <c r="B664" s="100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6"/>
      <c r="P664" s="29"/>
      <c r="Q664" s="29"/>
      <c r="R664" s="29"/>
      <c r="S664" s="16"/>
      <c r="T664" s="9"/>
      <c r="U664" s="9"/>
      <c r="V664" s="9"/>
      <c r="W664" s="9"/>
      <c r="X664" s="9"/>
      <c r="Y664" s="9"/>
      <c r="Z664" s="9"/>
    </row>
    <row r="665" ht="21.75" customHeight="1">
      <c r="A665" s="9"/>
      <c r="B665" s="100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6"/>
      <c r="P665" s="29"/>
      <c r="Q665" s="29"/>
      <c r="R665" s="29"/>
      <c r="S665" s="16"/>
      <c r="T665" s="9"/>
      <c r="U665" s="9"/>
      <c r="V665" s="9"/>
      <c r="W665" s="9"/>
      <c r="X665" s="9"/>
      <c r="Y665" s="9"/>
      <c r="Z665" s="9"/>
    </row>
    <row r="666" ht="21.75" customHeight="1">
      <c r="A666" s="9"/>
      <c r="B666" s="100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6"/>
      <c r="P666" s="29"/>
      <c r="Q666" s="29"/>
      <c r="R666" s="29"/>
      <c r="S666" s="16"/>
      <c r="T666" s="9"/>
      <c r="U666" s="9"/>
      <c r="V666" s="9"/>
      <c r="W666" s="9"/>
      <c r="X666" s="9"/>
      <c r="Y666" s="9"/>
      <c r="Z666" s="9"/>
    </row>
    <row r="667" ht="21.75" customHeight="1">
      <c r="A667" s="9"/>
      <c r="B667" s="100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6"/>
      <c r="P667" s="29"/>
      <c r="Q667" s="29"/>
      <c r="R667" s="29"/>
      <c r="S667" s="16"/>
      <c r="T667" s="9"/>
      <c r="U667" s="9"/>
      <c r="V667" s="9"/>
      <c r="W667" s="9"/>
      <c r="X667" s="9"/>
      <c r="Y667" s="9"/>
      <c r="Z667" s="9"/>
    </row>
    <row r="668" ht="21.75" customHeight="1">
      <c r="A668" s="9"/>
      <c r="B668" s="10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6"/>
      <c r="P668" s="29"/>
      <c r="Q668" s="29"/>
      <c r="R668" s="29"/>
      <c r="S668" s="16"/>
      <c r="T668" s="9"/>
      <c r="U668" s="9"/>
      <c r="V668" s="9"/>
      <c r="W668" s="9"/>
      <c r="X668" s="9"/>
      <c r="Y668" s="9"/>
      <c r="Z668" s="9"/>
    </row>
    <row r="669" ht="21.75" customHeight="1">
      <c r="A669" s="9"/>
      <c r="B669" s="100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6"/>
      <c r="P669" s="29"/>
      <c r="Q669" s="29"/>
      <c r="R669" s="29"/>
      <c r="S669" s="16"/>
      <c r="T669" s="9"/>
      <c r="U669" s="9"/>
      <c r="V669" s="9"/>
      <c r="W669" s="9"/>
      <c r="X669" s="9"/>
      <c r="Y669" s="9"/>
      <c r="Z669" s="9"/>
    </row>
    <row r="670" ht="21.75" customHeight="1">
      <c r="A670" s="9"/>
      <c r="B670" s="100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6"/>
      <c r="P670" s="29"/>
      <c r="Q670" s="29"/>
      <c r="R670" s="29"/>
      <c r="S670" s="16"/>
      <c r="T670" s="9"/>
      <c r="U670" s="9"/>
      <c r="V670" s="9"/>
      <c r="W670" s="9"/>
      <c r="X670" s="9"/>
      <c r="Y670" s="9"/>
      <c r="Z670" s="9"/>
    </row>
    <row r="671" ht="21.75" customHeight="1">
      <c r="A671" s="9"/>
      <c r="B671" s="100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6"/>
      <c r="P671" s="29"/>
      <c r="Q671" s="29"/>
      <c r="R671" s="29"/>
      <c r="S671" s="16"/>
      <c r="T671" s="9"/>
      <c r="U671" s="9"/>
      <c r="V671" s="9"/>
      <c r="W671" s="9"/>
      <c r="X671" s="9"/>
      <c r="Y671" s="9"/>
      <c r="Z671" s="9"/>
    </row>
    <row r="672" ht="21.75" customHeight="1">
      <c r="A672" s="9"/>
      <c r="B672" s="100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6"/>
      <c r="P672" s="29"/>
      <c r="Q672" s="29"/>
      <c r="R672" s="29"/>
      <c r="S672" s="16"/>
      <c r="T672" s="9"/>
      <c r="U672" s="9"/>
      <c r="V672" s="9"/>
      <c r="W672" s="9"/>
      <c r="X672" s="9"/>
      <c r="Y672" s="9"/>
      <c r="Z672" s="9"/>
    </row>
    <row r="673" ht="21.75" customHeight="1">
      <c r="A673" s="9"/>
      <c r="B673" s="100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6"/>
      <c r="P673" s="29"/>
      <c r="Q673" s="29"/>
      <c r="R673" s="29"/>
      <c r="S673" s="16"/>
      <c r="T673" s="9"/>
      <c r="U673" s="9"/>
      <c r="V673" s="9"/>
      <c r="W673" s="9"/>
      <c r="X673" s="9"/>
      <c r="Y673" s="9"/>
      <c r="Z673" s="9"/>
    </row>
    <row r="674" ht="21.75" customHeight="1">
      <c r="A674" s="9"/>
      <c r="B674" s="100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6"/>
      <c r="P674" s="29"/>
      <c r="Q674" s="29"/>
      <c r="R674" s="29"/>
      <c r="S674" s="16"/>
      <c r="T674" s="9"/>
      <c r="U674" s="9"/>
      <c r="V674" s="9"/>
      <c r="W674" s="9"/>
      <c r="X674" s="9"/>
      <c r="Y674" s="9"/>
      <c r="Z674" s="9"/>
    </row>
    <row r="675" ht="21.75" customHeight="1">
      <c r="A675" s="9"/>
      <c r="B675" s="100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6"/>
      <c r="P675" s="29"/>
      <c r="Q675" s="29"/>
      <c r="R675" s="29"/>
      <c r="S675" s="16"/>
      <c r="T675" s="9"/>
      <c r="U675" s="9"/>
      <c r="V675" s="9"/>
      <c r="W675" s="9"/>
      <c r="X675" s="9"/>
      <c r="Y675" s="9"/>
      <c r="Z675" s="9"/>
    </row>
    <row r="676" ht="21.75" customHeight="1">
      <c r="A676" s="9"/>
      <c r="B676" s="100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6"/>
      <c r="P676" s="29"/>
      <c r="Q676" s="29"/>
      <c r="R676" s="29"/>
      <c r="S676" s="16"/>
      <c r="T676" s="9"/>
      <c r="U676" s="9"/>
      <c r="V676" s="9"/>
      <c r="W676" s="9"/>
      <c r="X676" s="9"/>
      <c r="Y676" s="9"/>
      <c r="Z676" s="9"/>
    </row>
    <row r="677" ht="21.75" customHeight="1">
      <c r="A677" s="9"/>
      <c r="B677" s="100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6"/>
      <c r="P677" s="29"/>
      <c r="Q677" s="29"/>
      <c r="R677" s="29"/>
      <c r="S677" s="16"/>
      <c r="T677" s="9"/>
      <c r="U677" s="9"/>
      <c r="V677" s="9"/>
      <c r="W677" s="9"/>
      <c r="X677" s="9"/>
      <c r="Y677" s="9"/>
      <c r="Z677" s="9"/>
    </row>
    <row r="678" ht="21.75" customHeight="1">
      <c r="A678" s="9"/>
      <c r="B678" s="100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6"/>
      <c r="P678" s="29"/>
      <c r="Q678" s="29"/>
      <c r="R678" s="29"/>
      <c r="S678" s="16"/>
      <c r="T678" s="9"/>
      <c r="U678" s="9"/>
      <c r="V678" s="9"/>
      <c r="W678" s="9"/>
      <c r="X678" s="9"/>
      <c r="Y678" s="9"/>
      <c r="Z678" s="9"/>
    </row>
    <row r="679" ht="21.75" customHeight="1">
      <c r="A679" s="9"/>
      <c r="B679" s="100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6"/>
      <c r="P679" s="29"/>
      <c r="Q679" s="29"/>
      <c r="R679" s="29"/>
      <c r="S679" s="16"/>
      <c r="T679" s="9"/>
      <c r="U679" s="9"/>
      <c r="V679" s="9"/>
      <c r="W679" s="9"/>
      <c r="X679" s="9"/>
      <c r="Y679" s="9"/>
      <c r="Z679" s="9"/>
    </row>
    <row r="680" ht="21.75" customHeight="1">
      <c r="A680" s="9"/>
      <c r="B680" s="100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6"/>
      <c r="P680" s="29"/>
      <c r="Q680" s="29"/>
      <c r="R680" s="29"/>
      <c r="S680" s="16"/>
      <c r="T680" s="9"/>
      <c r="U680" s="9"/>
      <c r="V680" s="9"/>
      <c r="W680" s="9"/>
      <c r="X680" s="9"/>
      <c r="Y680" s="9"/>
      <c r="Z680" s="9"/>
    </row>
    <row r="681" ht="21.75" customHeight="1">
      <c r="A681" s="9"/>
      <c r="B681" s="100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6"/>
      <c r="P681" s="29"/>
      <c r="Q681" s="29"/>
      <c r="R681" s="29"/>
      <c r="S681" s="16"/>
      <c r="T681" s="9"/>
      <c r="U681" s="9"/>
      <c r="V681" s="9"/>
      <c r="W681" s="9"/>
      <c r="X681" s="9"/>
      <c r="Y681" s="9"/>
      <c r="Z681" s="9"/>
    </row>
    <row r="682" ht="21.75" customHeight="1">
      <c r="A682" s="9"/>
      <c r="B682" s="100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6"/>
      <c r="P682" s="29"/>
      <c r="Q682" s="29"/>
      <c r="R682" s="29"/>
      <c r="S682" s="16"/>
      <c r="T682" s="9"/>
      <c r="U682" s="9"/>
      <c r="V682" s="9"/>
      <c r="W682" s="9"/>
      <c r="X682" s="9"/>
      <c r="Y682" s="9"/>
      <c r="Z682" s="9"/>
    </row>
    <row r="683" ht="21.75" customHeight="1">
      <c r="A683" s="9"/>
      <c r="B683" s="100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6"/>
      <c r="P683" s="29"/>
      <c r="Q683" s="29"/>
      <c r="R683" s="29"/>
      <c r="S683" s="16"/>
      <c r="T683" s="9"/>
      <c r="U683" s="9"/>
      <c r="V683" s="9"/>
      <c r="W683" s="9"/>
      <c r="X683" s="9"/>
      <c r="Y683" s="9"/>
      <c r="Z683" s="9"/>
    </row>
    <row r="684" ht="21.75" customHeight="1">
      <c r="A684" s="9"/>
      <c r="B684" s="100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6"/>
      <c r="P684" s="29"/>
      <c r="Q684" s="29"/>
      <c r="R684" s="29"/>
      <c r="S684" s="16"/>
      <c r="T684" s="9"/>
      <c r="U684" s="9"/>
      <c r="V684" s="9"/>
      <c r="W684" s="9"/>
      <c r="X684" s="9"/>
      <c r="Y684" s="9"/>
      <c r="Z684" s="9"/>
    </row>
    <row r="685" ht="21.75" customHeight="1">
      <c r="A685" s="9"/>
      <c r="B685" s="100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6"/>
      <c r="P685" s="29"/>
      <c r="Q685" s="29"/>
      <c r="R685" s="29"/>
      <c r="S685" s="16"/>
      <c r="T685" s="9"/>
      <c r="U685" s="9"/>
      <c r="V685" s="9"/>
      <c r="W685" s="9"/>
      <c r="X685" s="9"/>
      <c r="Y685" s="9"/>
      <c r="Z685" s="9"/>
    </row>
    <row r="686" ht="21.75" customHeight="1">
      <c r="A686" s="9"/>
      <c r="B686" s="10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6"/>
      <c r="P686" s="29"/>
      <c r="Q686" s="29"/>
      <c r="R686" s="29"/>
      <c r="S686" s="16"/>
      <c r="T686" s="9"/>
      <c r="U686" s="9"/>
      <c r="V686" s="9"/>
      <c r="W686" s="9"/>
      <c r="X686" s="9"/>
      <c r="Y686" s="9"/>
      <c r="Z686" s="9"/>
    </row>
    <row r="687" ht="21.75" customHeight="1">
      <c r="A687" s="9"/>
      <c r="B687" s="100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6"/>
      <c r="P687" s="29"/>
      <c r="Q687" s="29"/>
      <c r="R687" s="29"/>
      <c r="S687" s="16"/>
      <c r="T687" s="9"/>
      <c r="U687" s="9"/>
      <c r="V687" s="9"/>
      <c r="W687" s="9"/>
      <c r="X687" s="9"/>
      <c r="Y687" s="9"/>
      <c r="Z687" s="9"/>
    </row>
    <row r="688" ht="21.75" customHeight="1">
      <c r="A688" s="9"/>
      <c r="B688" s="100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6"/>
      <c r="P688" s="29"/>
      <c r="Q688" s="29"/>
      <c r="R688" s="29"/>
      <c r="S688" s="16"/>
      <c r="T688" s="9"/>
      <c r="U688" s="9"/>
      <c r="V688" s="9"/>
      <c r="W688" s="9"/>
      <c r="X688" s="9"/>
      <c r="Y688" s="9"/>
      <c r="Z688" s="9"/>
    </row>
    <row r="689" ht="21.75" customHeight="1">
      <c r="A689" s="9"/>
      <c r="B689" s="100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6"/>
      <c r="P689" s="29"/>
      <c r="Q689" s="29"/>
      <c r="R689" s="29"/>
      <c r="S689" s="16"/>
      <c r="T689" s="9"/>
      <c r="U689" s="9"/>
      <c r="V689" s="9"/>
      <c r="W689" s="9"/>
      <c r="X689" s="9"/>
      <c r="Y689" s="9"/>
      <c r="Z689" s="9"/>
    </row>
    <row r="690" ht="21.75" customHeight="1">
      <c r="A690" s="9"/>
      <c r="B690" s="100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6"/>
      <c r="P690" s="29"/>
      <c r="Q690" s="29"/>
      <c r="R690" s="29"/>
      <c r="S690" s="16"/>
      <c r="T690" s="9"/>
      <c r="U690" s="9"/>
      <c r="V690" s="9"/>
      <c r="W690" s="9"/>
      <c r="X690" s="9"/>
      <c r="Y690" s="9"/>
      <c r="Z690" s="9"/>
    </row>
    <row r="691" ht="21.75" customHeight="1">
      <c r="A691" s="9"/>
      <c r="B691" s="100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6"/>
      <c r="P691" s="29"/>
      <c r="Q691" s="29"/>
      <c r="R691" s="29"/>
      <c r="S691" s="16"/>
      <c r="T691" s="9"/>
      <c r="U691" s="9"/>
      <c r="V691" s="9"/>
      <c r="W691" s="9"/>
      <c r="X691" s="9"/>
      <c r="Y691" s="9"/>
      <c r="Z691" s="9"/>
    </row>
    <row r="692" ht="21.75" customHeight="1">
      <c r="A692" s="9"/>
      <c r="B692" s="100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6"/>
      <c r="P692" s="29"/>
      <c r="Q692" s="29"/>
      <c r="R692" s="29"/>
      <c r="S692" s="16"/>
      <c r="T692" s="9"/>
      <c r="U692" s="9"/>
      <c r="V692" s="9"/>
      <c r="W692" s="9"/>
      <c r="X692" s="9"/>
      <c r="Y692" s="9"/>
      <c r="Z692" s="9"/>
    </row>
    <row r="693" ht="21.75" customHeight="1">
      <c r="A693" s="9"/>
      <c r="B693" s="100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6"/>
      <c r="P693" s="29"/>
      <c r="Q693" s="29"/>
      <c r="R693" s="29"/>
      <c r="S693" s="16"/>
      <c r="T693" s="9"/>
      <c r="U693" s="9"/>
      <c r="V693" s="9"/>
      <c r="W693" s="9"/>
      <c r="X693" s="9"/>
      <c r="Y693" s="9"/>
      <c r="Z693" s="9"/>
    </row>
    <row r="694" ht="21.75" customHeight="1">
      <c r="A694" s="9"/>
      <c r="B694" s="100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6"/>
      <c r="P694" s="29"/>
      <c r="Q694" s="29"/>
      <c r="R694" s="29"/>
      <c r="S694" s="16"/>
      <c r="T694" s="9"/>
      <c r="U694" s="9"/>
      <c r="V694" s="9"/>
      <c r="W694" s="9"/>
      <c r="X694" s="9"/>
      <c r="Y694" s="9"/>
      <c r="Z694" s="9"/>
    </row>
    <row r="695" ht="21.75" customHeight="1">
      <c r="A695" s="9"/>
      <c r="B695" s="100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6"/>
      <c r="P695" s="29"/>
      <c r="Q695" s="29"/>
      <c r="R695" s="29"/>
      <c r="S695" s="16"/>
      <c r="T695" s="9"/>
      <c r="U695" s="9"/>
      <c r="V695" s="9"/>
      <c r="W695" s="9"/>
      <c r="X695" s="9"/>
      <c r="Y695" s="9"/>
      <c r="Z695" s="9"/>
    </row>
    <row r="696" ht="21.75" customHeight="1">
      <c r="A696" s="9"/>
      <c r="B696" s="100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6"/>
      <c r="P696" s="29"/>
      <c r="Q696" s="29"/>
      <c r="R696" s="29"/>
      <c r="S696" s="16"/>
      <c r="T696" s="9"/>
      <c r="U696" s="9"/>
      <c r="V696" s="9"/>
      <c r="W696" s="9"/>
      <c r="X696" s="9"/>
      <c r="Y696" s="9"/>
      <c r="Z696" s="9"/>
    </row>
    <row r="697" ht="21.75" customHeight="1">
      <c r="A697" s="9"/>
      <c r="B697" s="100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6"/>
      <c r="P697" s="29"/>
      <c r="Q697" s="29"/>
      <c r="R697" s="29"/>
      <c r="S697" s="16"/>
      <c r="T697" s="9"/>
      <c r="U697" s="9"/>
      <c r="V697" s="9"/>
      <c r="W697" s="9"/>
      <c r="X697" s="9"/>
      <c r="Y697" s="9"/>
      <c r="Z697" s="9"/>
    </row>
    <row r="698" ht="21.75" customHeight="1">
      <c r="A698" s="9"/>
      <c r="B698" s="100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6"/>
      <c r="P698" s="29"/>
      <c r="Q698" s="29"/>
      <c r="R698" s="29"/>
      <c r="S698" s="16"/>
      <c r="T698" s="9"/>
      <c r="U698" s="9"/>
      <c r="V698" s="9"/>
      <c r="W698" s="9"/>
      <c r="X698" s="9"/>
      <c r="Y698" s="9"/>
      <c r="Z698" s="9"/>
    </row>
    <row r="699" ht="21.75" customHeight="1">
      <c r="A699" s="9"/>
      <c r="B699" s="100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6"/>
      <c r="P699" s="29"/>
      <c r="Q699" s="29"/>
      <c r="R699" s="29"/>
      <c r="S699" s="16"/>
      <c r="T699" s="9"/>
      <c r="U699" s="9"/>
      <c r="V699" s="9"/>
      <c r="W699" s="9"/>
      <c r="X699" s="9"/>
      <c r="Y699" s="9"/>
      <c r="Z699" s="9"/>
    </row>
    <row r="700" ht="21.75" customHeight="1">
      <c r="A700" s="9"/>
      <c r="B700" s="100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6"/>
      <c r="P700" s="29"/>
      <c r="Q700" s="29"/>
      <c r="R700" s="29"/>
      <c r="S700" s="16"/>
      <c r="T700" s="9"/>
      <c r="U700" s="9"/>
      <c r="V700" s="9"/>
      <c r="W700" s="9"/>
      <c r="X700" s="9"/>
      <c r="Y700" s="9"/>
      <c r="Z700" s="9"/>
    </row>
    <row r="701" ht="21.75" customHeight="1">
      <c r="A701" s="9"/>
      <c r="B701" s="100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6"/>
      <c r="P701" s="29"/>
      <c r="Q701" s="29"/>
      <c r="R701" s="29"/>
      <c r="S701" s="16"/>
      <c r="T701" s="9"/>
      <c r="U701" s="9"/>
      <c r="V701" s="9"/>
      <c r="W701" s="9"/>
      <c r="X701" s="9"/>
      <c r="Y701" s="9"/>
      <c r="Z701" s="9"/>
    </row>
    <row r="702" ht="21.75" customHeight="1">
      <c r="A702" s="9"/>
      <c r="B702" s="100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6"/>
      <c r="P702" s="29"/>
      <c r="Q702" s="29"/>
      <c r="R702" s="29"/>
      <c r="S702" s="16"/>
      <c r="T702" s="9"/>
      <c r="U702" s="9"/>
      <c r="V702" s="9"/>
      <c r="W702" s="9"/>
      <c r="X702" s="9"/>
      <c r="Y702" s="9"/>
      <c r="Z702" s="9"/>
    </row>
    <row r="703" ht="21.75" customHeight="1">
      <c r="A703" s="9"/>
      <c r="B703" s="100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6"/>
      <c r="P703" s="29"/>
      <c r="Q703" s="29"/>
      <c r="R703" s="29"/>
      <c r="S703" s="16"/>
      <c r="T703" s="9"/>
      <c r="U703" s="9"/>
      <c r="V703" s="9"/>
      <c r="W703" s="9"/>
      <c r="X703" s="9"/>
      <c r="Y703" s="9"/>
      <c r="Z703" s="9"/>
    </row>
    <row r="704" ht="21.75" customHeight="1">
      <c r="A704" s="9"/>
      <c r="B704" s="100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6"/>
      <c r="P704" s="29"/>
      <c r="Q704" s="29"/>
      <c r="R704" s="29"/>
      <c r="S704" s="16"/>
      <c r="T704" s="9"/>
      <c r="U704" s="9"/>
      <c r="V704" s="9"/>
      <c r="W704" s="9"/>
      <c r="X704" s="9"/>
      <c r="Y704" s="9"/>
      <c r="Z704" s="9"/>
    </row>
    <row r="705" ht="21.75" customHeight="1">
      <c r="A705" s="9"/>
      <c r="B705" s="100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6"/>
      <c r="P705" s="29"/>
      <c r="Q705" s="29"/>
      <c r="R705" s="29"/>
      <c r="S705" s="16"/>
      <c r="T705" s="9"/>
      <c r="U705" s="9"/>
      <c r="V705" s="9"/>
      <c r="W705" s="9"/>
      <c r="X705" s="9"/>
      <c r="Y705" s="9"/>
      <c r="Z705" s="9"/>
    </row>
    <row r="706" ht="21.75" customHeight="1">
      <c r="A706" s="9"/>
      <c r="B706" s="100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6"/>
      <c r="P706" s="29"/>
      <c r="Q706" s="29"/>
      <c r="R706" s="29"/>
      <c r="S706" s="16"/>
      <c r="T706" s="9"/>
      <c r="U706" s="9"/>
      <c r="V706" s="9"/>
      <c r="W706" s="9"/>
      <c r="X706" s="9"/>
      <c r="Y706" s="9"/>
      <c r="Z706" s="9"/>
    </row>
    <row r="707" ht="21.75" customHeight="1">
      <c r="A707" s="9"/>
      <c r="B707" s="100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6"/>
      <c r="P707" s="29"/>
      <c r="Q707" s="29"/>
      <c r="R707" s="29"/>
      <c r="S707" s="16"/>
      <c r="T707" s="9"/>
      <c r="U707" s="9"/>
      <c r="V707" s="9"/>
      <c r="W707" s="9"/>
      <c r="X707" s="9"/>
      <c r="Y707" s="9"/>
      <c r="Z707" s="9"/>
    </row>
    <row r="708" ht="21.75" customHeight="1">
      <c r="A708" s="9"/>
      <c r="B708" s="100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6"/>
      <c r="P708" s="29"/>
      <c r="Q708" s="29"/>
      <c r="R708" s="29"/>
      <c r="S708" s="16"/>
      <c r="T708" s="9"/>
      <c r="U708" s="9"/>
      <c r="V708" s="9"/>
      <c r="W708" s="9"/>
      <c r="X708" s="9"/>
      <c r="Y708" s="9"/>
      <c r="Z708" s="9"/>
    </row>
    <row r="709" ht="21.75" customHeight="1">
      <c r="A709" s="9"/>
      <c r="B709" s="100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6"/>
      <c r="P709" s="29"/>
      <c r="Q709" s="29"/>
      <c r="R709" s="29"/>
      <c r="S709" s="16"/>
      <c r="T709" s="9"/>
      <c r="U709" s="9"/>
      <c r="V709" s="9"/>
      <c r="W709" s="9"/>
      <c r="X709" s="9"/>
      <c r="Y709" s="9"/>
      <c r="Z709" s="9"/>
    </row>
    <row r="710" ht="21.75" customHeight="1">
      <c r="A710" s="9"/>
      <c r="B710" s="100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6"/>
      <c r="P710" s="29"/>
      <c r="Q710" s="29"/>
      <c r="R710" s="29"/>
      <c r="S710" s="16"/>
      <c r="T710" s="9"/>
      <c r="U710" s="9"/>
      <c r="V710" s="9"/>
      <c r="W710" s="9"/>
      <c r="X710" s="9"/>
      <c r="Y710" s="9"/>
      <c r="Z710" s="9"/>
    </row>
    <row r="711" ht="21.75" customHeight="1">
      <c r="A711" s="9"/>
      <c r="B711" s="100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6"/>
      <c r="P711" s="29"/>
      <c r="Q711" s="29"/>
      <c r="R711" s="29"/>
      <c r="S711" s="16"/>
      <c r="T711" s="9"/>
      <c r="U711" s="9"/>
      <c r="V711" s="9"/>
      <c r="W711" s="9"/>
      <c r="X711" s="9"/>
      <c r="Y711" s="9"/>
      <c r="Z711" s="9"/>
    </row>
    <row r="712" ht="21.75" customHeight="1">
      <c r="A712" s="9"/>
      <c r="B712" s="100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6"/>
      <c r="P712" s="29"/>
      <c r="Q712" s="29"/>
      <c r="R712" s="29"/>
      <c r="S712" s="16"/>
      <c r="T712" s="9"/>
      <c r="U712" s="9"/>
      <c r="V712" s="9"/>
      <c r="W712" s="9"/>
      <c r="X712" s="9"/>
      <c r="Y712" s="9"/>
      <c r="Z712" s="9"/>
    </row>
    <row r="713" ht="21.75" customHeight="1">
      <c r="A713" s="9"/>
      <c r="B713" s="100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6"/>
      <c r="P713" s="29"/>
      <c r="Q713" s="29"/>
      <c r="R713" s="29"/>
      <c r="S713" s="16"/>
      <c r="T713" s="9"/>
      <c r="U713" s="9"/>
      <c r="V713" s="9"/>
      <c r="W713" s="9"/>
      <c r="X713" s="9"/>
      <c r="Y713" s="9"/>
      <c r="Z713" s="9"/>
    </row>
    <row r="714" ht="21.75" customHeight="1">
      <c r="A714" s="9"/>
      <c r="B714" s="100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6"/>
      <c r="P714" s="29"/>
      <c r="Q714" s="29"/>
      <c r="R714" s="29"/>
      <c r="S714" s="16"/>
      <c r="T714" s="9"/>
      <c r="U714" s="9"/>
      <c r="V714" s="9"/>
      <c r="W714" s="9"/>
      <c r="X714" s="9"/>
      <c r="Y714" s="9"/>
      <c r="Z714" s="9"/>
    </row>
    <row r="715" ht="21.75" customHeight="1">
      <c r="A715" s="9"/>
      <c r="B715" s="100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6"/>
      <c r="P715" s="29"/>
      <c r="Q715" s="29"/>
      <c r="R715" s="29"/>
      <c r="S715" s="16"/>
      <c r="T715" s="9"/>
      <c r="U715" s="9"/>
      <c r="V715" s="9"/>
      <c r="W715" s="9"/>
      <c r="X715" s="9"/>
      <c r="Y715" s="9"/>
      <c r="Z715" s="9"/>
    </row>
    <row r="716" ht="21.75" customHeight="1">
      <c r="A716" s="9"/>
      <c r="B716" s="100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6"/>
      <c r="P716" s="29"/>
      <c r="Q716" s="29"/>
      <c r="R716" s="29"/>
      <c r="S716" s="16"/>
      <c r="T716" s="9"/>
      <c r="U716" s="9"/>
      <c r="V716" s="9"/>
      <c r="W716" s="9"/>
      <c r="X716" s="9"/>
      <c r="Y716" s="9"/>
      <c r="Z716" s="9"/>
    </row>
    <row r="717" ht="21.75" customHeight="1">
      <c r="A717" s="9"/>
      <c r="B717" s="100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6"/>
      <c r="P717" s="29"/>
      <c r="Q717" s="29"/>
      <c r="R717" s="29"/>
      <c r="S717" s="16"/>
      <c r="T717" s="9"/>
      <c r="U717" s="9"/>
      <c r="V717" s="9"/>
      <c r="W717" s="9"/>
      <c r="X717" s="9"/>
      <c r="Y717" s="9"/>
      <c r="Z717" s="9"/>
    </row>
    <row r="718" ht="21.75" customHeight="1">
      <c r="A718" s="9"/>
      <c r="B718" s="100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6"/>
      <c r="P718" s="29"/>
      <c r="Q718" s="29"/>
      <c r="R718" s="29"/>
      <c r="S718" s="16"/>
      <c r="T718" s="9"/>
      <c r="U718" s="9"/>
      <c r="V718" s="9"/>
      <c r="W718" s="9"/>
      <c r="X718" s="9"/>
      <c r="Y718" s="9"/>
      <c r="Z718" s="9"/>
    </row>
    <row r="719" ht="21.75" customHeight="1">
      <c r="A719" s="9"/>
      <c r="B719" s="100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6"/>
      <c r="P719" s="29"/>
      <c r="Q719" s="29"/>
      <c r="R719" s="29"/>
      <c r="S719" s="16"/>
      <c r="T719" s="9"/>
      <c r="U719" s="9"/>
      <c r="V719" s="9"/>
      <c r="W719" s="9"/>
      <c r="X719" s="9"/>
      <c r="Y719" s="9"/>
      <c r="Z719" s="9"/>
    </row>
    <row r="720" ht="21.75" customHeight="1">
      <c r="A720" s="9"/>
      <c r="B720" s="100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6"/>
      <c r="P720" s="29"/>
      <c r="Q720" s="29"/>
      <c r="R720" s="29"/>
      <c r="S720" s="16"/>
      <c r="T720" s="9"/>
      <c r="U720" s="9"/>
      <c r="V720" s="9"/>
      <c r="W720" s="9"/>
      <c r="X720" s="9"/>
      <c r="Y720" s="9"/>
      <c r="Z720" s="9"/>
    </row>
    <row r="721" ht="21.75" customHeight="1">
      <c r="A721" s="9"/>
      <c r="B721" s="100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6"/>
      <c r="P721" s="29"/>
      <c r="Q721" s="29"/>
      <c r="R721" s="29"/>
      <c r="S721" s="16"/>
      <c r="T721" s="9"/>
      <c r="U721" s="9"/>
      <c r="V721" s="9"/>
      <c r="W721" s="9"/>
      <c r="X721" s="9"/>
      <c r="Y721" s="9"/>
      <c r="Z721" s="9"/>
    </row>
    <row r="722" ht="21.75" customHeight="1">
      <c r="A722" s="9"/>
      <c r="B722" s="100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6"/>
      <c r="P722" s="29"/>
      <c r="Q722" s="29"/>
      <c r="R722" s="29"/>
      <c r="S722" s="16"/>
      <c r="T722" s="9"/>
      <c r="U722" s="9"/>
      <c r="V722" s="9"/>
      <c r="W722" s="9"/>
      <c r="X722" s="9"/>
      <c r="Y722" s="9"/>
      <c r="Z722" s="9"/>
    </row>
    <row r="723" ht="21.75" customHeight="1">
      <c r="A723" s="9"/>
      <c r="B723" s="100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6"/>
      <c r="P723" s="29"/>
      <c r="Q723" s="29"/>
      <c r="R723" s="29"/>
      <c r="S723" s="16"/>
      <c r="T723" s="9"/>
      <c r="U723" s="9"/>
      <c r="V723" s="9"/>
      <c r="W723" s="9"/>
      <c r="X723" s="9"/>
      <c r="Y723" s="9"/>
      <c r="Z723" s="9"/>
    </row>
    <row r="724" ht="21.75" customHeight="1">
      <c r="A724" s="9"/>
      <c r="B724" s="100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6"/>
      <c r="P724" s="29"/>
      <c r="Q724" s="29"/>
      <c r="R724" s="29"/>
      <c r="S724" s="16"/>
      <c r="T724" s="9"/>
      <c r="U724" s="9"/>
      <c r="V724" s="9"/>
      <c r="W724" s="9"/>
      <c r="X724" s="9"/>
      <c r="Y724" s="9"/>
      <c r="Z724" s="9"/>
    </row>
    <row r="725" ht="21.75" customHeight="1">
      <c r="A725" s="9"/>
      <c r="B725" s="100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6"/>
      <c r="P725" s="29"/>
      <c r="Q725" s="29"/>
      <c r="R725" s="29"/>
      <c r="S725" s="16"/>
      <c r="T725" s="9"/>
      <c r="U725" s="9"/>
      <c r="V725" s="9"/>
      <c r="W725" s="9"/>
      <c r="X725" s="9"/>
      <c r="Y725" s="9"/>
      <c r="Z725" s="9"/>
    </row>
    <row r="726" ht="21.75" customHeight="1">
      <c r="A726" s="9"/>
      <c r="B726" s="100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6"/>
      <c r="P726" s="29"/>
      <c r="Q726" s="29"/>
      <c r="R726" s="29"/>
      <c r="S726" s="16"/>
      <c r="T726" s="9"/>
      <c r="U726" s="9"/>
      <c r="V726" s="9"/>
      <c r="W726" s="9"/>
      <c r="X726" s="9"/>
      <c r="Y726" s="9"/>
      <c r="Z726" s="9"/>
    </row>
    <row r="727" ht="21.75" customHeight="1">
      <c r="A727" s="9"/>
      <c r="B727" s="100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6"/>
      <c r="P727" s="29"/>
      <c r="Q727" s="29"/>
      <c r="R727" s="29"/>
      <c r="S727" s="16"/>
      <c r="T727" s="9"/>
      <c r="U727" s="9"/>
      <c r="V727" s="9"/>
      <c r="W727" s="9"/>
      <c r="X727" s="9"/>
      <c r="Y727" s="9"/>
      <c r="Z727" s="9"/>
    </row>
    <row r="728" ht="21.75" customHeight="1">
      <c r="A728" s="9"/>
      <c r="B728" s="100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6"/>
      <c r="P728" s="29"/>
      <c r="Q728" s="29"/>
      <c r="R728" s="29"/>
      <c r="S728" s="16"/>
      <c r="T728" s="9"/>
      <c r="U728" s="9"/>
      <c r="V728" s="9"/>
      <c r="W728" s="9"/>
      <c r="X728" s="9"/>
      <c r="Y728" s="9"/>
      <c r="Z728" s="9"/>
    </row>
    <row r="729" ht="21.75" customHeight="1">
      <c r="A729" s="9"/>
      <c r="B729" s="100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6"/>
      <c r="P729" s="29"/>
      <c r="Q729" s="29"/>
      <c r="R729" s="29"/>
      <c r="S729" s="16"/>
      <c r="T729" s="9"/>
      <c r="U729" s="9"/>
      <c r="V729" s="9"/>
      <c r="W729" s="9"/>
      <c r="X729" s="9"/>
      <c r="Y729" s="9"/>
      <c r="Z729" s="9"/>
    </row>
    <row r="730" ht="21.75" customHeight="1">
      <c r="A730" s="9"/>
      <c r="B730" s="100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6"/>
      <c r="P730" s="29"/>
      <c r="Q730" s="29"/>
      <c r="R730" s="29"/>
      <c r="S730" s="16"/>
      <c r="T730" s="9"/>
      <c r="U730" s="9"/>
      <c r="V730" s="9"/>
      <c r="W730" s="9"/>
      <c r="X730" s="9"/>
      <c r="Y730" s="9"/>
      <c r="Z730" s="9"/>
    </row>
    <row r="731" ht="21.75" customHeight="1">
      <c r="A731" s="9"/>
      <c r="B731" s="100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6"/>
      <c r="P731" s="29"/>
      <c r="Q731" s="29"/>
      <c r="R731" s="29"/>
      <c r="S731" s="16"/>
      <c r="T731" s="9"/>
      <c r="U731" s="9"/>
      <c r="V731" s="9"/>
      <c r="W731" s="9"/>
      <c r="X731" s="9"/>
      <c r="Y731" s="9"/>
      <c r="Z731" s="9"/>
    </row>
    <row r="732" ht="21.75" customHeight="1">
      <c r="A732" s="9"/>
      <c r="B732" s="100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6"/>
      <c r="P732" s="29"/>
      <c r="Q732" s="29"/>
      <c r="R732" s="29"/>
      <c r="S732" s="16"/>
      <c r="T732" s="9"/>
      <c r="U732" s="9"/>
      <c r="V732" s="9"/>
      <c r="W732" s="9"/>
      <c r="X732" s="9"/>
      <c r="Y732" s="9"/>
      <c r="Z732" s="9"/>
    </row>
    <row r="733" ht="21.75" customHeight="1">
      <c r="A733" s="9"/>
      <c r="B733" s="100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6"/>
      <c r="P733" s="29"/>
      <c r="Q733" s="29"/>
      <c r="R733" s="29"/>
      <c r="S733" s="16"/>
      <c r="T733" s="9"/>
      <c r="U733" s="9"/>
      <c r="V733" s="9"/>
      <c r="W733" s="9"/>
      <c r="X733" s="9"/>
      <c r="Y733" s="9"/>
      <c r="Z733" s="9"/>
    </row>
    <row r="734" ht="21.75" customHeight="1">
      <c r="A734" s="9"/>
      <c r="B734" s="100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6"/>
      <c r="P734" s="29"/>
      <c r="Q734" s="29"/>
      <c r="R734" s="29"/>
      <c r="S734" s="16"/>
      <c r="T734" s="9"/>
      <c r="U734" s="9"/>
      <c r="V734" s="9"/>
      <c r="W734" s="9"/>
      <c r="X734" s="9"/>
      <c r="Y734" s="9"/>
      <c r="Z734" s="9"/>
    </row>
    <row r="735" ht="21.75" customHeight="1">
      <c r="A735" s="9"/>
      <c r="B735" s="100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6"/>
      <c r="P735" s="29"/>
      <c r="Q735" s="29"/>
      <c r="R735" s="29"/>
      <c r="S735" s="16"/>
      <c r="T735" s="9"/>
      <c r="U735" s="9"/>
      <c r="V735" s="9"/>
      <c r="W735" s="9"/>
      <c r="X735" s="9"/>
      <c r="Y735" s="9"/>
      <c r="Z735" s="9"/>
    </row>
    <row r="736" ht="21.75" customHeight="1">
      <c r="A736" s="9"/>
      <c r="B736" s="100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6"/>
      <c r="P736" s="29"/>
      <c r="Q736" s="29"/>
      <c r="R736" s="29"/>
      <c r="S736" s="16"/>
      <c r="T736" s="9"/>
      <c r="U736" s="9"/>
      <c r="V736" s="9"/>
      <c r="W736" s="9"/>
      <c r="X736" s="9"/>
      <c r="Y736" s="9"/>
      <c r="Z736" s="9"/>
    </row>
    <row r="737" ht="21.75" customHeight="1">
      <c r="A737" s="9"/>
      <c r="B737" s="100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6"/>
      <c r="P737" s="29"/>
      <c r="Q737" s="29"/>
      <c r="R737" s="29"/>
      <c r="S737" s="16"/>
      <c r="T737" s="9"/>
      <c r="U737" s="9"/>
      <c r="V737" s="9"/>
      <c r="W737" s="9"/>
      <c r="X737" s="9"/>
      <c r="Y737" s="9"/>
      <c r="Z737" s="9"/>
    </row>
    <row r="738" ht="21.75" customHeight="1">
      <c r="A738" s="9"/>
      <c r="B738" s="100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6"/>
      <c r="P738" s="29"/>
      <c r="Q738" s="29"/>
      <c r="R738" s="29"/>
      <c r="S738" s="16"/>
      <c r="T738" s="9"/>
      <c r="U738" s="9"/>
      <c r="V738" s="9"/>
      <c r="W738" s="9"/>
      <c r="X738" s="9"/>
      <c r="Y738" s="9"/>
      <c r="Z738" s="9"/>
    </row>
    <row r="739" ht="21.75" customHeight="1">
      <c r="A739" s="9"/>
      <c r="B739" s="100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6"/>
      <c r="P739" s="29"/>
      <c r="Q739" s="29"/>
      <c r="R739" s="29"/>
      <c r="S739" s="16"/>
      <c r="T739" s="9"/>
      <c r="U739" s="9"/>
      <c r="V739" s="9"/>
      <c r="W739" s="9"/>
      <c r="X739" s="9"/>
      <c r="Y739" s="9"/>
      <c r="Z739" s="9"/>
    </row>
    <row r="740" ht="21.75" customHeight="1">
      <c r="A740" s="9"/>
      <c r="B740" s="100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6"/>
      <c r="P740" s="29"/>
      <c r="Q740" s="29"/>
      <c r="R740" s="29"/>
      <c r="S740" s="16"/>
      <c r="T740" s="9"/>
      <c r="U740" s="9"/>
      <c r="V740" s="9"/>
      <c r="W740" s="9"/>
      <c r="X740" s="9"/>
      <c r="Y740" s="9"/>
      <c r="Z740" s="9"/>
    </row>
    <row r="741" ht="21.75" customHeight="1">
      <c r="A741" s="9"/>
      <c r="B741" s="100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6"/>
      <c r="P741" s="29"/>
      <c r="Q741" s="29"/>
      <c r="R741" s="29"/>
      <c r="S741" s="16"/>
      <c r="T741" s="9"/>
      <c r="U741" s="9"/>
      <c r="V741" s="9"/>
      <c r="W741" s="9"/>
      <c r="X741" s="9"/>
      <c r="Y741" s="9"/>
      <c r="Z741" s="9"/>
    </row>
    <row r="742" ht="21.75" customHeight="1">
      <c r="A742" s="9"/>
      <c r="B742" s="100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6"/>
      <c r="P742" s="29"/>
      <c r="Q742" s="29"/>
      <c r="R742" s="29"/>
      <c r="S742" s="16"/>
      <c r="T742" s="9"/>
      <c r="U742" s="9"/>
      <c r="V742" s="9"/>
      <c r="W742" s="9"/>
      <c r="X742" s="9"/>
      <c r="Y742" s="9"/>
      <c r="Z742" s="9"/>
    </row>
    <row r="743" ht="21.75" customHeight="1">
      <c r="A743" s="9"/>
      <c r="B743" s="100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6"/>
      <c r="P743" s="29"/>
      <c r="Q743" s="29"/>
      <c r="R743" s="29"/>
      <c r="S743" s="16"/>
      <c r="T743" s="9"/>
      <c r="U743" s="9"/>
      <c r="V743" s="9"/>
      <c r="W743" s="9"/>
      <c r="X743" s="9"/>
      <c r="Y743" s="9"/>
      <c r="Z743" s="9"/>
    </row>
    <row r="744" ht="21.75" customHeight="1">
      <c r="A744" s="9"/>
      <c r="B744" s="100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6"/>
      <c r="P744" s="29"/>
      <c r="Q744" s="29"/>
      <c r="R744" s="29"/>
      <c r="S744" s="16"/>
      <c r="T744" s="9"/>
      <c r="U744" s="9"/>
      <c r="V744" s="9"/>
      <c r="W744" s="9"/>
      <c r="X744" s="9"/>
      <c r="Y744" s="9"/>
      <c r="Z744" s="9"/>
    </row>
    <row r="745" ht="21.75" customHeight="1">
      <c r="A745" s="9"/>
      <c r="B745" s="100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6"/>
      <c r="P745" s="29"/>
      <c r="Q745" s="29"/>
      <c r="R745" s="29"/>
      <c r="S745" s="16"/>
      <c r="T745" s="9"/>
      <c r="U745" s="9"/>
      <c r="V745" s="9"/>
      <c r="W745" s="9"/>
      <c r="X745" s="9"/>
      <c r="Y745" s="9"/>
      <c r="Z745" s="9"/>
    </row>
    <row r="746" ht="21.75" customHeight="1">
      <c r="A746" s="9"/>
      <c r="B746" s="100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6"/>
      <c r="P746" s="29"/>
      <c r="Q746" s="29"/>
      <c r="R746" s="29"/>
      <c r="S746" s="16"/>
      <c r="T746" s="9"/>
      <c r="U746" s="9"/>
      <c r="V746" s="9"/>
      <c r="W746" s="9"/>
      <c r="X746" s="9"/>
      <c r="Y746" s="9"/>
      <c r="Z746" s="9"/>
    </row>
    <row r="747" ht="21.75" customHeight="1">
      <c r="A747" s="9"/>
      <c r="B747" s="100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6"/>
      <c r="P747" s="29"/>
      <c r="Q747" s="29"/>
      <c r="R747" s="29"/>
      <c r="S747" s="16"/>
      <c r="T747" s="9"/>
      <c r="U747" s="9"/>
      <c r="V747" s="9"/>
      <c r="W747" s="9"/>
      <c r="X747" s="9"/>
      <c r="Y747" s="9"/>
      <c r="Z747" s="9"/>
    </row>
    <row r="748" ht="21.75" customHeight="1">
      <c r="A748" s="9"/>
      <c r="B748" s="100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6"/>
      <c r="P748" s="29"/>
      <c r="Q748" s="29"/>
      <c r="R748" s="29"/>
      <c r="S748" s="16"/>
      <c r="T748" s="9"/>
      <c r="U748" s="9"/>
      <c r="V748" s="9"/>
      <c r="W748" s="9"/>
      <c r="X748" s="9"/>
      <c r="Y748" s="9"/>
      <c r="Z748" s="9"/>
    </row>
    <row r="749" ht="21.75" customHeight="1">
      <c r="A749" s="9"/>
      <c r="B749" s="100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6"/>
      <c r="P749" s="29"/>
      <c r="Q749" s="29"/>
      <c r="R749" s="29"/>
      <c r="S749" s="16"/>
      <c r="T749" s="9"/>
      <c r="U749" s="9"/>
      <c r="V749" s="9"/>
      <c r="W749" s="9"/>
      <c r="X749" s="9"/>
      <c r="Y749" s="9"/>
      <c r="Z749" s="9"/>
    </row>
    <row r="750" ht="21.75" customHeight="1">
      <c r="A750" s="9"/>
      <c r="B750" s="100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6"/>
      <c r="P750" s="29"/>
      <c r="Q750" s="29"/>
      <c r="R750" s="29"/>
      <c r="S750" s="16"/>
      <c r="T750" s="9"/>
      <c r="U750" s="9"/>
      <c r="V750" s="9"/>
      <c r="W750" s="9"/>
      <c r="X750" s="9"/>
      <c r="Y750" s="9"/>
      <c r="Z750" s="9"/>
    </row>
    <row r="751" ht="21.75" customHeight="1">
      <c r="A751" s="9"/>
      <c r="B751" s="100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6"/>
      <c r="P751" s="29"/>
      <c r="Q751" s="29"/>
      <c r="R751" s="29"/>
      <c r="S751" s="16"/>
      <c r="T751" s="9"/>
      <c r="U751" s="9"/>
      <c r="V751" s="9"/>
      <c r="W751" s="9"/>
      <c r="X751" s="9"/>
      <c r="Y751" s="9"/>
      <c r="Z751" s="9"/>
    </row>
    <row r="752" ht="21.75" customHeight="1">
      <c r="A752" s="9"/>
      <c r="B752" s="100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6"/>
      <c r="P752" s="29"/>
      <c r="Q752" s="29"/>
      <c r="R752" s="29"/>
      <c r="S752" s="16"/>
      <c r="T752" s="9"/>
      <c r="U752" s="9"/>
      <c r="V752" s="9"/>
      <c r="W752" s="9"/>
      <c r="X752" s="9"/>
      <c r="Y752" s="9"/>
      <c r="Z752" s="9"/>
    </row>
    <row r="753" ht="21.75" customHeight="1">
      <c r="A753" s="9"/>
      <c r="B753" s="100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6"/>
      <c r="P753" s="29"/>
      <c r="Q753" s="29"/>
      <c r="R753" s="29"/>
      <c r="S753" s="16"/>
      <c r="T753" s="9"/>
      <c r="U753" s="9"/>
      <c r="V753" s="9"/>
      <c r="W753" s="9"/>
      <c r="X753" s="9"/>
      <c r="Y753" s="9"/>
      <c r="Z753" s="9"/>
    </row>
    <row r="754" ht="21.75" customHeight="1">
      <c r="A754" s="9"/>
      <c r="B754" s="100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6"/>
      <c r="P754" s="29"/>
      <c r="Q754" s="29"/>
      <c r="R754" s="29"/>
      <c r="S754" s="16"/>
      <c r="T754" s="9"/>
      <c r="U754" s="9"/>
      <c r="V754" s="9"/>
      <c r="W754" s="9"/>
      <c r="X754" s="9"/>
      <c r="Y754" s="9"/>
      <c r="Z754" s="9"/>
    </row>
    <row r="755" ht="21.75" customHeight="1">
      <c r="A755" s="9"/>
      <c r="B755" s="100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6"/>
      <c r="P755" s="29"/>
      <c r="Q755" s="29"/>
      <c r="R755" s="29"/>
      <c r="S755" s="16"/>
      <c r="T755" s="9"/>
      <c r="U755" s="9"/>
      <c r="V755" s="9"/>
      <c r="W755" s="9"/>
      <c r="X755" s="9"/>
      <c r="Y755" s="9"/>
      <c r="Z755" s="9"/>
    </row>
    <row r="756" ht="21.75" customHeight="1">
      <c r="A756" s="9"/>
      <c r="B756" s="100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6"/>
      <c r="P756" s="29"/>
      <c r="Q756" s="29"/>
      <c r="R756" s="29"/>
      <c r="S756" s="16"/>
      <c r="T756" s="9"/>
      <c r="U756" s="9"/>
      <c r="V756" s="9"/>
      <c r="W756" s="9"/>
      <c r="X756" s="9"/>
      <c r="Y756" s="9"/>
      <c r="Z756" s="9"/>
    </row>
    <row r="757" ht="21.75" customHeight="1">
      <c r="A757" s="9"/>
      <c r="B757" s="100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6"/>
      <c r="P757" s="29"/>
      <c r="Q757" s="29"/>
      <c r="R757" s="29"/>
      <c r="S757" s="16"/>
      <c r="T757" s="9"/>
      <c r="U757" s="9"/>
      <c r="V757" s="9"/>
      <c r="W757" s="9"/>
      <c r="X757" s="9"/>
      <c r="Y757" s="9"/>
      <c r="Z757" s="9"/>
    </row>
    <row r="758" ht="21.75" customHeight="1">
      <c r="A758" s="9"/>
      <c r="B758" s="100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6"/>
      <c r="P758" s="29"/>
      <c r="Q758" s="29"/>
      <c r="R758" s="29"/>
      <c r="S758" s="16"/>
      <c r="T758" s="9"/>
      <c r="U758" s="9"/>
      <c r="V758" s="9"/>
      <c r="W758" s="9"/>
      <c r="X758" s="9"/>
      <c r="Y758" s="9"/>
      <c r="Z758" s="9"/>
    </row>
    <row r="759" ht="21.75" customHeight="1">
      <c r="A759" s="9"/>
      <c r="B759" s="100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6"/>
      <c r="P759" s="29"/>
      <c r="Q759" s="29"/>
      <c r="R759" s="29"/>
      <c r="S759" s="16"/>
      <c r="T759" s="9"/>
      <c r="U759" s="9"/>
      <c r="V759" s="9"/>
      <c r="W759" s="9"/>
      <c r="X759" s="9"/>
      <c r="Y759" s="9"/>
      <c r="Z759" s="9"/>
    </row>
    <row r="760" ht="21.75" customHeight="1">
      <c r="A760" s="9"/>
      <c r="B760" s="100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6"/>
      <c r="P760" s="29"/>
      <c r="Q760" s="29"/>
      <c r="R760" s="29"/>
      <c r="S760" s="16"/>
      <c r="T760" s="9"/>
      <c r="U760" s="9"/>
      <c r="V760" s="9"/>
      <c r="W760" s="9"/>
      <c r="X760" s="9"/>
      <c r="Y760" s="9"/>
      <c r="Z760" s="9"/>
    </row>
    <row r="761" ht="21.75" customHeight="1">
      <c r="A761" s="9"/>
      <c r="B761" s="100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6"/>
      <c r="P761" s="29"/>
      <c r="Q761" s="29"/>
      <c r="R761" s="29"/>
      <c r="S761" s="16"/>
      <c r="T761" s="9"/>
      <c r="U761" s="9"/>
      <c r="V761" s="9"/>
      <c r="W761" s="9"/>
      <c r="X761" s="9"/>
      <c r="Y761" s="9"/>
      <c r="Z761" s="9"/>
    </row>
    <row r="762" ht="21.75" customHeight="1">
      <c r="A762" s="9"/>
      <c r="B762" s="100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6"/>
      <c r="P762" s="29"/>
      <c r="Q762" s="29"/>
      <c r="R762" s="29"/>
      <c r="S762" s="16"/>
      <c r="T762" s="9"/>
      <c r="U762" s="9"/>
      <c r="V762" s="9"/>
      <c r="W762" s="9"/>
      <c r="X762" s="9"/>
      <c r="Y762" s="9"/>
      <c r="Z762" s="9"/>
    </row>
    <row r="763" ht="21.75" customHeight="1">
      <c r="A763" s="9"/>
      <c r="B763" s="100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6"/>
      <c r="P763" s="29"/>
      <c r="Q763" s="29"/>
      <c r="R763" s="29"/>
      <c r="S763" s="16"/>
      <c r="T763" s="9"/>
      <c r="U763" s="9"/>
      <c r="V763" s="9"/>
      <c r="W763" s="9"/>
      <c r="X763" s="9"/>
      <c r="Y763" s="9"/>
      <c r="Z763" s="9"/>
    </row>
    <row r="764" ht="21.75" customHeight="1">
      <c r="A764" s="9"/>
      <c r="B764" s="100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6"/>
      <c r="P764" s="29"/>
      <c r="Q764" s="29"/>
      <c r="R764" s="29"/>
      <c r="S764" s="16"/>
      <c r="T764" s="9"/>
      <c r="U764" s="9"/>
      <c r="V764" s="9"/>
      <c r="W764" s="9"/>
      <c r="X764" s="9"/>
      <c r="Y764" s="9"/>
      <c r="Z764" s="9"/>
    </row>
    <row r="765" ht="21.75" customHeight="1">
      <c r="A765" s="9"/>
      <c r="B765" s="100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6"/>
      <c r="P765" s="29"/>
      <c r="Q765" s="29"/>
      <c r="R765" s="29"/>
      <c r="S765" s="16"/>
      <c r="T765" s="9"/>
      <c r="U765" s="9"/>
      <c r="V765" s="9"/>
      <c r="W765" s="9"/>
      <c r="X765" s="9"/>
      <c r="Y765" s="9"/>
      <c r="Z765" s="9"/>
    </row>
    <row r="766" ht="21.75" customHeight="1">
      <c r="A766" s="9"/>
      <c r="B766" s="100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6"/>
      <c r="P766" s="29"/>
      <c r="Q766" s="29"/>
      <c r="R766" s="29"/>
      <c r="S766" s="16"/>
      <c r="T766" s="9"/>
      <c r="U766" s="9"/>
      <c r="V766" s="9"/>
      <c r="W766" s="9"/>
      <c r="X766" s="9"/>
      <c r="Y766" s="9"/>
      <c r="Z766" s="9"/>
    </row>
    <row r="767" ht="21.75" customHeight="1">
      <c r="A767" s="9"/>
      <c r="B767" s="100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6"/>
      <c r="P767" s="29"/>
      <c r="Q767" s="29"/>
      <c r="R767" s="29"/>
      <c r="S767" s="16"/>
      <c r="T767" s="9"/>
      <c r="U767" s="9"/>
      <c r="V767" s="9"/>
      <c r="W767" s="9"/>
      <c r="X767" s="9"/>
      <c r="Y767" s="9"/>
      <c r="Z767" s="9"/>
    </row>
    <row r="768" ht="21.75" customHeight="1">
      <c r="A768" s="9"/>
      <c r="B768" s="100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6"/>
      <c r="P768" s="29"/>
      <c r="Q768" s="29"/>
      <c r="R768" s="29"/>
      <c r="S768" s="16"/>
      <c r="T768" s="9"/>
      <c r="U768" s="9"/>
      <c r="V768" s="9"/>
      <c r="W768" s="9"/>
      <c r="X768" s="9"/>
      <c r="Y768" s="9"/>
      <c r="Z768" s="9"/>
    </row>
    <row r="769" ht="21.75" customHeight="1">
      <c r="A769" s="9"/>
      <c r="B769" s="100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6"/>
      <c r="P769" s="29"/>
      <c r="Q769" s="29"/>
      <c r="R769" s="29"/>
      <c r="S769" s="16"/>
      <c r="T769" s="9"/>
      <c r="U769" s="9"/>
      <c r="V769" s="9"/>
      <c r="W769" s="9"/>
      <c r="X769" s="9"/>
      <c r="Y769" s="9"/>
      <c r="Z769" s="9"/>
    </row>
    <row r="770" ht="21.75" customHeight="1">
      <c r="A770" s="9"/>
      <c r="B770" s="100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6"/>
      <c r="P770" s="29"/>
      <c r="Q770" s="29"/>
      <c r="R770" s="29"/>
      <c r="S770" s="16"/>
      <c r="T770" s="9"/>
      <c r="U770" s="9"/>
      <c r="V770" s="9"/>
      <c r="W770" s="9"/>
      <c r="X770" s="9"/>
      <c r="Y770" s="9"/>
      <c r="Z770" s="9"/>
    </row>
    <row r="771" ht="21.75" customHeight="1">
      <c r="A771" s="9"/>
      <c r="B771" s="100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6"/>
      <c r="P771" s="29"/>
      <c r="Q771" s="29"/>
      <c r="R771" s="29"/>
      <c r="S771" s="16"/>
      <c r="T771" s="9"/>
      <c r="U771" s="9"/>
      <c r="V771" s="9"/>
      <c r="W771" s="9"/>
      <c r="X771" s="9"/>
      <c r="Y771" s="9"/>
      <c r="Z771" s="9"/>
    </row>
    <row r="772" ht="21.75" customHeight="1">
      <c r="A772" s="9"/>
      <c r="B772" s="100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6"/>
      <c r="P772" s="29"/>
      <c r="Q772" s="29"/>
      <c r="R772" s="29"/>
      <c r="S772" s="16"/>
      <c r="T772" s="9"/>
      <c r="U772" s="9"/>
      <c r="V772" s="9"/>
      <c r="W772" s="9"/>
      <c r="X772" s="9"/>
      <c r="Y772" s="9"/>
      <c r="Z772" s="9"/>
    </row>
    <row r="773" ht="21.75" customHeight="1">
      <c r="A773" s="9"/>
      <c r="B773" s="100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6"/>
      <c r="P773" s="29"/>
      <c r="Q773" s="29"/>
      <c r="R773" s="29"/>
      <c r="S773" s="16"/>
      <c r="T773" s="9"/>
      <c r="U773" s="9"/>
      <c r="V773" s="9"/>
      <c r="W773" s="9"/>
      <c r="X773" s="9"/>
      <c r="Y773" s="9"/>
      <c r="Z773" s="9"/>
    </row>
    <row r="774" ht="21.75" customHeight="1">
      <c r="A774" s="9"/>
      <c r="B774" s="100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6"/>
      <c r="P774" s="29"/>
      <c r="Q774" s="29"/>
      <c r="R774" s="29"/>
      <c r="S774" s="16"/>
      <c r="T774" s="9"/>
      <c r="U774" s="9"/>
      <c r="V774" s="9"/>
      <c r="W774" s="9"/>
      <c r="X774" s="9"/>
      <c r="Y774" s="9"/>
      <c r="Z774" s="9"/>
    </row>
    <row r="775" ht="21.75" customHeight="1">
      <c r="A775" s="9"/>
      <c r="B775" s="100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6"/>
      <c r="P775" s="29"/>
      <c r="Q775" s="29"/>
      <c r="R775" s="29"/>
      <c r="S775" s="16"/>
      <c r="T775" s="9"/>
      <c r="U775" s="9"/>
      <c r="V775" s="9"/>
      <c r="W775" s="9"/>
      <c r="X775" s="9"/>
      <c r="Y775" s="9"/>
      <c r="Z775" s="9"/>
    </row>
    <row r="776" ht="21.75" customHeight="1">
      <c r="A776" s="9"/>
      <c r="B776" s="100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6"/>
      <c r="P776" s="29"/>
      <c r="Q776" s="29"/>
      <c r="R776" s="29"/>
      <c r="S776" s="16"/>
      <c r="T776" s="9"/>
      <c r="U776" s="9"/>
      <c r="V776" s="9"/>
      <c r="W776" s="9"/>
      <c r="X776" s="9"/>
      <c r="Y776" s="9"/>
      <c r="Z776" s="9"/>
    </row>
    <row r="777" ht="21.75" customHeight="1">
      <c r="A777" s="9"/>
      <c r="B777" s="100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6"/>
      <c r="P777" s="29"/>
      <c r="Q777" s="29"/>
      <c r="R777" s="29"/>
      <c r="S777" s="16"/>
      <c r="T777" s="9"/>
      <c r="U777" s="9"/>
      <c r="V777" s="9"/>
      <c r="W777" s="9"/>
      <c r="X777" s="9"/>
      <c r="Y777" s="9"/>
      <c r="Z777" s="9"/>
    </row>
    <row r="778" ht="21.75" customHeight="1">
      <c r="A778" s="9"/>
      <c r="B778" s="100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6"/>
      <c r="P778" s="29"/>
      <c r="Q778" s="29"/>
      <c r="R778" s="29"/>
      <c r="S778" s="16"/>
      <c r="T778" s="9"/>
      <c r="U778" s="9"/>
      <c r="V778" s="9"/>
      <c r="W778" s="9"/>
      <c r="X778" s="9"/>
      <c r="Y778" s="9"/>
      <c r="Z778" s="9"/>
    </row>
    <row r="779" ht="21.75" customHeight="1">
      <c r="A779" s="9"/>
      <c r="B779" s="100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6"/>
      <c r="P779" s="29"/>
      <c r="Q779" s="29"/>
      <c r="R779" s="29"/>
      <c r="S779" s="16"/>
      <c r="T779" s="9"/>
      <c r="U779" s="9"/>
      <c r="V779" s="9"/>
      <c r="W779" s="9"/>
      <c r="X779" s="9"/>
      <c r="Y779" s="9"/>
      <c r="Z779" s="9"/>
    </row>
    <row r="780" ht="21.75" customHeight="1">
      <c r="A780" s="9"/>
      <c r="B780" s="100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6"/>
      <c r="P780" s="29"/>
      <c r="Q780" s="29"/>
      <c r="R780" s="29"/>
      <c r="S780" s="16"/>
      <c r="T780" s="9"/>
      <c r="U780" s="9"/>
      <c r="V780" s="9"/>
      <c r="W780" s="9"/>
      <c r="X780" s="9"/>
      <c r="Y780" s="9"/>
      <c r="Z780" s="9"/>
    </row>
    <row r="781" ht="21.75" customHeight="1">
      <c r="A781" s="9"/>
      <c r="B781" s="100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6"/>
      <c r="P781" s="29"/>
      <c r="Q781" s="29"/>
      <c r="R781" s="29"/>
      <c r="S781" s="16"/>
      <c r="T781" s="9"/>
      <c r="U781" s="9"/>
      <c r="V781" s="9"/>
      <c r="W781" s="9"/>
      <c r="X781" s="9"/>
      <c r="Y781" s="9"/>
      <c r="Z781" s="9"/>
    </row>
    <row r="782" ht="21.75" customHeight="1">
      <c r="A782" s="9"/>
      <c r="B782" s="100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6"/>
      <c r="P782" s="29"/>
      <c r="Q782" s="29"/>
      <c r="R782" s="29"/>
      <c r="S782" s="16"/>
      <c r="T782" s="9"/>
      <c r="U782" s="9"/>
      <c r="V782" s="9"/>
      <c r="W782" s="9"/>
      <c r="X782" s="9"/>
      <c r="Y782" s="9"/>
      <c r="Z782" s="9"/>
    </row>
    <row r="783" ht="21.75" customHeight="1">
      <c r="A783" s="9"/>
      <c r="B783" s="100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6"/>
      <c r="P783" s="29"/>
      <c r="Q783" s="29"/>
      <c r="R783" s="29"/>
      <c r="S783" s="16"/>
      <c r="T783" s="9"/>
      <c r="U783" s="9"/>
      <c r="V783" s="9"/>
      <c r="W783" s="9"/>
      <c r="X783" s="9"/>
      <c r="Y783" s="9"/>
      <c r="Z783" s="9"/>
    </row>
    <row r="784" ht="21.75" customHeight="1">
      <c r="A784" s="9"/>
      <c r="B784" s="100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6"/>
      <c r="P784" s="29"/>
      <c r="Q784" s="29"/>
      <c r="R784" s="29"/>
      <c r="S784" s="16"/>
      <c r="T784" s="9"/>
      <c r="U784" s="9"/>
      <c r="V784" s="9"/>
      <c r="W784" s="9"/>
      <c r="X784" s="9"/>
      <c r="Y784" s="9"/>
      <c r="Z784" s="9"/>
    </row>
    <row r="785" ht="21.75" customHeight="1">
      <c r="A785" s="9"/>
      <c r="B785" s="100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6"/>
      <c r="P785" s="29"/>
      <c r="Q785" s="29"/>
      <c r="R785" s="29"/>
      <c r="S785" s="16"/>
      <c r="T785" s="9"/>
      <c r="U785" s="9"/>
      <c r="V785" s="9"/>
      <c r="W785" s="9"/>
      <c r="X785" s="9"/>
      <c r="Y785" s="9"/>
      <c r="Z785" s="9"/>
    </row>
    <row r="786" ht="21.75" customHeight="1">
      <c r="A786" s="9"/>
      <c r="B786" s="100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6"/>
      <c r="P786" s="29"/>
      <c r="Q786" s="29"/>
      <c r="R786" s="29"/>
      <c r="S786" s="16"/>
      <c r="T786" s="9"/>
      <c r="U786" s="9"/>
      <c r="V786" s="9"/>
      <c r="W786" s="9"/>
      <c r="X786" s="9"/>
      <c r="Y786" s="9"/>
      <c r="Z786" s="9"/>
    </row>
    <row r="787" ht="21.75" customHeight="1">
      <c r="A787" s="9"/>
      <c r="B787" s="100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6"/>
      <c r="P787" s="29"/>
      <c r="Q787" s="29"/>
      <c r="R787" s="29"/>
      <c r="S787" s="16"/>
      <c r="T787" s="9"/>
      <c r="U787" s="9"/>
      <c r="V787" s="9"/>
      <c r="W787" s="9"/>
      <c r="X787" s="9"/>
      <c r="Y787" s="9"/>
      <c r="Z787" s="9"/>
    </row>
    <row r="788" ht="21.75" customHeight="1">
      <c r="A788" s="9"/>
      <c r="B788" s="100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6"/>
      <c r="P788" s="29"/>
      <c r="Q788" s="29"/>
      <c r="R788" s="29"/>
      <c r="S788" s="16"/>
      <c r="T788" s="9"/>
      <c r="U788" s="9"/>
      <c r="V788" s="9"/>
      <c r="W788" s="9"/>
      <c r="X788" s="9"/>
      <c r="Y788" s="9"/>
      <c r="Z788" s="9"/>
    </row>
    <row r="789" ht="21.75" customHeight="1">
      <c r="A789" s="9"/>
      <c r="B789" s="100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6"/>
      <c r="P789" s="29"/>
      <c r="Q789" s="29"/>
      <c r="R789" s="29"/>
      <c r="S789" s="16"/>
      <c r="T789" s="9"/>
      <c r="U789" s="9"/>
      <c r="V789" s="9"/>
      <c r="W789" s="9"/>
      <c r="X789" s="9"/>
      <c r="Y789" s="9"/>
      <c r="Z789" s="9"/>
    </row>
    <row r="790" ht="21.75" customHeight="1">
      <c r="A790" s="9"/>
      <c r="B790" s="100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6"/>
      <c r="P790" s="29"/>
      <c r="Q790" s="29"/>
      <c r="R790" s="29"/>
      <c r="S790" s="16"/>
      <c r="T790" s="9"/>
      <c r="U790" s="9"/>
      <c r="V790" s="9"/>
      <c r="W790" s="9"/>
      <c r="X790" s="9"/>
      <c r="Y790" s="9"/>
      <c r="Z790" s="9"/>
    </row>
    <row r="791" ht="21.75" customHeight="1">
      <c r="A791" s="9"/>
      <c r="B791" s="100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6"/>
      <c r="P791" s="29"/>
      <c r="Q791" s="29"/>
      <c r="R791" s="29"/>
      <c r="S791" s="16"/>
      <c r="T791" s="9"/>
      <c r="U791" s="9"/>
      <c r="V791" s="9"/>
      <c r="W791" s="9"/>
      <c r="X791" s="9"/>
      <c r="Y791" s="9"/>
      <c r="Z791" s="9"/>
    </row>
    <row r="792" ht="21.75" customHeight="1">
      <c r="A792" s="9"/>
      <c r="B792" s="100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6"/>
      <c r="P792" s="29"/>
      <c r="Q792" s="29"/>
      <c r="R792" s="29"/>
      <c r="S792" s="16"/>
      <c r="T792" s="9"/>
      <c r="U792" s="9"/>
      <c r="V792" s="9"/>
      <c r="W792" s="9"/>
      <c r="X792" s="9"/>
      <c r="Y792" s="9"/>
      <c r="Z792" s="9"/>
    </row>
    <row r="793" ht="21.75" customHeight="1">
      <c r="A793" s="9"/>
      <c r="B793" s="100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6"/>
      <c r="P793" s="29"/>
      <c r="Q793" s="29"/>
      <c r="R793" s="29"/>
      <c r="S793" s="16"/>
      <c r="T793" s="9"/>
      <c r="U793" s="9"/>
      <c r="V793" s="9"/>
      <c r="W793" s="9"/>
      <c r="X793" s="9"/>
      <c r="Y793" s="9"/>
      <c r="Z793" s="9"/>
    </row>
    <row r="794" ht="21.75" customHeight="1">
      <c r="A794" s="9"/>
      <c r="B794" s="100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6"/>
      <c r="P794" s="29"/>
      <c r="Q794" s="29"/>
      <c r="R794" s="29"/>
      <c r="S794" s="16"/>
      <c r="T794" s="9"/>
      <c r="U794" s="9"/>
      <c r="V794" s="9"/>
      <c r="W794" s="9"/>
      <c r="X794" s="9"/>
      <c r="Y794" s="9"/>
      <c r="Z794" s="9"/>
    </row>
    <row r="795" ht="21.75" customHeight="1">
      <c r="A795" s="9"/>
      <c r="B795" s="100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6"/>
      <c r="P795" s="29"/>
      <c r="Q795" s="29"/>
      <c r="R795" s="29"/>
      <c r="S795" s="16"/>
      <c r="T795" s="9"/>
      <c r="U795" s="9"/>
      <c r="V795" s="9"/>
      <c r="W795" s="9"/>
      <c r="X795" s="9"/>
      <c r="Y795" s="9"/>
      <c r="Z795" s="9"/>
    </row>
    <row r="796" ht="21.75" customHeight="1">
      <c r="A796" s="9"/>
      <c r="B796" s="100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6"/>
      <c r="P796" s="29"/>
      <c r="Q796" s="29"/>
      <c r="R796" s="29"/>
      <c r="S796" s="16"/>
      <c r="T796" s="9"/>
      <c r="U796" s="9"/>
      <c r="V796" s="9"/>
      <c r="W796" s="9"/>
      <c r="X796" s="9"/>
      <c r="Y796" s="9"/>
      <c r="Z796" s="9"/>
    </row>
    <row r="797" ht="21.75" customHeight="1">
      <c r="A797" s="9"/>
      <c r="B797" s="100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6"/>
      <c r="P797" s="29"/>
      <c r="Q797" s="29"/>
      <c r="R797" s="29"/>
      <c r="S797" s="16"/>
      <c r="T797" s="9"/>
      <c r="U797" s="9"/>
      <c r="V797" s="9"/>
      <c r="W797" s="9"/>
      <c r="X797" s="9"/>
      <c r="Y797" s="9"/>
      <c r="Z797" s="9"/>
    </row>
    <row r="798" ht="21.75" customHeight="1">
      <c r="A798" s="9"/>
      <c r="B798" s="100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6"/>
      <c r="P798" s="29"/>
      <c r="Q798" s="29"/>
      <c r="R798" s="29"/>
      <c r="S798" s="16"/>
      <c r="T798" s="9"/>
      <c r="U798" s="9"/>
      <c r="V798" s="9"/>
      <c r="W798" s="9"/>
      <c r="X798" s="9"/>
      <c r="Y798" s="9"/>
      <c r="Z798" s="9"/>
    </row>
    <row r="799" ht="21.75" customHeight="1">
      <c r="A799" s="9"/>
      <c r="B799" s="100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6"/>
      <c r="P799" s="29"/>
      <c r="Q799" s="29"/>
      <c r="R799" s="29"/>
      <c r="S799" s="16"/>
      <c r="T799" s="9"/>
      <c r="U799" s="9"/>
      <c r="V799" s="9"/>
      <c r="W799" s="9"/>
      <c r="X799" s="9"/>
      <c r="Y799" s="9"/>
      <c r="Z799" s="9"/>
    </row>
    <row r="800" ht="21.75" customHeight="1">
      <c r="A800" s="9"/>
      <c r="B800" s="100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6"/>
      <c r="P800" s="29"/>
      <c r="Q800" s="29"/>
      <c r="R800" s="29"/>
      <c r="S800" s="16"/>
      <c r="T800" s="9"/>
      <c r="U800" s="9"/>
      <c r="V800" s="9"/>
      <c r="W800" s="9"/>
      <c r="X800" s="9"/>
      <c r="Y800" s="9"/>
      <c r="Z800" s="9"/>
    </row>
    <row r="801" ht="21.75" customHeight="1">
      <c r="A801" s="9"/>
      <c r="B801" s="100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6"/>
      <c r="P801" s="29"/>
      <c r="Q801" s="29"/>
      <c r="R801" s="29"/>
      <c r="S801" s="16"/>
      <c r="T801" s="9"/>
      <c r="U801" s="9"/>
      <c r="V801" s="9"/>
      <c r="W801" s="9"/>
      <c r="X801" s="9"/>
      <c r="Y801" s="9"/>
      <c r="Z801" s="9"/>
    </row>
    <row r="802" ht="21.75" customHeight="1">
      <c r="A802" s="9"/>
      <c r="B802" s="100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6"/>
      <c r="P802" s="29"/>
      <c r="Q802" s="29"/>
      <c r="R802" s="29"/>
      <c r="S802" s="16"/>
      <c r="T802" s="9"/>
      <c r="U802" s="9"/>
      <c r="V802" s="9"/>
      <c r="W802" s="9"/>
      <c r="X802" s="9"/>
      <c r="Y802" s="9"/>
      <c r="Z802" s="9"/>
    </row>
    <row r="803" ht="21.75" customHeight="1">
      <c r="A803" s="9"/>
      <c r="B803" s="100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6"/>
      <c r="P803" s="29"/>
      <c r="Q803" s="29"/>
      <c r="R803" s="29"/>
      <c r="S803" s="16"/>
      <c r="T803" s="9"/>
      <c r="U803" s="9"/>
      <c r="V803" s="9"/>
      <c r="W803" s="9"/>
      <c r="X803" s="9"/>
      <c r="Y803" s="9"/>
      <c r="Z803" s="9"/>
    </row>
    <row r="804" ht="21.75" customHeight="1">
      <c r="A804" s="9"/>
      <c r="B804" s="100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6"/>
      <c r="P804" s="29"/>
      <c r="Q804" s="29"/>
      <c r="R804" s="29"/>
      <c r="S804" s="16"/>
      <c r="T804" s="9"/>
      <c r="U804" s="9"/>
      <c r="V804" s="9"/>
      <c r="W804" s="9"/>
      <c r="X804" s="9"/>
      <c r="Y804" s="9"/>
      <c r="Z804" s="9"/>
    </row>
    <row r="805" ht="21.75" customHeight="1">
      <c r="A805" s="9"/>
      <c r="B805" s="100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6"/>
      <c r="P805" s="29"/>
      <c r="Q805" s="29"/>
      <c r="R805" s="29"/>
      <c r="S805" s="16"/>
      <c r="T805" s="9"/>
      <c r="U805" s="9"/>
      <c r="V805" s="9"/>
      <c r="W805" s="9"/>
      <c r="X805" s="9"/>
      <c r="Y805" s="9"/>
      <c r="Z805" s="9"/>
    </row>
    <row r="806" ht="21.75" customHeight="1">
      <c r="A806" s="9"/>
      <c r="B806" s="100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6"/>
      <c r="P806" s="29"/>
      <c r="Q806" s="29"/>
      <c r="R806" s="29"/>
      <c r="S806" s="16"/>
      <c r="T806" s="9"/>
      <c r="U806" s="9"/>
      <c r="V806" s="9"/>
      <c r="W806" s="9"/>
      <c r="X806" s="9"/>
      <c r="Y806" s="9"/>
      <c r="Z806" s="9"/>
    </row>
    <row r="807" ht="21.75" customHeight="1">
      <c r="A807" s="9"/>
      <c r="B807" s="100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6"/>
      <c r="P807" s="29"/>
      <c r="Q807" s="29"/>
      <c r="R807" s="29"/>
      <c r="S807" s="16"/>
      <c r="T807" s="9"/>
      <c r="U807" s="9"/>
      <c r="V807" s="9"/>
      <c r="W807" s="9"/>
      <c r="X807" s="9"/>
      <c r="Y807" s="9"/>
      <c r="Z807" s="9"/>
    </row>
    <row r="808" ht="21.75" customHeight="1">
      <c r="A808" s="9"/>
      <c r="B808" s="100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6"/>
      <c r="P808" s="29"/>
      <c r="Q808" s="29"/>
      <c r="R808" s="29"/>
      <c r="S808" s="16"/>
      <c r="T808" s="9"/>
      <c r="U808" s="9"/>
      <c r="V808" s="9"/>
      <c r="W808" s="9"/>
      <c r="X808" s="9"/>
      <c r="Y808" s="9"/>
      <c r="Z808" s="9"/>
    </row>
    <row r="809" ht="21.75" customHeight="1">
      <c r="A809" s="9"/>
      <c r="B809" s="100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6"/>
      <c r="P809" s="29"/>
      <c r="Q809" s="29"/>
      <c r="R809" s="29"/>
      <c r="S809" s="16"/>
      <c r="T809" s="9"/>
      <c r="U809" s="9"/>
      <c r="V809" s="9"/>
      <c r="W809" s="9"/>
      <c r="X809" s="9"/>
      <c r="Y809" s="9"/>
      <c r="Z809" s="9"/>
    </row>
    <row r="810" ht="21.75" customHeight="1">
      <c r="A810" s="9"/>
      <c r="B810" s="100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6"/>
      <c r="P810" s="29"/>
      <c r="Q810" s="29"/>
      <c r="R810" s="29"/>
      <c r="S810" s="16"/>
      <c r="T810" s="9"/>
      <c r="U810" s="9"/>
      <c r="V810" s="9"/>
      <c r="W810" s="9"/>
      <c r="X810" s="9"/>
      <c r="Y810" s="9"/>
      <c r="Z810" s="9"/>
    </row>
    <row r="811" ht="21.75" customHeight="1">
      <c r="A811" s="9"/>
      <c r="B811" s="100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6"/>
      <c r="P811" s="29"/>
      <c r="Q811" s="29"/>
      <c r="R811" s="29"/>
      <c r="S811" s="16"/>
      <c r="T811" s="9"/>
      <c r="U811" s="9"/>
      <c r="V811" s="9"/>
      <c r="W811" s="9"/>
      <c r="X811" s="9"/>
      <c r="Y811" s="9"/>
      <c r="Z811" s="9"/>
    </row>
    <row r="812" ht="21.75" customHeight="1">
      <c r="A812" s="9"/>
      <c r="B812" s="100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6"/>
      <c r="P812" s="29"/>
      <c r="Q812" s="29"/>
      <c r="R812" s="29"/>
      <c r="S812" s="16"/>
      <c r="T812" s="9"/>
      <c r="U812" s="9"/>
      <c r="V812" s="9"/>
      <c r="W812" s="9"/>
      <c r="X812" s="9"/>
      <c r="Y812" s="9"/>
      <c r="Z812" s="9"/>
    </row>
    <row r="813" ht="21.75" customHeight="1">
      <c r="A813" s="9"/>
      <c r="B813" s="100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6"/>
      <c r="P813" s="29"/>
      <c r="Q813" s="29"/>
      <c r="R813" s="29"/>
      <c r="S813" s="16"/>
      <c r="T813" s="9"/>
      <c r="U813" s="9"/>
      <c r="V813" s="9"/>
      <c r="W813" s="9"/>
      <c r="X813" s="9"/>
      <c r="Y813" s="9"/>
      <c r="Z813" s="9"/>
    </row>
    <row r="814" ht="21.75" customHeight="1">
      <c r="A814" s="9"/>
      <c r="B814" s="100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6"/>
      <c r="P814" s="29"/>
      <c r="Q814" s="29"/>
      <c r="R814" s="29"/>
      <c r="S814" s="16"/>
      <c r="T814" s="9"/>
      <c r="U814" s="9"/>
      <c r="V814" s="9"/>
      <c r="W814" s="9"/>
      <c r="X814" s="9"/>
      <c r="Y814" s="9"/>
      <c r="Z814" s="9"/>
    </row>
    <row r="815" ht="21.75" customHeight="1">
      <c r="A815" s="9"/>
      <c r="B815" s="100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6"/>
      <c r="P815" s="29"/>
      <c r="Q815" s="29"/>
      <c r="R815" s="29"/>
      <c r="S815" s="16"/>
      <c r="T815" s="9"/>
      <c r="U815" s="9"/>
      <c r="V815" s="9"/>
      <c r="W815" s="9"/>
      <c r="X815" s="9"/>
      <c r="Y815" s="9"/>
      <c r="Z815" s="9"/>
    </row>
    <row r="816" ht="21.75" customHeight="1">
      <c r="A816" s="9"/>
      <c r="B816" s="100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6"/>
      <c r="P816" s="29"/>
      <c r="Q816" s="29"/>
      <c r="R816" s="29"/>
      <c r="S816" s="16"/>
      <c r="T816" s="9"/>
      <c r="U816" s="9"/>
      <c r="V816" s="9"/>
      <c r="W816" s="9"/>
      <c r="X816" s="9"/>
      <c r="Y816" s="9"/>
      <c r="Z816" s="9"/>
    </row>
    <row r="817" ht="21.75" customHeight="1">
      <c r="A817" s="9"/>
      <c r="B817" s="100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6"/>
      <c r="P817" s="29"/>
      <c r="Q817" s="29"/>
      <c r="R817" s="29"/>
      <c r="S817" s="16"/>
      <c r="T817" s="9"/>
      <c r="U817" s="9"/>
      <c r="V817" s="9"/>
      <c r="W817" s="9"/>
      <c r="X817" s="9"/>
      <c r="Y817" s="9"/>
      <c r="Z817" s="9"/>
    </row>
    <row r="818" ht="21.75" customHeight="1">
      <c r="A818" s="9"/>
      <c r="B818" s="100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6"/>
      <c r="P818" s="29"/>
      <c r="Q818" s="29"/>
      <c r="R818" s="29"/>
      <c r="S818" s="16"/>
      <c r="T818" s="9"/>
      <c r="U818" s="9"/>
      <c r="V818" s="9"/>
      <c r="W818" s="9"/>
      <c r="X818" s="9"/>
      <c r="Y818" s="9"/>
      <c r="Z818" s="9"/>
    </row>
    <row r="819" ht="21.75" customHeight="1">
      <c r="A819" s="9"/>
      <c r="B819" s="100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6"/>
      <c r="P819" s="29"/>
      <c r="Q819" s="29"/>
      <c r="R819" s="29"/>
      <c r="S819" s="16"/>
      <c r="T819" s="9"/>
      <c r="U819" s="9"/>
      <c r="V819" s="9"/>
      <c r="W819" s="9"/>
      <c r="X819" s="9"/>
      <c r="Y819" s="9"/>
      <c r="Z819" s="9"/>
    </row>
    <row r="820" ht="21.75" customHeight="1">
      <c r="A820" s="9"/>
      <c r="B820" s="100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6"/>
      <c r="P820" s="29"/>
      <c r="Q820" s="29"/>
      <c r="R820" s="29"/>
      <c r="S820" s="16"/>
      <c r="T820" s="9"/>
      <c r="U820" s="9"/>
      <c r="V820" s="9"/>
      <c r="W820" s="9"/>
      <c r="X820" s="9"/>
      <c r="Y820" s="9"/>
      <c r="Z820" s="9"/>
    </row>
    <row r="821" ht="21.75" customHeight="1">
      <c r="A821" s="9"/>
      <c r="B821" s="100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6"/>
      <c r="P821" s="29"/>
      <c r="Q821" s="29"/>
      <c r="R821" s="29"/>
      <c r="S821" s="16"/>
      <c r="T821" s="9"/>
      <c r="U821" s="9"/>
      <c r="V821" s="9"/>
      <c r="W821" s="9"/>
      <c r="X821" s="9"/>
      <c r="Y821" s="9"/>
      <c r="Z821" s="9"/>
    </row>
    <row r="822" ht="21.75" customHeight="1">
      <c r="A822" s="9"/>
      <c r="B822" s="100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6"/>
      <c r="P822" s="29"/>
      <c r="Q822" s="29"/>
      <c r="R822" s="29"/>
      <c r="S822" s="16"/>
      <c r="T822" s="9"/>
      <c r="U822" s="9"/>
      <c r="V822" s="9"/>
      <c r="W822" s="9"/>
      <c r="X822" s="9"/>
      <c r="Y822" s="9"/>
      <c r="Z822" s="9"/>
    </row>
    <row r="823" ht="21.75" customHeight="1">
      <c r="A823" s="9"/>
      <c r="B823" s="100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6"/>
      <c r="P823" s="29"/>
      <c r="Q823" s="29"/>
      <c r="R823" s="29"/>
      <c r="S823" s="16"/>
      <c r="T823" s="9"/>
      <c r="U823" s="9"/>
      <c r="V823" s="9"/>
      <c r="W823" s="9"/>
      <c r="X823" s="9"/>
      <c r="Y823" s="9"/>
      <c r="Z823" s="9"/>
    </row>
    <row r="824" ht="21.75" customHeight="1">
      <c r="A824" s="9"/>
      <c r="B824" s="100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6"/>
      <c r="P824" s="29"/>
      <c r="Q824" s="29"/>
      <c r="R824" s="29"/>
      <c r="S824" s="16"/>
      <c r="T824" s="9"/>
      <c r="U824" s="9"/>
      <c r="V824" s="9"/>
      <c r="W824" s="9"/>
      <c r="X824" s="9"/>
      <c r="Y824" s="9"/>
      <c r="Z824" s="9"/>
    </row>
    <row r="825" ht="21.75" customHeight="1">
      <c r="A825" s="9"/>
      <c r="B825" s="100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6"/>
      <c r="P825" s="29"/>
      <c r="Q825" s="29"/>
      <c r="R825" s="29"/>
      <c r="S825" s="16"/>
      <c r="T825" s="9"/>
      <c r="U825" s="9"/>
      <c r="V825" s="9"/>
      <c r="W825" s="9"/>
      <c r="X825" s="9"/>
      <c r="Y825" s="9"/>
      <c r="Z825" s="9"/>
    </row>
    <row r="826" ht="21.75" customHeight="1">
      <c r="A826" s="9"/>
      <c r="B826" s="100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6"/>
      <c r="P826" s="29"/>
      <c r="Q826" s="29"/>
      <c r="R826" s="29"/>
      <c r="S826" s="16"/>
      <c r="T826" s="9"/>
      <c r="U826" s="9"/>
      <c r="V826" s="9"/>
      <c r="W826" s="9"/>
      <c r="X826" s="9"/>
      <c r="Y826" s="9"/>
      <c r="Z826" s="9"/>
    </row>
    <row r="827" ht="21.75" customHeight="1">
      <c r="A827" s="9"/>
      <c r="B827" s="100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6"/>
      <c r="P827" s="29"/>
      <c r="Q827" s="29"/>
      <c r="R827" s="29"/>
      <c r="S827" s="16"/>
      <c r="T827" s="9"/>
      <c r="U827" s="9"/>
      <c r="V827" s="9"/>
      <c r="W827" s="9"/>
      <c r="X827" s="9"/>
      <c r="Y827" s="9"/>
      <c r="Z827" s="9"/>
    </row>
    <row r="828" ht="21.75" customHeight="1">
      <c r="A828" s="9"/>
      <c r="B828" s="100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6"/>
      <c r="P828" s="29"/>
      <c r="Q828" s="29"/>
      <c r="R828" s="29"/>
      <c r="S828" s="16"/>
      <c r="T828" s="9"/>
      <c r="U828" s="9"/>
      <c r="V828" s="9"/>
      <c r="W828" s="9"/>
      <c r="X828" s="9"/>
      <c r="Y828" s="9"/>
      <c r="Z828" s="9"/>
    </row>
    <row r="829" ht="21.75" customHeight="1">
      <c r="A829" s="9"/>
      <c r="B829" s="100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6"/>
      <c r="P829" s="29"/>
      <c r="Q829" s="29"/>
      <c r="R829" s="29"/>
      <c r="S829" s="16"/>
      <c r="T829" s="9"/>
      <c r="U829" s="9"/>
      <c r="V829" s="9"/>
      <c r="W829" s="9"/>
      <c r="X829" s="9"/>
      <c r="Y829" s="9"/>
      <c r="Z829" s="9"/>
    </row>
    <row r="830" ht="21.75" customHeight="1">
      <c r="A830" s="9"/>
      <c r="B830" s="100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6"/>
      <c r="P830" s="29"/>
      <c r="Q830" s="29"/>
      <c r="R830" s="29"/>
      <c r="S830" s="16"/>
      <c r="T830" s="9"/>
      <c r="U830" s="9"/>
      <c r="V830" s="9"/>
      <c r="W830" s="9"/>
      <c r="X830" s="9"/>
      <c r="Y830" s="9"/>
      <c r="Z830" s="9"/>
    </row>
    <row r="831" ht="21.75" customHeight="1">
      <c r="A831" s="9"/>
      <c r="B831" s="100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6"/>
      <c r="P831" s="29"/>
      <c r="Q831" s="29"/>
      <c r="R831" s="29"/>
      <c r="S831" s="16"/>
      <c r="T831" s="9"/>
      <c r="U831" s="9"/>
      <c r="V831" s="9"/>
      <c r="W831" s="9"/>
      <c r="X831" s="9"/>
      <c r="Y831" s="9"/>
      <c r="Z831" s="9"/>
    </row>
    <row r="832" ht="21.75" customHeight="1">
      <c r="A832" s="9"/>
      <c r="B832" s="100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6"/>
      <c r="P832" s="29"/>
      <c r="Q832" s="29"/>
      <c r="R832" s="29"/>
      <c r="S832" s="16"/>
      <c r="T832" s="9"/>
      <c r="U832" s="9"/>
      <c r="V832" s="9"/>
      <c r="W832" s="9"/>
      <c r="X832" s="9"/>
      <c r="Y832" s="9"/>
      <c r="Z832" s="9"/>
    </row>
    <row r="833" ht="21.75" customHeight="1">
      <c r="A833" s="9"/>
      <c r="B833" s="100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6"/>
      <c r="P833" s="29"/>
      <c r="Q833" s="29"/>
      <c r="R833" s="29"/>
      <c r="S833" s="16"/>
      <c r="T833" s="9"/>
      <c r="U833" s="9"/>
      <c r="V833" s="9"/>
      <c r="W833" s="9"/>
      <c r="X833" s="9"/>
      <c r="Y833" s="9"/>
      <c r="Z833" s="9"/>
    </row>
    <row r="834" ht="21.75" customHeight="1">
      <c r="A834" s="9"/>
      <c r="B834" s="100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6"/>
      <c r="P834" s="29"/>
      <c r="Q834" s="29"/>
      <c r="R834" s="29"/>
      <c r="S834" s="16"/>
      <c r="T834" s="9"/>
      <c r="U834" s="9"/>
      <c r="V834" s="9"/>
      <c r="W834" s="9"/>
      <c r="X834" s="9"/>
      <c r="Y834" s="9"/>
      <c r="Z834" s="9"/>
    </row>
    <row r="835" ht="21.75" customHeight="1">
      <c r="A835" s="9"/>
      <c r="B835" s="100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6"/>
      <c r="P835" s="29"/>
      <c r="Q835" s="29"/>
      <c r="R835" s="29"/>
      <c r="S835" s="16"/>
      <c r="T835" s="9"/>
      <c r="U835" s="9"/>
      <c r="V835" s="9"/>
      <c r="W835" s="9"/>
      <c r="X835" s="9"/>
      <c r="Y835" s="9"/>
      <c r="Z835" s="9"/>
    </row>
    <row r="836" ht="21.75" customHeight="1">
      <c r="A836" s="9"/>
      <c r="B836" s="100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6"/>
      <c r="P836" s="29"/>
      <c r="Q836" s="29"/>
      <c r="R836" s="29"/>
      <c r="S836" s="16"/>
      <c r="T836" s="9"/>
      <c r="U836" s="9"/>
      <c r="V836" s="9"/>
      <c r="W836" s="9"/>
      <c r="X836" s="9"/>
      <c r="Y836" s="9"/>
      <c r="Z836" s="9"/>
    </row>
    <row r="837" ht="21.75" customHeight="1">
      <c r="A837" s="9"/>
      <c r="B837" s="100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6"/>
      <c r="P837" s="29"/>
      <c r="Q837" s="29"/>
      <c r="R837" s="29"/>
      <c r="S837" s="16"/>
      <c r="T837" s="9"/>
      <c r="U837" s="9"/>
      <c r="V837" s="9"/>
      <c r="W837" s="9"/>
      <c r="X837" s="9"/>
      <c r="Y837" s="9"/>
      <c r="Z837" s="9"/>
    </row>
    <row r="838" ht="21.75" customHeight="1">
      <c r="A838" s="9"/>
      <c r="B838" s="100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6"/>
      <c r="P838" s="29"/>
      <c r="Q838" s="29"/>
      <c r="R838" s="29"/>
      <c r="S838" s="16"/>
      <c r="T838" s="9"/>
      <c r="U838" s="9"/>
      <c r="V838" s="9"/>
      <c r="W838" s="9"/>
      <c r="X838" s="9"/>
      <c r="Y838" s="9"/>
      <c r="Z838" s="9"/>
    </row>
    <row r="839" ht="21.75" customHeight="1">
      <c r="A839" s="9"/>
      <c r="B839" s="100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6"/>
      <c r="P839" s="29"/>
      <c r="Q839" s="29"/>
      <c r="R839" s="29"/>
      <c r="S839" s="16"/>
      <c r="T839" s="9"/>
      <c r="U839" s="9"/>
      <c r="V839" s="9"/>
      <c r="W839" s="9"/>
      <c r="X839" s="9"/>
      <c r="Y839" s="9"/>
      <c r="Z839" s="9"/>
    </row>
    <row r="840" ht="21.75" customHeight="1">
      <c r="A840" s="9"/>
      <c r="B840" s="100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6"/>
      <c r="P840" s="29"/>
      <c r="Q840" s="29"/>
      <c r="R840" s="29"/>
      <c r="S840" s="16"/>
      <c r="T840" s="9"/>
      <c r="U840" s="9"/>
      <c r="V840" s="9"/>
      <c r="W840" s="9"/>
      <c r="X840" s="9"/>
      <c r="Y840" s="9"/>
      <c r="Z840" s="9"/>
    </row>
    <row r="841" ht="21.75" customHeight="1">
      <c r="A841" s="9"/>
      <c r="B841" s="100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6"/>
      <c r="P841" s="29"/>
      <c r="Q841" s="29"/>
      <c r="R841" s="29"/>
      <c r="S841" s="16"/>
      <c r="T841" s="9"/>
      <c r="U841" s="9"/>
      <c r="V841" s="9"/>
      <c r="W841" s="9"/>
      <c r="X841" s="9"/>
      <c r="Y841" s="9"/>
      <c r="Z841" s="9"/>
    </row>
    <row r="842" ht="21.75" customHeight="1">
      <c r="A842" s="9"/>
      <c r="B842" s="100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6"/>
      <c r="P842" s="29"/>
      <c r="Q842" s="29"/>
      <c r="R842" s="29"/>
      <c r="S842" s="16"/>
      <c r="T842" s="9"/>
      <c r="U842" s="9"/>
      <c r="V842" s="9"/>
      <c r="W842" s="9"/>
      <c r="X842" s="9"/>
      <c r="Y842" s="9"/>
      <c r="Z842" s="9"/>
    </row>
    <row r="843" ht="21.75" customHeight="1">
      <c r="A843" s="9"/>
      <c r="B843" s="100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6"/>
      <c r="P843" s="29"/>
      <c r="Q843" s="29"/>
      <c r="R843" s="29"/>
      <c r="S843" s="16"/>
      <c r="T843" s="9"/>
      <c r="U843" s="9"/>
      <c r="V843" s="9"/>
      <c r="W843" s="9"/>
      <c r="X843" s="9"/>
      <c r="Y843" s="9"/>
      <c r="Z843" s="9"/>
    </row>
    <row r="844" ht="21.75" customHeight="1">
      <c r="A844" s="9"/>
      <c r="B844" s="100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6"/>
      <c r="P844" s="29"/>
      <c r="Q844" s="29"/>
      <c r="R844" s="29"/>
      <c r="S844" s="16"/>
      <c r="T844" s="9"/>
      <c r="U844" s="9"/>
      <c r="V844" s="9"/>
      <c r="W844" s="9"/>
      <c r="X844" s="9"/>
      <c r="Y844" s="9"/>
      <c r="Z844" s="9"/>
    </row>
    <row r="845" ht="21.75" customHeight="1">
      <c r="A845" s="9"/>
      <c r="B845" s="100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6"/>
      <c r="P845" s="29"/>
      <c r="Q845" s="29"/>
      <c r="R845" s="29"/>
      <c r="S845" s="16"/>
      <c r="T845" s="9"/>
      <c r="U845" s="9"/>
      <c r="V845" s="9"/>
      <c r="W845" s="9"/>
      <c r="X845" s="9"/>
      <c r="Y845" s="9"/>
      <c r="Z845" s="9"/>
    </row>
    <row r="846" ht="21.75" customHeight="1">
      <c r="A846" s="9"/>
      <c r="B846" s="100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6"/>
      <c r="P846" s="29"/>
      <c r="Q846" s="29"/>
      <c r="R846" s="29"/>
      <c r="S846" s="16"/>
      <c r="T846" s="9"/>
      <c r="U846" s="9"/>
      <c r="V846" s="9"/>
      <c r="W846" s="9"/>
      <c r="X846" s="9"/>
      <c r="Y846" s="9"/>
      <c r="Z846" s="9"/>
    </row>
    <row r="847" ht="21.75" customHeight="1">
      <c r="A847" s="9"/>
      <c r="B847" s="100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6"/>
      <c r="P847" s="29"/>
      <c r="Q847" s="29"/>
      <c r="R847" s="29"/>
      <c r="S847" s="16"/>
      <c r="T847" s="9"/>
      <c r="U847" s="9"/>
      <c r="V847" s="9"/>
      <c r="W847" s="9"/>
      <c r="X847" s="9"/>
      <c r="Y847" s="9"/>
      <c r="Z847" s="9"/>
    </row>
    <row r="848" ht="21.75" customHeight="1">
      <c r="A848" s="9"/>
      <c r="B848" s="100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6"/>
      <c r="P848" s="29"/>
      <c r="Q848" s="29"/>
      <c r="R848" s="29"/>
      <c r="S848" s="16"/>
      <c r="T848" s="9"/>
      <c r="U848" s="9"/>
      <c r="V848" s="9"/>
      <c r="W848" s="9"/>
      <c r="X848" s="9"/>
      <c r="Y848" s="9"/>
      <c r="Z848" s="9"/>
    </row>
    <row r="849" ht="21.75" customHeight="1">
      <c r="A849" s="9"/>
      <c r="B849" s="100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6"/>
      <c r="P849" s="29"/>
      <c r="Q849" s="29"/>
      <c r="R849" s="29"/>
      <c r="S849" s="16"/>
      <c r="T849" s="9"/>
      <c r="U849" s="9"/>
      <c r="V849" s="9"/>
      <c r="W849" s="9"/>
      <c r="X849" s="9"/>
      <c r="Y849" s="9"/>
      <c r="Z849" s="9"/>
    </row>
    <row r="850" ht="21.75" customHeight="1">
      <c r="A850" s="9"/>
      <c r="B850" s="100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6"/>
      <c r="P850" s="29"/>
      <c r="Q850" s="29"/>
      <c r="R850" s="29"/>
      <c r="S850" s="16"/>
      <c r="T850" s="9"/>
      <c r="U850" s="9"/>
      <c r="V850" s="9"/>
      <c r="W850" s="9"/>
      <c r="X850" s="9"/>
      <c r="Y850" s="9"/>
      <c r="Z850" s="9"/>
    </row>
    <row r="851" ht="21.75" customHeight="1">
      <c r="A851" s="9"/>
      <c r="B851" s="100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6"/>
      <c r="P851" s="29"/>
      <c r="Q851" s="29"/>
      <c r="R851" s="29"/>
      <c r="S851" s="16"/>
      <c r="T851" s="9"/>
      <c r="U851" s="9"/>
      <c r="V851" s="9"/>
      <c r="W851" s="9"/>
      <c r="X851" s="9"/>
      <c r="Y851" s="9"/>
      <c r="Z851" s="9"/>
    </row>
    <row r="852" ht="21.75" customHeight="1">
      <c r="A852" s="9"/>
      <c r="B852" s="100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6"/>
      <c r="P852" s="29"/>
      <c r="Q852" s="29"/>
      <c r="R852" s="29"/>
      <c r="S852" s="16"/>
      <c r="T852" s="9"/>
      <c r="U852" s="9"/>
      <c r="V852" s="9"/>
      <c r="W852" s="9"/>
      <c r="X852" s="9"/>
      <c r="Y852" s="9"/>
      <c r="Z852" s="9"/>
    </row>
    <row r="853" ht="21.75" customHeight="1">
      <c r="A853" s="9"/>
      <c r="B853" s="100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6"/>
      <c r="P853" s="29"/>
      <c r="Q853" s="29"/>
      <c r="R853" s="29"/>
      <c r="S853" s="16"/>
      <c r="T853" s="9"/>
      <c r="U853" s="9"/>
      <c r="V853" s="9"/>
      <c r="W853" s="9"/>
      <c r="X853" s="9"/>
      <c r="Y853" s="9"/>
      <c r="Z853" s="9"/>
    </row>
    <row r="854" ht="21.75" customHeight="1">
      <c r="A854" s="9"/>
      <c r="B854" s="100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6"/>
      <c r="P854" s="29"/>
      <c r="Q854" s="29"/>
      <c r="R854" s="29"/>
      <c r="S854" s="16"/>
      <c r="T854" s="9"/>
      <c r="U854" s="9"/>
      <c r="V854" s="9"/>
      <c r="W854" s="9"/>
      <c r="X854" s="9"/>
      <c r="Y854" s="9"/>
      <c r="Z854" s="9"/>
    </row>
    <row r="855" ht="21.75" customHeight="1">
      <c r="A855" s="9"/>
      <c r="B855" s="100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6"/>
      <c r="P855" s="29"/>
      <c r="Q855" s="29"/>
      <c r="R855" s="29"/>
      <c r="S855" s="16"/>
      <c r="T855" s="9"/>
      <c r="U855" s="9"/>
      <c r="V855" s="9"/>
      <c r="W855" s="9"/>
      <c r="X855" s="9"/>
      <c r="Y855" s="9"/>
      <c r="Z855" s="9"/>
    </row>
    <row r="856" ht="21.75" customHeight="1">
      <c r="A856" s="9"/>
      <c r="B856" s="100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6"/>
      <c r="P856" s="29"/>
      <c r="Q856" s="29"/>
      <c r="R856" s="29"/>
      <c r="S856" s="16"/>
      <c r="T856" s="9"/>
      <c r="U856" s="9"/>
      <c r="V856" s="9"/>
      <c r="W856" s="9"/>
      <c r="X856" s="9"/>
      <c r="Y856" s="9"/>
      <c r="Z856" s="9"/>
    </row>
    <row r="857" ht="21.75" customHeight="1">
      <c r="A857" s="9"/>
      <c r="B857" s="100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6"/>
      <c r="P857" s="29"/>
      <c r="Q857" s="29"/>
      <c r="R857" s="29"/>
      <c r="S857" s="16"/>
      <c r="T857" s="9"/>
      <c r="U857" s="9"/>
      <c r="V857" s="9"/>
      <c r="W857" s="9"/>
      <c r="X857" s="9"/>
      <c r="Y857" s="9"/>
      <c r="Z857" s="9"/>
    </row>
    <row r="858" ht="21.75" customHeight="1">
      <c r="A858" s="9"/>
      <c r="B858" s="100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6"/>
      <c r="P858" s="29"/>
      <c r="Q858" s="29"/>
      <c r="R858" s="29"/>
      <c r="S858" s="16"/>
      <c r="T858" s="9"/>
      <c r="U858" s="9"/>
      <c r="V858" s="9"/>
      <c r="W858" s="9"/>
      <c r="X858" s="9"/>
      <c r="Y858" s="9"/>
      <c r="Z858" s="9"/>
    </row>
    <row r="859" ht="21.75" customHeight="1">
      <c r="A859" s="9"/>
      <c r="B859" s="100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6"/>
      <c r="P859" s="29"/>
      <c r="Q859" s="29"/>
      <c r="R859" s="29"/>
      <c r="S859" s="16"/>
      <c r="T859" s="9"/>
      <c r="U859" s="9"/>
      <c r="V859" s="9"/>
      <c r="W859" s="9"/>
      <c r="X859" s="9"/>
      <c r="Y859" s="9"/>
      <c r="Z859" s="9"/>
    </row>
    <row r="860" ht="21.75" customHeight="1">
      <c r="A860" s="9"/>
      <c r="B860" s="100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6"/>
      <c r="P860" s="29"/>
      <c r="Q860" s="29"/>
      <c r="R860" s="29"/>
      <c r="S860" s="16"/>
      <c r="T860" s="9"/>
      <c r="U860" s="9"/>
      <c r="V860" s="9"/>
      <c r="W860" s="9"/>
      <c r="X860" s="9"/>
      <c r="Y860" s="9"/>
      <c r="Z860" s="9"/>
    </row>
    <row r="861" ht="21.75" customHeight="1">
      <c r="A861" s="9"/>
      <c r="B861" s="100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6"/>
      <c r="P861" s="29"/>
      <c r="Q861" s="29"/>
      <c r="R861" s="29"/>
      <c r="S861" s="16"/>
      <c r="T861" s="9"/>
      <c r="U861" s="9"/>
      <c r="V861" s="9"/>
      <c r="W861" s="9"/>
      <c r="X861" s="9"/>
      <c r="Y861" s="9"/>
      <c r="Z861" s="9"/>
    </row>
    <row r="862" ht="21.75" customHeight="1">
      <c r="A862" s="9"/>
      <c r="B862" s="100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6"/>
      <c r="P862" s="29"/>
      <c r="Q862" s="29"/>
      <c r="R862" s="29"/>
      <c r="S862" s="16"/>
      <c r="T862" s="9"/>
      <c r="U862" s="9"/>
      <c r="V862" s="9"/>
      <c r="W862" s="9"/>
      <c r="X862" s="9"/>
      <c r="Y862" s="9"/>
      <c r="Z862" s="9"/>
    </row>
    <row r="863" ht="21.75" customHeight="1">
      <c r="A863" s="9"/>
      <c r="B863" s="100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6"/>
      <c r="P863" s="29"/>
      <c r="Q863" s="29"/>
      <c r="R863" s="29"/>
      <c r="S863" s="16"/>
      <c r="T863" s="9"/>
      <c r="U863" s="9"/>
      <c r="V863" s="9"/>
      <c r="W863" s="9"/>
      <c r="X863" s="9"/>
      <c r="Y863" s="9"/>
      <c r="Z863" s="9"/>
    </row>
    <row r="864" ht="21.75" customHeight="1">
      <c r="A864" s="9"/>
      <c r="B864" s="100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6"/>
      <c r="P864" s="29"/>
      <c r="Q864" s="29"/>
      <c r="R864" s="29"/>
      <c r="S864" s="16"/>
      <c r="T864" s="9"/>
      <c r="U864" s="9"/>
      <c r="V864" s="9"/>
      <c r="W864" s="9"/>
      <c r="X864" s="9"/>
      <c r="Y864" s="9"/>
      <c r="Z864" s="9"/>
    </row>
    <row r="865" ht="21.75" customHeight="1">
      <c r="A865" s="9"/>
      <c r="B865" s="100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6"/>
      <c r="P865" s="29"/>
      <c r="Q865" s="29"/>
      <c r="R865" s="29"/>
      <c r="S865" s="16"/>
      <c r="T865" s="9"/>
      <c r="U865" s="9"/>
      <c r="V865" s="9"/>
      <c r="W865" s="9"/>
      <c r="X865" s="9"/>
      <c r="Y865" s="9"/>
      <c r="Z865" s="9"/>
    </row>
    <row r="866" ht="21.75" customHeight="1">
      <c r="A866" s="9"/>
      <c r="B866" s="100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6"/>
      <c r="P866" s="29"/>
      <c r="Q866" s="29"/>
      <c r="R866" s="29"/>
      <c r="S866" s="16"/>
      <c r="T866" s="9"/>
      <c r="U866" s="9"/>
      <c r="V866" s="9"/>
      <c r="W866" s="9"/>
      <c r="X866" s="9"/>
      <c r="Y866" s="9"/>
      <c r="Z866" s="9"/>
    </row>
    <row r="867" ht="21.75" customHeight="1">
      <c r="A867" s="9"/>
      <c r="B867" s="100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6"/>
      <c r="P867" s="29"/>
      <c r="Q867" s="29"/>
      <c r="R867" s="29"/>
      <c r="S867" s="16"/>
      <c r="T867" s="9"/>
      <c r="U867" s="9"/>
      <c r="V867" s="9"/>
      <c r="W867" s="9"/>
      <c r="X867" s="9"/>
      <c r="Y867" s="9"/>
      <c r="Z867" s="9"/>
    </row>
    <row r="868" ht="21.75" customHeight="1">
      <c r="A868" s="9"/>
      <c r="B868" s="100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6"/>
      <c r="P868" s="29"/>
      <c r="Q868" s="29"/>
      <c r="R868" s="29"/>
      <c r="S868" s="16"/>
      <c r="T868" s="9"/>
      <c r="U868" s="9"/>
      <c r="V868" s="9"/>
      <c r="W868" s="9"/>
      <c r="X868" s="9"/>
      <c r="Y868" s="9"/>
      <c r="Z868" s="9"/>
    </row>
    <row r="869" ht="21.75" customHeight="1">
      <c r="A869" s="9"/>
      <c r="B869" s="100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6"/>
      <c r="P869" s="29"/>
      <c r="Q869" s="29"/>
      <c r="R869" s="29"/>
      <c r="S869" s="16"/>
      <c r="T869" s="9"/>
      <c r="U869" s="9"/>
      <c r="V869" s="9"/>
      <c r="W869" s="9"/>
      <c r="X869" s="9"/>
      <c r="Y869" s="9"/>
      <c r="Z869" s="9"/>
    </row>
    <row r="870" ht="21.75" customHeight="1">
      <c r="A870" s="9"/>
      <c r="B870" s="100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6"/>
      <c r="P870" s="29"/>
      <c r="Q870" s="29"/>
      <c r="R870" s="29"/>
      <c r="S870" s="16"/>
      <c r="T870" s="9"/>
      <c r="U870" s="9"/>
      <c r="V870" s="9"/>
      <c r="W870" s="9"/>
      <c r="X870" s="9"/>
      <c r="Y870" s="9"/>
      <c r="Z870" s="9"/>
    </row>
    <row r="871" ht="21.75" customHeight="1">
      <c r="A871" s="9"/>
      <c r="B871" s="100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6"/>
      <c r="P871" s="29"/>
      <c r="Q871" s="29"/>
      <c r="R871" s="29"/>
      <c r="S871" s="16"/>
      <c r="T871" s="9"/>
      <c r="U871" s="9"/>
      <c r="V871" s="9"/>
      <c r="W871" s="9"/>
      <c r="X871" s="9"/>
      <c r="Y871" s="9"/>
      <c r="Z871" s="9"/>
    </row>
    <row r="872" ht="21.75" customHeight="1">
      <c r="A872" s="9"/>
      <c r="B872" s="100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6"/>
      <c r="P872" s="29"/>
      <c r="Q872" s="29"/>
      <c r="R872" s="29"/>
      <c r="S872" s="16"/>
      <c r="T872" s="9"/>
      <c r="U872" s="9"/>
      <c r="V872" s="9"/>
      <c r="W872" s="9"/>
      <c r="X872" s="9"/>
      <c r="Y872" s="9"/>
      <c r="Z872" s="9"/>
    </row>
    <row r="873" ht="21.75" customHeight="1">
      <c r="A873" s="9"/>
      <c r="B873" s="100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6"/>
      <c r="P873" s="29"/>
      <c r="Q873" s="29"/>
      <c r="R873" s="29"/>
      <c r="S873" s="16"/>
      <c r="T873" s="9"/>
      <c r="U873" s="9"/>
      <c r="V873" s="9"/>
      <c r="W873" s="9"/>
      <c r="X873" s="9"/>
      <c r="Y873" s="9"/>
      <c r="Z873" s="9"/>
    </row>
    <row r="874" ht="21.75" customHeight="1">
      <c r="A874" s="9"/>
      <c r="B874" s="100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6"/>
      <c r="P874" s="29"/>
      <c r="Q874" s="29"/>
      <c r="R874" s="29"/>
      <c r="S874" s="16"/>
      <c r="T874" s="9"/>
      <c r="U874" s="9"/>
      <c r="V874" s="9"/>
      <c r="W874" s="9"/>
      <c r="X874" s="9"/>
      <c r="Y874" s="9"/>
      <c r="Z874" s="9"/>
    </row>
    <row r="875" ht="21.75" customHeight="1">
      <c r="A875" s="9"/>
      <c r="B875" s="100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6"/>
      <c r="P875" s="29"/>
      <c r="Q875" s="29"/>
      <c r="R875" s="29"/>
      <c r="S875" s="16"/>
      <c r="T875" s="9"/>
      <c r="U875" s="9"/>
      <c r="V875" s="9"/>
      <c r="W875" s="9"/>
      <c r="X875" s="9"/>
      <c r="Y875" s="9"/>
      <c r="Z875" s="9"/>
    </row>
    <row r="876" ht="21.75" customHeight="1">
      <c r="A876" s="9"/>
      <c r="B876" s="100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6"/>
      <c r="P876" s="29"/>
      <c r="Q876" s="29"/>
      <c r="R876" s="29"/>
      <c r="S876" s="16"/>
      <c r="T876" s="9"/>
      <c r="U876" s="9"/>
      <c r="V876" s="9"/>
      <c r="W876" s="9"/>
      <c r="X876" s="9"/>
      <c r="Y876" s="9"/>
      <c r="Z876" s="9"/>
    </row>
    <row r="877" ht="21.75" customHeight="1">
      <c r="A877" s="9"/>
      <c r="B877" s="100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6"/>
      <c r="P877" s="29"/>
      <c r="Q877" s="29"/>
      <c r="R877" s="29"/>
      <c r="S877" s="16"/>
      <c r="T877" s="9"/>
      <c r="U877" s="9"/>
      <c r="V877" s="9"/>
      <c r="W877" s="9"/>
      <c r="X877" s="9"/>
      <c r="Y877" s="9"/>
      <c r="Z877" s="9"/>
    </row>
    <row r="878" ht="21.75" customHeight="1">
      <c r="A878" s="9"/>
      <c r="B878" s="100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6"/>
      <c r="P878" s="29"/>
      <c r="Q878" s="29"/>
      <c r="R878" s="29"/>
      <c r="S878" s="16"/>
      <c r="T878" s="9"/>
      <c r="U878" s="9"/>
      <c r="V878" s="9"/>
      <c r="W878" s="9"/>
      <c r="X878" s="9"/>
      <c r="Y878" s="9"/>
      <c r="Z878" s="9"/>
    </row>
    <row r="879" ht="21.75" customHeight="1">
      <c r="A879" s="9"/>
      <c r="B879" s="100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6"/>
      <c r="P879" s="29"/>
      <c r="Q879" s="29"/>
      <c r="R879" s="29"/>
      <c r="S879" s="16"/>
      <c r="T879" s="9"/>
      <c r="U879" s="9"/>
      <c r="V879" s="9"/>
      <c r="W879" s="9"/>
      <c r="X879" s="9"/>
      <c r="Y879" s="9"/>
      <c r="Z879" s="9"/>
    </row>
    <row r="880" ht="21.75" customHeight="1">
      <c r="A880" s="9"/>
      <c r="B880" s="100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6"/>
      <c r="P880" s="29"/>
      <c r="Q880" s="29"/>
      <c r="R880" s="29"/>
      <c r="S880" s="16"/>
      <c r="T880" s="9"/>
      <c r="U880" s="9"/>
      <c r="V880" s="9"/>
      <c r="W880" s="9"/>
      <c r="X880" s="9"/>
      <c r="Y880" s="9"/>
      <c r="Z880" s="9"/>
    </row>
    <row r="881" ht="21.75" customHeight="1">
      <c r="A881" s="9"/>
      <c r="B881" s="100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6"/>
      <c r="P881" s="29"/>
      <c r="Q881" s="29"/>
      <c r="R881" s="29"/>
      <c r="S881" s="16"/>
      <c r="T881" s="9"/>
      <c r="U881" s="9"/>
      <c r="V881" s="9"/>
      <c r="W881" s="9"/>
      <c r="X881" s="9"/>
      <c r="Y881" s="9"/>
      <c r="Z881" s="9"/>
    </row>
    <row r="882" ht="21.75" customHeight="1">
      <c r="A882" s="9"/>
      <c r="B882" s="100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6"/>
      <c r="P882" s="29"/>
      <c r="Q882" s="29"/>
      <c r="R882" s="29"/>
      <c r="S882" s="16"/>
      <c r="T882" s="9"/>
      <c r="U882" s="9"/>
      <c r="V882" s="9"/>
      <c r="W882" s="9"/>
      <c r="X882" s="9"/>
      <c r="Y882" s="9"/>
      <c r="Z882" s="9"/>
    </row>
    <row r="883" ht="21.75" customHeight="1">
      <c r="A883" s="9"/>
      <c r="B883" s="100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6"/>
      <c r="P883" s="29"/>
      <c r="Q883" s="29"/>
      <c r="R883" s="29"/>
      <c r="S883" s="16"/>
      <c r="T883" s="9"/>
      <c r="U883" s="9"/>
      <c r="V883" s="9"/>
      <c r="W883" s="9"/>
      <c r="X883" s="9"/>
      <c r="Y883" s="9"/>
      <c r="Z883" s="9"/>
    </row>
    <row r="884" ht="21.75" customHeight="1">
      <c r="A884" s="9"/>
      <c r="B884" s="100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6"/>
      <c r="P884" s="29"/>
      <c r="Q884" s="29"/>
      <c r="R884" s="29"/>
      <c r="S884" s="16"/>
      <c r="T884" s="9"/>
      <c r="U884" s="9"/>
      <c r="V884" s="9"/>
      <c r="W884" s="9"/>
      <c r="X884" s="9"/>
      <c r="Y884" s="9"/>
      <c r="Z884" s="9"/>
    </row>
    <row r="885" ht="21.75" customHeight="1">
      <c r="A885" s="9"/>
      <c r="B885" s="100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6"/>
      <c r="P885" s="29"/>
      <c r="Q885" s="29"/>
      <c r="R885" s="29"/>
      <c r="S885" s="16"/>
      <c r="T885" s="9"/>
      <c r="U885" s="9"/>
      <c r="V885" s="9"/>
      <c r="W885" s="9"/>
      <c r="X885" s="9"/>
      <c r="Y885" s="9"/>
      <c r="Z885" s="9"/>
    </row>
    <row r="886" ht="21.75" customHeight="1">
      <c r="A886" s="9"/>
      <c r="B886" s="100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6"/>
      <c r="P886" s="29"/>
      <c r="Q886" s="29"/>
      <c r="R886" s="29"/>
      <c r="S886" s="16"/>
      <c r="T886" s="9"/>
      <c r="U886" s="9"/>
      <c r="V886" s="9"/>
      <c r="W886" s="9"/>
      <c r="X886" s="9"/>
      <c r="Y886" s="9"/>
      <c r="Z886" s="9"/>
    </row>
    <row r="887" ht="21.75" customHeight="1">
      <c r="A887" s="9"/>
      <c r="B887" s="100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6"/>
      <c r="P887" s="29"/>
      <c r="Q887" s="29"/>
      <c r="R887" s="29"/>
      <c r="S887" s="16"/>
      <c r="T887" s="9"/>
      <c r="U887" s="9"/>
      <c r="V887" s="9"/>
      <c r="W887" s="9"/>
      <c r="X887" s="9"/>
      <c r="Y887" s="9"/>
      <c r="Z887" s="9"/>
    </row>
    <row r="888" ht="21.75" customHeight="1">
      <c r="A888" s="9"/>
      <c r="B888" s="100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6"/>
      <c r="P888" s="29"/>
      <c r="Q888" s="29"/>
      <c r="R888" s="29"/>
      <c r="S888" s="16"/>
      <c r="T888" s="9"/>
      <c r="U888" s="9"/>
      <c r="V888" s="9"/>
      <c r="W888" s="9"/>
      <c r="X888" s="9"/>
      <c r="Y888" s="9"/>
      <c r="Z888" s="9"/>
    </row>
    <row r="889" ht="21.75" customHeight="1">
      <c r="A889" s="9"/>
      <c r="B889" s="100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6"/>
      <c r="P889" s="29"/>
      <c r="Q889" s="29"/>
      <c r="R889" s="29"/>
      <c r="S889" s="16"/>
      <c r="T889" s="9"/>
      <c r="U889" s="9"/>
      <c r="V889" s="9"/>
      <c r="W889" s="9"/>
      <c r="X889" s="9"/>
      <c r="Y889" s="9"/>
      <c r="Z889" s="9"/>
    </row>
    <row r="890" ht="21.75" customHeight="1">
      <c r="A890" s="9"/>
      <c r="B890" s="100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6"/>
      <c r="P890" s="29"/>
      <c r="Q890" s="29"/>
      <c r="R890" s="29"/>
      <c r="S890" s="16"/>
      <c r="T890" s="9"/>
      <c r="U890" s="9"/>
      <c r="V890" s="9"/>
      <c r="W890" s="9"/>
      <c r="X890" s="9"/>
      <c r="Y890" s="9"/>
      <c r="Z890" s="9"/>
    </row>
    <row r="891" ht="21.75" customHeight="1">
      <c r="A891" s="9"/>
      <c r="B891" s="100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6"/>
      <c r="P891" s="29"/>
      <c r="Q891" s="29"/>
      <c r="R891" s="29"/>
      <c r="S891" s="16"/>
      <c r="T891" s="9"/>
      <c r="U891" s="9"/>
      <c r="V891" s="9"/>
      <c r="W891" s="9"/>
      <c r="X891" s="9"/>
      <c r="Y891" s="9"/>
      <c r="Z891" s="9"/>
    </row>
    <row r="892" ht="21.75" customHeight="1">
      <c r="A892" s="9"/>
      <c r="B892" s="100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6"/>
      <c r="P892" s="29"/>
      <c r="Q892" s="29"/>
      <c r="R892" s="29"/>
      <c r="S892" s="16"/>
      <c r="T892" s="9"/>
      <c r="U892" s="9"/>
      <c r="V892" s="9"/>
      <c r="W892" s="9"/>
      <c r="X892" s="9"/>
      <c r="Y892" s="9"/>
      <c r="Z892" s="9"/>
    </row>
    <row r="893" ht="21.75" customHeight="1">
      <c r="A893" s="9"/>
      <c r="B893" s="100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6"/>
      <c r="P893" s="29"/>
      <c r="Q893" s="29"/>
      <c r="R893" s="29"/>
      <c r="S893" s="16"/>
      <c r="T893" s="9"/>
      <c r="U893" s="9"/>
      <c r="V893" s="9"/>
      <c r="W893" s="9"/>
      <c r="X893" s="9"/>
      <c r="Y893" s="9"/>
      <c r="Z893" s="9"/>
    </row>
    <row r="894" ht="21.75" customHeight="1">
      <c r="A894" s="9"/>
      <c r="B894" s="100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6"/>
      <c r="P894" s="29"/>
      <c r="Q894" s="29"/>
      <c r="R894" s="29"/>
      <c r="S894" s="16"/>
      <c r="T894" s="9"/>
      <c r="U894" s="9"/>
      <c r="V894" s="9"/>
      <c r="W894" s="9"/>
      <c r="X894" s="9"/>
      <c r="Y894" s="9"/>
      <c r="Z894" s="9"/>
    </row>
    <row r="895" ht="21.75" customHeight="1">
      <c r="A895" s="9"/>
      <c r="B895" s="100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6"/>
      <c r="P895" s="29"/>
      <c r="Q895" s="29"/>
      <c r="R895" s="29"/>
      <c r="S895" s="16"/>
      <c r="T895" s="9"/>
      <c r="U895" s="9"/>
      <c r="V895" s="9"/>
      <c r="W895" s="9"/>
      <c r="X895" s="9"/>
      <c r="Y895" s="9"/>
      <c r="Z895" s="9"/>
    </row>
    <row r="896" ht="21.75" customHeight="1">
      <c r="A896" s="9"/>
      <c r="B896" s="100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6"/>
      <c r="P896" s="29"/>
      <c r="Q896" s="29"/>
      <c r="R896" s="29"/>
      <c r="S896" s="16"/>
      <c r="T896" s="9"/>
      <c r="U896" s="9"/>
      <c r="V896" s="9"/>
      <c r="W896" s="9"/>
      <c r="X896" s="9"/>
      <c r="Y896" s="9"/>
      <c r="Z896" s="9"/>
    </row>
    <row r="897" ht="21.75" customHeight="1">
      <c r="A897" s="9"/>
      <c r="B897" s="100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6"/>
      <c r="P897" s="29"/>
      <c r="Q897" s="29"/>
      <c r="R897" s="29"/>
      <c r="S897" s="16"/>
      <c r="T897" s="9"/>
      <c r="U897" s="9"/>
      <c r="V897" s="9"/>
      <c r="W897" s="9"/>
      <c r="X897" s="9"/>
      <c r="Y897" s="9"/>
      <c r="Z897" s="9"/>
    </row>
    <row r="898" ht="21.75" customHeight="1">
      <c r="A898" s="9"/>
      <c r="B898" s="100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6"/>
      <c r="P898" s="29"/>
      <c r="Q898" s="29"/>
      <c r="R898" s="29"/>
      <c r="S898" s="16"/>
      <c r="T898" s="9"/>
      <c r="U898" s="9"/>
      <c r="V898" s="9"/>
      <c r="W898" s="9"/>
      <c r="X898" s="9"/>
      <c r="Y898" s="9"/>
      <c r="Z898" s="9"/>
    </row>
    <row r="899" ht="21.75" customHeight="1">
      <c r="A899" s="9"/>
      <c r="B899" s="100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6"/>
      <c r="P899" s="29"/>
      <c r="Q899" s="29"/>
      <c r="R899" s="29"/>
      <c r="S899" s="16"/>
      <c r="T899" s="9"/>
      <c r="U899" s="9"/>
      <c r="V899" s="9"/>
      <c r="W899" s="9"/>
      <c r="X899" s="9"/>
      <c r="Y899" s="9"/>
      <c r="Z899" s="9"/>
    </row>
    <row r="900" ht="21.75" customHeight="1">
      <c r="A900" s="9"/>
      <c r="B900" s="100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6"/>
      <c r="P900" s="29"/>
      <c r="Q900" s="29"/>
      <c r="R900" s="29"/>
      <c r="S900" s="16"/>
      <c r="T900" s="9"/>
      <c r="U900" s="9"/>
      <c r="V900" s="9"/>
      <c r="W900" s="9"/>
      <c r="X900" s="9"/>
      <c r="Y900" s="9"/>
      <c r="Z900" s="9"/>
    </row>
    <row r="901" ht="21.75" customHeight="1">
      <c r="A901" s="9"/>
      <c r="B901" s="100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6"/>
      <c r="P901" s="29"/>
      <c r="Q901" s="29"/>
      <c r="R901" s="29"/>
      <c r="S901" s="16"/>
      <c r="T901" s="9"/>
      <c r="U901" s="9"/>
      <c r="V901" s="9"/>
      <c r="W901" s="9"/>
      <c r="X901" s="9"/>
      <c r="Y901" s="9"/>
      <c r="Z901" s="9"/>
    </row>
    <row r="902" ht="21.75" customHeight="1">
      <c r="A902" s="9"/>
      <c r="B902" s="100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6"/>
      <c r="P902" s="29"/>
      <c r="Q902" s="29"/>
      <c r="R902" s="29"/>
      <c r="S902" s="16"/>
      <c r="T902" s="9"/>
      <c r="U902" s="9"/>
      <c r="V902" s="9"/>
      <c r="W902" s="9"/>
      <c r="X902" s="9"/>
      <c r="Y902" s="9"/>
      <c r="Z902" s="9"/>
    </row>
    <row r="903" ht="21.75" customHeight="1">
      <c r="A903" s="9"/>
      <c r="B903" s="100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6"/>
      <c r="P903" s="29"/>
      <c r="Q903" s="29"/>
      <c r="R903" s="29"/>
      <c r="S903" s="16"/>
      <c r="T903" s="9"/>
      <c r="U903" s="9"/>
      <c r="V903" s="9"/>
      <c r="W903" s="9"/>
      <c r="X903" s="9"/>
      <c r="Y903" s="9"/>
      <c r="Z903" s="9"/>
    </row>
    <row r="904" ht="21.75" customHeight="1">
      <c r="A904" s="9"/>
      <c r="B904" s="100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6"/>
      <c r="P904" s="29"/>
      <c r="Q904" s="29"/>
      <c r="R904" s="29"/>
      <c r="S904" s="16"/>
      <c r="T904" s="9"/>
      <c r="U904" s="9"/>
      <c r="V904" s="9"/>
      <c r="W904" s="9"/>
      <c r="X904" s="9"/>
      <c r="Y904" s="9"/>
      <c r="Z904" s="9"/>
    </row>
    <row r="905" ht="21.75" customHeight="1">
      <c r="A905" s="9"/>
      <c r="B905" s="100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6"/>
      <c r="P905" s="29"/>
      <c r="Q905" s="29"/>
      <c r="R905" s="29"/>
      <c r="S905" s="16"/>
      <c r="T905" s="9"/>
      <c r="U905" s="9"/>
      <c r="V905" s="9"/>
      <c r="W905" s="9"/>
      <c r="X905" s="9"/>
      <c r="Y905" s="9"/>
      <c r="Z905" s="9"/>
    </row>
    <row r="906" ht="21.75" customHeight="1">
      <c r="A906" s="9"/>
      <c r="B906" s="100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6"/>
      <c r="P906" s="29"/>
      <c r="Q906" s="29"/>
      <c r="R906" s="29"/>
      <c r="S906" s="16"/>
      <c r="T906" s="9"/>
      <c r="U906" s="9"/>
      <c r="V906" s="9"/>
      <c r="W906" s="9"/>
      <c r="X906" s="9"/>
      <c r="Y906" s="9"/>
      <c r="Z906" s="9"/>
    </row>
    <row r="907" ht="21.75" customHeight="1">
      <c r="A907" s="9"/>
      <c r="B907" s="100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6"/>
      <c r="P907" s="29"/>
      <c r="Q907" s="29"/>
      <c r="R907" s="29"/>
      <c r="S907" s="16"/>
      <c r="T907" s="9"/>
      <c r="U907" s="9"/>
      <c r="V907" s="9"/>
      <c r="W907" s="9"/>
      <c r="X907" s="9"/>
      <c r="Y907" s="9"/>
      <c r="Z907" s="9"/>
    </row>
    <row r="908" ht="21.75" customHeight="1">
      <c r="A908" s="9"/>
      <c r="B908" s="100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6"/>
      <c r="P908" s="29"/>
      <c r="Q908" s="29"/>
      <c r="R908" s="29"/>
      <c r="S908" s="16"/>
      <c r="T908" s="9"/>
      <c r="U908" s="9"/>
      <c r="V908" s="9"/>
      <c r="W908" s="9"/>
      <c r="X908" s="9"/>
      <c r="Y908" s="9"/>
      <c r="Z908" s="9"/>
    </row>
    <row r="909" ht="21.75" customHeight="1">
      <c r="A909" s="9"/>
      <c r="B909" s="100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6"/>
      <c r="P909" s="29"/>
      <c r="Q909" s="29"/>
      <c r="R909" s="29"/>
      <c r="S909" s="16"/>
      <c r="T909" s="9"/>
      <c r="U909" s="9"/>
      <c r="V909" s="9"/>
      <c r="W909" s="9"/>
      <c r="X909" s="9"/>
      <c r="Y909" s="9"/>
      <c r="Z909" s="9"/>
    </row>
    <row r="910" ht="21.75" customHeight="1">
      <c r="A910" s="9"/>
      <c r="B910" s="100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6"/>
      <c r="P910" s="29"/>
      <c r="Q910" s="29"/>
      <c r="R910" s="29"/>
      <c r="S910" s="16"/>
      <c r="T910" s="9"/>
      <c r="U910" s="9"/>
      <c r="V910" s="9"/>
      <c r="W910" s="9"/>
      <c r="X910" s="9"/>
      <c r="Y910" s="9"/>
      <c r="Z910" s="9"/>
    </row>
    <row r="911" ht="21.75" customHeight="1">
      <c r="A911" s="9"/>
      <c r="B911" s="100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6"/>
      <c r="P911" s="29"/>
      <c r="Q911" s="29"/>
      <c r="R911" s="29"/>
      <c r="S911" s="16"/>
      <c r="T911" s="9"/>
      <c r="U911" s="9"/>
      <c r="V911" s="9"/>
      <c r="W911" s="9"/>
      <c r="X911" s="9"/>
      <c r="Y911" s="9"/>
      <c r="Z911" s="9"/>
    </row>
    <row r="912" ht="21.75" customHeight="1">
      <c r="A912" s="9"/>
      <c r="B912" s="100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6"/>
      <c r="P912" s="29"/>
      <c r="Q912" s="29"/>
      <c r="R912" s="29"/>
      <c r="S912" s="16"/>
      <c r="T912" s="9"/>
      <c r="U912" s="9"/>
      <c r="V912" s="9"/>
      <c r="W912" s="9"/>
      <c r="X912" s="9"/>
      <c r="Y912" s="9"/>
      <c r="Z912" s="9"/>
    </row>
    <row r="913" ht="21.75" customHeight="1">
      <c r="A913" s="9"/>
      <c r="B913" s="100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6"/>
      <c r="P913" s="29"/>
      <c r="Q913" s="29"/>
      <c r="R913" s="29"/>
      <c r="S913" s="16"/>
      <c r="T913" s="9"/>
      <c r="U913" s="9"/>
      <c r="V913" s="9"/>
      <c r="W913" s="9"/>
      <c r="X913" s="9"/>
      <c r="Y913" s="9"/>
      <c r="Z913" s="9"/>
    </row>
    <row r="914" ht="21.75" customHeight="1">
      <c r="A914" s="9"/>
      <c r="B914" s="100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6"/>
      <c r="P914" s="29"/>
      <c r="Q914" s="29"/>
      <c r="R914" s="29"/>
      <c r="S914" s="16"/>
      <c r="T914" s="9"/>
      <c r="U914" s="9"/>
      <c r="V914" s="9"/>
      <c r="W914" s="9"/>
      <c r="X914" s="9"/>
      <c r="Y914" s="9"/>
      <c r="Z914" s="9"/>
    </row>
    <row r="915" ht="21.75" customHeight="1">
      <c r="A915" s="9"/>
      <c r="B915" s="100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6"/>
      <c r="P915" s="29"/>
      <c r="Q915" s="29"/>
      <c r="R915" s="29"/>
      <c r="S915" s="16"/>
      <c r="T915" s="9"/>
      <c r="U915" s="9"/>
      <c r="V915" s="9"/>
      <c r="W915" s="9"/>
      <c r="X915" s="9"/>
      <c r="Y915" s="9"/>
      <c r="Z915" s="9"/>
    </row>
    <row r="916" ht="21.75" customHeight="1">
      <c r="A916" s="9"/>
      <c r="B916" s="100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6"/>
      <c r="P916" s="29"/>
      <c r="Q916" s="29"/>
      <c r="R916" s="29"/>
      <c r="S916" s="16"/>
      <c r="T916" s="9"/>
      <c r="U916" s="9"/>
      <c r="V916" s="9"/>
      <c r="W916" s="9"/>
      <c r="X916" s="9"/>
      <c r="Y916" s="9"/>
      <c r="Z916" s="9"/>
    </row>
    <row r="917" ht="21.75" customHeight="1">
      <c r="A917" s="9"/>
      <c r="B917" s="100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6"/>
      <c r="P917" s="29"/>
      <c r="Q917" s="29"/>
      <c r="R917" s="29"/>
      <c r="S917" s="16"/>
      <c r="T917" s="9"/>
      <c r="U917" s="9"/>
      <c r="V917" s="9"/>
      <c r="W917" s="9"/>
      <c r="X917" s="9"/>
      <c r="Y917" s="9"/>
      <c r="Z917" s="9"/>
    </row>
    <row r="918" ht="21.75" customHeight="1">
      <c r="A918" s="9"/>
      <c r="B918" s="100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6"/>
      <c r="P918" s="29"/>
      <c r="Q918" s="29"/>
      <c r="R918" s="29"/>
      <c r="S918" s="16"/>
      <c r="T918" s="9"/>
      <c r="U918" s="9"/>
      <c r="V918" s="9"/>
      <c r="W918" s="9"/>
      <c r="X918" s="9"/>
      <c r="Y918" s="9"/>
      <c r="Z918" s="9"/>
    </row>
    <row r="919" ht="21.75" customHeight="1">
      <c r="A919" s="9"/>
      <c r="B919" s="100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6"/>
      <c r="P919" s="29"/>
      <c r="Q919" s="29"/>
      <c r="R919" s="29"/>
      <c r="S919" s="16"/>
      <c r="T919" s="9"/>
      <c r="U919" s="9"/>
      <c r="V919" s="9"/>
      <c r="W919" s="9"/>
      <c r="X919" s="9"/>
      <c r="Y919" s="9"/>
      <c r="Z919" s="9"/>
    </row>
    <row r="920" ht="21.75" customHeight="1">
      <c r="A920" s="9"/>
      <c r="B920" s="100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6"/>
      <c r="P920" s="29"/>
      <c r="Q920" s="29"/>
      <c r="R920" s="29"/>
      <c r="S920" s="16"/>
      <c r="T920" s="9"/>
      <c r="U920" s="9"/>
      <c r="V920" s="9"/>
      <c r="W920" s="9"/>
      <c r="X920" s="9"/>
      <c r="Y920" s="9"/>
      <c r="Z920" s="9"/>
    </row>
    <row r="921" ht="21.75" customHeight="1">
      <c r="A921" s="9"/>
      <c r="B921" s="100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6"/>
      <c r="P921" s="29"/>
      <c r="Q921" s="29"/>
      <c r="R921" s="29"/>
      <c r="S921" s="16"/>
      <c r="T921" s="9"/>
      <c r="U921" s="9"/>
      <c r="V921" s="9"/>
      <c r="W921" s="9"/>
      <c r="X921" s="9"/>
      <c r="Y921" s="9"/>
      <c r="Z921" s="9"/>
    </row>
    <row r="922" ht="21.75" customHeight="1">
      <c r="A922" s="9"/>
      <c r="B922" s="100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6"/>
      <c r="P922" s="29"/>
      <c r="Q922" s="29"/>
      <c r="R922" s="29"/>
      <c r="S922" s="16"/>
      <c r="T922" s="9"/>
      <c r="U922" s="9"/>
      <c r="V922" s="9"/>
      <c r="W922" s="9"/>
      <c r="X922" s="9"/>
      <c r="Y922" s="9"/>
      <c r="Z922" s="9"/>
    </row>
    <row r="923" ht="21.75" customHeight="1">
      <c r="A923" s="9"/>
      <c r="B923" s="100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6"/>
      <c r="P923" s="29"/>
      <c r="Q923" s="29"/>
      <c r="R923" s="29"/>
      <c r="S923" s="16"/>
      <c r="T923" s="9"/>
      <c r="U923" s="9"/>
      <c r="V923" s="9"/>
      <c r="W923" s="9"/>
      <c r="X923" s="9"/>
      <c r="Y923" s="9"/>
      <c r="Z923" s="9"/>
    </row>
    <row r="924" ht="21.75" customHeight="1">
      <c r="A924" s="9"/>
      <c r="B924" s="100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6"/>
      <c r="P924" s="29"/>
      <c r="Q924" s="29"/>
      <c r="R924" s="29"/>
      <c r="S924" s="16"/>
      <c r="T924" s="9"/>
      <c r="U924" s="9"/>
      <c r="V924" s="9"/>
      <c r="W924" s="9"/>
      <c r="X924" s="9"/>
      <c r="Y924" s="9"/>
      <c r="Z924" s="9"/>
    </row>
    <row r="925" ht="21.75" customHeight="1">
      <c r="A925" s="9"/>
      <c r="B925" s="100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6"/>
      <c r="P925" s="29"/>
      <c r="Q925" s="29"/>
      <c r="R925" s="29"/>
      <c r="S925" s="16"/>
      <c r="T925" s="9"/>
      <c r="U925" s="9"/>
      <c r="V925" s="9"/>
      <c r="W925" s="9"/>
      <c r="X925" s="9"/>
      <c r="Y925" s="9"/>
      <c r="Z925" s="9"/>
    </row>
    <row r="926" ht="21.75" customHeight="1">
      <c r="A926" s="9"/>
      <c r="B926" s="100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6"/>
      <c r="P926" s="29"/>
      <c r="Q926" s="29"/>
      <c r="R926" s="29"/>
      <c r="S926" s="16"/>
      <c r="T926" s="9"/>
      <c r="U926" s="9"/>
      <c r="V926" s="9"/>
      <c r="W926" s="9"/>
      <c r="X926" s="9"/>
      <c r="Y926" s="9"/>
      <c r="Z926" s="9"/>
    </row>
    <row r="927" ht="21.75" customHeight="1">
      <c r="A927" s="9"/>
      <c r="B927" s="100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6"/>
      <c r="P927" s="29"/>
      <c r="Q927" s="29"/>
      <c r="R927" s="29"/>
      <c r="S927" s="16"/>
      <c r="T927" s="9"/>
      <c r="U927" s="9"/>
      <c r="V927" s="9"/>
      <c r="W927" s="9"/>
      <c r="X927" s="9"/>
      <c r="Y927" s="9"/>
      <c r="Z927" s="9"/>
    </row>
    <row r="928" ht="21.75" customHeight="1">
      <c r="A928" s="9"/>
      <c r="B928" s="100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6"/>
      <c r="P928" s="29"/>
      <c r="Q928" s="29"/>
      <c r="R928" s="29"/>
      <c r="S928" s="16"/>
      <c r="T928" s="9"/>
      <c r="U928" s="9"/>
      <c r="V928" s="9"/>
      <c r="W928" s="9"/>
      <c r="X928" s="9"/>
      <c r="Y928" s="9"/>
      <c r="Z928" s="9"/>
    </row>
    <row r="929" ht="21.75" customHeight="1">
      <c r="A929" s="9"/>
      <c r="B929" s="100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6"/>
      <c r="P929" s="29"/>
      <c r="Q929" s="29"/>
      <c r="R929" s="29"/>
      <c r="S929" s="16"/>
      <c r="T929" s="9"/>
      <c r="U929" s="9"/>
      <c r="V929" s="9"/>
      <c r="W929" s="9"/>
      <c r="X929" s="9"/>
      <c r="Y929" s="9"/>
      <c r="Z929" s="9"/>
    </row>
    <row r="930" ht="21.75" customHeight="1">
      <c r="A930" s="9"/>
      <c r="B930" s="100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6"/>
      <c r="P930" s="29"/>
      <c r="Q930" s="29"/>
      <c r="R930" s="29"/>
      <c r="S930" s="16"/>
      <c r="T930" s="9"/>
      <c r="U930" s="9"/>
      <c r="V930" s="9"/>
      <c r="W930" s="9"/>
      <c r="X930" s="9"/>
      <c r="Y930" s="9"/>
      <c r="Z930" s="9"/>
    </row>
    <row r="931" ht="21.75" customHeight="1">
      <c r="A931" s="9"/>
      <c r="B931" s="100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6"/>
      <c r="P931" s="29"/>
      <c r="Q931" s="29"/>
      <c r="R931" s="29"/>
      <c r="S931" s="16"/>
      <c r="T931" s="9"/>
      <c r="U931" s="9"/>
      <c r="V931" s="9"/>
      <c r="W931" s="9"/>
      <c r="X931" s="9"/>
      <c r="Y931" s="9"/>
      <c r="Z931" s="9"/>
    </row>
    <row r="932" ht="21.75" customHeight="1">
      <c r="A932" s="9"/>
      <c r="B932" s="100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6"/>
      <c r="P932" s="29"/>
      <c r="Q932" s="29"/>
      <c r="R932" s="29"/>
      <c r="S932" s="16"/>
      <c r="T932" s="9"/>
      <c r="U932" s="9"/>
      <c r="V932" s="9"/>
      <c r="W932" s="9"/>
      <c r="X932" s="9"/>
      <c r="Y932" s="9"/>
      <c r="Z932" s="9"/>
    </row>
    <row r="933" ht="21.75" customHeight="1">
      <c r="A933" s="9"/>
      <c r="B933" s="100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6"/>
      <c r="P933" s="29"/>
      <c r="Q933" s="29"/>
      <c r="R933" s="29"/>
      <c r="S933" s="16"/>
      <c r="T933" s="9"/>
      <c r="U933" s="9"/>
      <c r="V933" s="9"/>
      <c r="W933" s="9"/>
      <c r="X933" s="9"/>
      <c r="Y933" s="9"/>
      <c r="Z933" s="9"/>
    </row>
    <row r="934" ht="21.75" customHeight="1">
      <c r="A934" s="9"/>
      <c r="B934" s="100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6"/>
      <c r="P934" s="29"/>
      <c r="Q934" s="29"/>
      <c r="R934" s="29"/>
      <c r="S934" s="16"/>
      <c r="T934" s="9"/>
      <c r="U934" s="9"/>
      <c r="V934" s="9"/>
      <c r="W934" s="9"/>
      <c r="X934" s="9"/>
      <c r="Y934" s="9"/>
      <c r="Z934" s="9"/>
    </row>
    <row r="935" ht="21.75" customHeight="1">
      <c r="A935" s="9"/>
      <c r="B935" s="100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6"/>
      <c r="P935" s="29"/>
      <c r="Q935" s="29"/>
      <c r="R935" s="29"/>
      <c r="S935" s="16"/>
      <c r="T935" s="9"/>
      <c r="U935" s="9"/>
      <c r="V935" s="9"/>
      <c r="W935" s="9"/>
      <c r="X935" s="9"/>
      <c r="Y935" s="9"/>
      <c r="Z935" s="9"/>
    </row>
    <row r="936" ht="21.75" customHeight="1">
      <c r="A936" s="9"/>
      <c r="B936" s="100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6"/>
      <c r="P936" s="29"/>
      <c r="Q936" s="29"/>
      <c r="R936" s="29"/>
      <c r="S936" s="16"/>
      <c r="T936" s="9"/>
      <c r="U936" s="9"/>
      <c r="V936" s="9"/>
      <c r="W936" s="9"/>
      <c r="X936" s="9"/>
      <c r="Y936" s="9"/>
      <c r="Z936" s="9"/>
    </row>
    <row r="937" ht="21.75" customHeight="1">
      <c r="A937" s="9"/>
      <c r="B937" s="100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6"/>
      <c r="P937" s="29"/>
      <c r="Q937" s="29"/>
      <c r="R937" s="29"/>
      <c r="S937" s="16"/>
      <c r="T937" s="9"/>
      <c r="U937" s="9"/>
      <c r="V937" s="9"/>
      <c r="W937" s="9"/>
      <c r="X937" s="9"/>
      <c r="Y937" s="9"/>
      <c r="Z937" s="9"/>
    </row>
    <row r="938" ht="21.75" customHeight="1">
      <c r="A938" s="9"/>
      <c r="B938" s="100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6"/>
      <c r="P938" s="29"/>
      <c r="Q938" s="29"/>
      <c r="R938" s="29"/>
      <c r="S938" s="16"/>
      <c r="T938" s="9"/>
      <c r="U938" s="9"/>
      <c r="V938" s="9"/>
      <c r="W938" s="9"/>
      <c r="X938" s="9"/>
      <c r="Y938" s="9"/>
      <c r="Z938" s="9"/>
    </row>
    <row r="939" ht="21.75" customHeight="1">
      <c r="A939" s="9"/>
      <c r="B939" s="100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6"/>
      <c r="P939" s="29"/>
      <c r="Q939" s="29"/>
      <c r="R939" s="29"/>
      <c r="S939" s="16"/>
      <c r="T939" s="9"/>
      <c r="U939" s="9"/>
      <c r="V939" s="9"/>
      <c r="W939" s="9"/>
      <c r="X939" s="9"/>
      <c r="Y939" s="9"/>
      <c r="Z939" s="9"/>
    </row>
    <row r="940" ht="21.75" customHeight="1">
      <c r="A940" s="9"/>
      <c r="B940" s="100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6"/>
      <c r="P940" s="29"/>
      <c r="Q940" s="29"/>
      <c r="R940" s="29"/>
      <c r="S940" s="16"/>
      <c r="T940" s="9"/>
      <c r="U940" s="9"/>
      <c r="V940" s="9"/>
      <c r="W940" s="9"/>
      <c r="X940" s="9"/>
      <c r="Y940" s="9"/>
      <c r="Z940" s="9"/>
    </row>
    <row r="941" ht="21.75" customHeight="1">
      <c r="A941" s="9"/>
      <c r="B941" s="100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6"/>
      <c r="P941" s="29"/>
      <c r="Q941" s="29"/>
      <c r="R941" s="29"/>
      <c r="S941" s="16"/>
      <c r="T941" s="9"/>
      <c r="U941" s="9"/>
      <c r="V941" s="9"/>
      <c r="W941" s="9"/>
      <c r="X941" s="9"/>
      <c r="Y941" s="9"/>
      <c r="Z941" s="9"/>
    </row>
    <row r="942" ht="21.75" customHeight="1">
      <c r="A942" s="9"/>
      <c r="B942" s="100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6"/>
      <c r="P942" s="29"/>
      <c r="Q942" s="29"/>
      <c r="R942" s="29"/>
      <c r="S942" s="16"/>
      <c r="T942" s="9"/>
      <c r="U942" s="9"/>
      <c r="V942" s="9"/>
      <c r="W942" s="9"/>
      <c r="X942" s="9"/>
      <c r="Y942" s="9"/>
      <c r="Z942" s="9"/>
    </row>
    <row r="943" ht="21.75" customHeight="1">
      <c r="A943" s="9"/>
      <c r="B943" s="100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6"/>
      <c r="P943" s="29"/>
      <c r="Q943" s="29"/>
      <c r="R943" s="29"/>
      <c r="S943" s="16"/>
      <c r="T943" s="9"/>
      <c r="U943" s="9"/>
      <c r="V943" s="9"/>
      <c r="W943" s="9"/>
      <c r="X943" s="9"/>
      <c r="Y943" s="9"/>
      <c r="Z943" s="9"/>
    </row>
    <row r="944" ht="21.75" customHeight="1">
      <c r="A944" s="9"/>
      <c r="B944" s="100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6"/>
      <c r="P944" s="29"/>
      <c r="Q944" s="29"/>
      <c r="R944" s="29"/>
      <c r="S944" s="16"/>
      <c r="T944" s="9"/>
      <c r="U944" s="9"/>
      <c r="V944" s="9"/>
      <c r="W944" s="9"/>
      <c r="X944" s="9"/>
      <c r="Y944" s="9"/>
      <c r="Z944" s="9"/>
    </row>
    <row r="945" ht="21.75" customHeight="1">
      <c r="A945" s="9"/>
      <c r="B945" s="100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6"/>
      <c r="P945" s="29"/>
      <c r="Q945" s="29"/>
      <c r="R945" s="29"/>
      <c r="S945" s="16"/>
      <c r="T945" s="9"/>
      <c r="U945" s="9"/>
      <c r="V945" s="9"/>
      <c r="W945" s="9"/>
      <c r="X945" s="9"/>
      <c r="Y945" s="9"/>
      <c r="Z945" s="9"/>
    </row>
    <row r="946" ht="21.75" customHeight="1">
      <c r="A946" s="9"/>
      <c r="B946" s="100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6"/>
      <c r="P946" s="29"/>
      <c r="Q946" s="29"/>
      <c r="R946" s="29"/>
      <c r="S946" s="16"/>
      <c r="T946" s="9"/>
      <c r="U946" s="9"/>
      <c r="V946" s="9"/>
      <c r="W946" s="9"/>
      <c r="X946" s="9"/>
      <c r="Y946" s="9"/>
      <c r="Z946" s="9"/>
    </row>
    <row r="947" ht="21.75" customHeight="1">
      <c r="A947" s="9"/>
      <c r="B947" s="100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6"/>
      <c r="P947" s="29"/>
      <c r="Q947" s="29"/>
      <c r="R947" s="29"/>
      <c r="S947" s="16"/>
      <c r="T947" s="9"/>
      <c r="U947" s="9"/>
      <c r="V947" s="9"/>
      <c r="W947" s="9"/>
      <c r="X947" s="9"/>
      <c r="Y947" s="9"/>
      <c r="Z947" s="9"/>
    </row>
    <row r="948" ht="21.75" customHeight="1">
      <c r="A948" s="9"/>
      <c r="B948" s="100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6"/>
      <c r="P948" s="29"/>
      <c r="Q948" s="29"/>
      <c r="R948" s="29"/>
      <c r="S948" s="16"/>
      <c r="T948" s="9"/>
      <c r="U948" s="9"/>
      <c r="V948" s="9"/>
      <c r="W948" s="9"/>
      <c r="X948" s="9"/>
      <c r="Y948" s="9"/>
      <c r="Z948" s="9"/>
    </row>
    <row r="949" ht="21.75" customHeight="1">
      <c r="A949" s="9"/>
      <c r="B949" s="100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6"/>
      <c r="P949" s="29"/>
      <c r="Q949" s="29"/>
      <c r="R949" s="29"/>
      <c r="S949" s="16"/>
      <c r="T949" s="9"/>
      <c r="U949" s="9"/>
      <c r="V949" s="9"/>
      <c r="W949" s="9"/>
      <c r="X949" s="9"/>
      <c r="Y949" s="9"/>
      <c r="Z949" s="9"/>
    </row>
    <row r="950" ht="21.75" customHeight="1">
      <c r="A950" s="9"/>
      <c r="B950" s="100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6"/>
      <c r="P950" s="29"/>
      <c r="Q950" s="29"/>
      <c r="R950" s="29"/>
      <c r="S950" s="16"/>
      <c r="T950" s="9"/>
      <c r="U950" s="9"/>
      <c r="V950" s="9"/>
      <c r="W950" s="9"/>
      <c r="X950" s="9"/>
      <c r="Y950" s="9"/>
      <c r="Z950" s="9"/>
    </row>
    <row r="951" ht="21.75" customHeight="1">
      <c r="A951" s="9"/>
      <c r="B951" s="100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6"/>
      <c r="P951" s="29"/>
      <c r="Q951" s="29"/>
      <c r="R951" s="29"/>
      <c r="S951" s="16"/>
      <c r="T951" s="9"/>
      <c r="U951" s="9"/>
      <c r="V951" s="9"/>
      <c r="W951" s="9"/>
      <c r="X951" s="9"/>
      <c r="Y951" s="9"/>
      <c r="Z951" s="9"/>
    </row>
    <row r="952" ht="21.75" customHeight="1">
      <c r="A952" s="9"/>
      <c r="B952" s="100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6"/>
      <c r="P952" s="29"/>
      <c r="Q952" s="29"/>
      <c r="R952" s="29"/>
      <c r="S952" s="16"/>
      <c r="T952" s="9"/>
      <c r="U952" s="9"/>
      <c r="V952" s="9"/>
      <c r="W952" s="9"/>
      <c r="X952" s="9"/>
      <c r="Y952" s="9"/>
      <c r="Z952" s="9"/>
    </row>
    <row r="953" ht="21.75" customHeight="1">
      <c r="A953" s="9"/>
      <c r="B953" s="100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6"/>
      <c r="P953" s="29"/>
      <c r="Q953" s="29"/>
      <c r="R953" s="29"/>
      <c r="S953" s="16"/>
      <c r="T953" s="9"/>
      <c r="U953" s="9"/>
      <c r="V953" s="9"/>
      <c r="W953" s="9"/>
      <c r="X953" s="9"/>
      <c r="Y953" s="9"/>
      <c r="Z953" s="9"/>
    </row>
    <row r="954" ht="21.75" customHeight="1">
      <c r="A954" s="9"/>
      <c r="B954" s="100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6"/>
      <c r="P954" s="29"/>
      <c r="Q954" s="29"/>
      <c r="R954" s="29"/>
      <c r="S954" s="16"/>
      <c r="T954" s="9"/>
      <c r="U954" s="9"/>
      <c r="V954" s="9"/>
      <c r="W954" s="9"/>
      <c r="X954" s="9"/>
      <c r="Y954" s="9"/>
      <c r="Z954" s="9"/>
    </row>
    <row r="955" ht="21.75" customHeight="1">
      <c r="A955" s="9"/>
      <c r="B955" s="100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6"/>
      <c r="P955" s="29"/>
      <c r="Q955" s="29"/>
      <c r="R955" s="29"/>
      <c r="S955" s="16"/>
      <c r="T955" s="9"/>
      <c r="U955" s="9"/>
      <c r="V955" s="9"/>
      <c r="W955" s="9"/>
      <c r="X955" s="9"/>
      <c r="Y955" s="9"/>
      <c r="Z955" s="9"/>
    </row>
    <row r="956" ht="21.75" customHeight="1">
      <c r="A956" s="9"/>
      <c r="B956" s="100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6"/>
      <c r="P956" s="29"/>
      <c r="Q956" s="29"/>
      <c r="R956" s="29"/>
      <c r="S956" s="16"/>
      <c r="T956" s="9"/>
      <c r="U956" s="9"/>
      <c r="V956" s="9"/>
      <c r="W956" s="9"/>
      <c r="X956" s="9"/>
      <c r="Y956" s="9"/>
      <c r="Z956" s="9"/>
    </row>
    <row r="957" ht="21.75" customHeight="1">
      <c r="A957" s="9"/>
      <c r="B957" s="100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6"/>
      <c r="P957" s="29"/>
      <c r="Q957" s="29"/>
      <c r="R957" s="29"/>
      <c r="S957" s="16"/>
      <c r="T957" s="9"/>
      <c r="U957" s="9"/>
      <c r="V957" s="9"/>
      <c r="W957" s="9"/>
      <c r="X957" s="9"/>
      <c r="Y957" s="9"/>
      <c r="Z957" s="9"/>
    </row>
    <row r="958" ht="21.75" customHeight="1">
      <c r="A958" s="9"/>
      <c r="B958" s="100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6"/>
      <c r="P958" s="29"/>
      <c r="Q958" s="29"/>
      <c r="R958" s="29"/>
      <c r="S958" s="16"/>
      <c r="T958" s="9"/>
      <c r="U958" s="9"/>
      <c r="V958" s="9"/>
      <c r="W958" s="9"/>
      <c r="X958" s="9"/>
      <c r="Y958" s="9"/>
      <c r="Z958" s="9"/>
    </row>
    <row r="959" ht="21.75" customHeight="1">
      <c r="A959" s="9"/>
      <c r="B959" s="100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6"/>
      <c r="P959" s="29"/>
      <c r="Q959" s="29"/>
      <c r="R959" s="29"/>
      <c r="S959" s="16"/>
      <c r="T959" s="9"/>
      <c r="U959" s="9"/>
      <c r="V959" s="9"/>
      <c r="W959" s="9"/>
      <c r="X959" s="9"/>
      <c r="Y959" s="9"/>
      <c r="Z959" s="9"/>
    </row>
    <row r="960" ht="21.75" customHeight="1">
      <c r="A960" s="9"/>
      <c r="B960" s="100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6"/>
      <c r="P960" s="29"/>
      <c r="Q960" s="29"/>
      <c r="R960" s="29"/>
      <c r="S960" s="16"/>
      <c r="T960" s="9"/>
      <c r="U960" s="9"/>
      <c r="V960" s="9"/>
      <c r="W960" s="9"/>
      <c r="X960" s="9"/>
      <c r="Y960" s="9"/>
      <c r="Z960" s="9"/>
    </row>
    <row r="961" ht="21.75" customHeight="1">
      <c r="A961" s="9"/>
      <c r="B961" s="100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6"/>
      <c r="P961" s="29"/>
      <c r="Q961" s="29"/>
      <c r="R961" s="29"/>
      <c r="S961" s="16"/>
      <c r="T961" s="9"/>
      <c r="U961" s="9"/>
      <c r="V961" s="9"/>
      <c r="W961" s="9"/>
      <c r="X961" s="9"/>
      <c r="Y961" s="9"/>
      <c r="Z961" s="9"/>
    </row>
    <row r="962" ht="21.75" customHeight="1">
      <c r="A962" s="9"/>
      <c r="B962" s="100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6"/>
      <c r="P962" s="29"/>
      <c r="Q962" s="29"/>
      <c r="R962" s="29"/>
      <c r="S962" s="16"/>
      <c r="T962" s="9"/>
      <c r="U962" s="9"/>
      <c r="V962" s="9"/>
      <c r="W962" s="9"/>
      <c r="X962" s="9"/>
      <c r="Y962" s="9"/>
      <c r="Z962" s="9"/>
    </row>
    <row r="963" ht="21.75" customHeight="1">
      <c r="A963" s="9"/>
      <c r="B963" s="100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6"/>
      <c r="P963" s="29"/>
      <c r="Q963" s="29"/>
      <c r="R963" s="29"/>
      <c r="S963" s="16"/>
      <c r="T963" s="9"/>
      <c r="U963" s="9"/>
      <c r="V963" s="9"/>
      <c r="W963" s="9"/>
      <c r="X963" s="9"/>
      <c r="Y963" s="9"/>
      <c r="Z963" s="9"/>
    </row>
    <row r="964" ht="21.75" customHeight="1">
      <c r="A964" s="9"/>
      <c r="B964" s="100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6"/>
      <c r="P964" s="29"/>
      <c r="Q964" s="29"/>
      <c r="R964" s="29"/>
      <c r="S964" s="16"/>
      <c r="T964" s="9"/>
      <c r="U964" s="9"/>
      <c r="V964" s="9"/>
      <c r="W964" s="9"/>
      <c r="X964" s="9"/>
      <c r="Y964" s="9"/>
      <c r="Z964" s="9"/>
    </row>
    <row r="965" ht="21.75" customHeight="1">
      <c r="A965" s="9"/>
      <c r="B965" s="100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6"/>
      <c r="P965" s="29"/>
      <c r="Q965" s="29"/>
      <c r="R965" s="29"/>
      <c r="S965" s="16"/>
      <c r="T965" s="9"/>
      <c r="U965" s="9"/>
      <c r="V965" s="9"/>
      <c r="W965" s="9"/>
      <c r="X965" s="9"/>
      <c r="Y965" s="9"/>
      <c r="Z965" s="9"/>
    </row>
    <row r="966" ht="21.75" customHeight="1">
      <c r="A966" s="9"/>
      <c r="B966" s="100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6"/>
      <c r="P966" s="29"/>
      <c r="Q966" s="29"/>
      <c r="R966" s="29"/>
      <c r="S966" s="16"/>
      <c r="T966" s="9"/>
      <c r="U966" s="9"/>
      <c r="V966" s="9"/>
      <c r="W966" s="9"/>
      <c r="X966" s="9"/>
      <c r="Y966" s="9"/>
      <c r="Z966" s="9"/>
    </row>
    <row r="967" ht="21.75" customHeight="1">
      <c r="A967" s="9"/>
      <c r="B967" s="100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6"/>
      <c r="P967" s="29"/>
      <c r="Q967" s="29"/>
      <c r="R967" s="29"/>
      <c r="S967" s="16"/>
      <c r="T967" s="9"/>
      <c r="U967" s="9"/>
      <c r="V967" s="9"/>
      <c r="W967" s="9"/>
      <c r="X967" s="9"/>
      <c r="Y967" s="9"/>
      <c r="Z967" s="9"/>
    </row>
    <row r="968" ht="21.75" customHeight="1">
      <c r="A968" s="9"/>
      <c r="B968" s="100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6"/>
      <c r="P968" s="29"/>
      <c r="Q968" s="29"/>
      <c r="R968" s="29"/>
      <c r="S968" s="16"/>
      <c r="T968" s="9"/>
      <c r="U968" s="9"/>
      <c r="V968" s="9"/>
      <c r="W968" s="9"/>
      <c r="X968" s="9"/>
      <c r="Y968" s="9"/>
      <c r="Z968" s="9"/>
    </row>
    <row r="969" ht="21.75" customHeight="1">
      <c r="A969" s="9"/>
      <c r="B969" s="100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6"/>
      <c r="P969" s="29"/>
      <c r="Q969" s="29"/>
      <c r="R969" s="29"/>
      <c r="S969" s="16"/>
      <c r="T969" s="9"/>
      <c r="U969" s="9"/>
      <c r="V969" s="9"/>
      <c r="W969" s="9"/>
      <c r="X969" s="9"/>
      <c r="Y969" s="9"/>
      <c r="Z969" s="9"/>
    </row>
    <row r="970" ht="21.75" customHeight="1">
      <c r="A970" s="9"/>
      <c r="B970" s="100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6"/>
      <c r="P970" s="29"/>
      <c r="Q970" s="29"/>
      <c r="R970" s="29"/>
      <c r="S970" s="16"/>
      <c r="T970" s="9"/>
      <c r="U970" s="9"/>
      <c r="V970" s="9"/>
      <c r="W970" s="9"/>
      <c r="X970" s="9"/>
      <c r="Y970" s="9"/>
      <c r="Z970" s="9"/>
    </row>
    <row r="971" ht="21.75" customHeight="1">
      <c r="A971" s="9"/>
      <c r="B971" s="100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6"/>
      <c r="P971" s="29"/>
      <c r="Q971" s="29"/>
      <c r="R971" s="29"/>
      <c r="S971" s="16"/>
      <c r="T971" s="9"/>
      <c r="U971" s="9"/>
      <c r="V971" s="9"/>
      <c r="W971" s="9"/>
      <c r="X971" s="9"/>
      <c r="Y971" s="9"/>
      <c r="Z971" s="9"/>
    </row>
    <row r="972" ht="21.75" customHeight="1">
      <c r="A972" s="9"/>
      <c r="B972" s="100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6"/>
      <c r="P972" s="29"/>
      <c r="Q972" s="29"/>
      <c r="R972" s="29"/>
      <c r="S972" s="16"/>
      <c r="T972" s="9"/>
      <c r="U972" s="9"/>
      <c r="V972" s="9"/>
      <c r="W972" s="9"/>
      <c r="X972" s="9"/>
      <c r="Y972" s="9"/>
      <c r="Z972" s="9"/>
    </row>
    <row r="973" ht="21.75" customHeight="1">
      <c r="A973" s="9"/>
      <c r="B973" s="100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6"/>
      <c r="P973" s="29"/>
      <c r="Q973" s="29"/>
      <c r="R973" s="29"/>
      <c r="S973" s="16"/>
      <c r="T973" s="9"/>
      <c r="U973" s="9"/>
      <c r="V973" s="9"/>
      <c r="W973" s="9"/>
      <c r="X973" s="9"/>
      <c r="Y973" s="9"/>
      <c r="Z973" s="9"/>
    </row>
    <row r="974" ht="21.75" customHeight="1">
      <c r="A974" s="9"/>
      <c r="B974" s="100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6"/>
      <c r="P974" s="29"/>
      <c r="Q974" s="29"/>
      <c r="R974" s="29"/>
      <c r="S974" s="16"/>
      <c r="T974" s="9"/>
      <c r="U974" s="9"/>
      <c r="V974" s="9"/>
      <c r="W974" s="9"/>
      <c r="X974" s="9"/>
      <c r="Y974" s="9"/>
      <c r="Z974" s="9"/>
    </row>
    <row r="975" ht="21.75" customHeight="1">
      <c r="A975" s="9"/>
      <c r="B975" s="100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6"/>
      <c r="P975" s="29"/>
      <c r="Q975" s="29"/>
      <c r="R975" s="29"/>
      <c r="S975" s="16"/>
      <c r="T975" s="9"/>
      <c r="U975" s="9"/>
      <c r="V975" s="9"/>
      <c r="W975" s="9"/>
      <c r="X975" s="9"/>
      <c r="Y975" s="9"/>
      <c r="Z975" s="9"/>
    </row>
    <row r="976" ht="21.75" customHeight="1">
      <c r="A976" s="9"/>
      <c r="B976" s="100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6"/>
      <c r="P976" s="29"/>
      <c r="Q976" s="29"/>
      <c r="R976" s="29"/>
      <c r="S976" s="16"/>
      <c r="T976" s="9"/>
      <c r="U976" s="9"/>
      <c r="V976" s="9"/>
      <c r="W976" s="9"/>
      <c r="X976" s="9"/>
      <c r="Y976" s="9"/>
      <c r="Z976" s="9"/>
    </row>
    <row r="977" ht="21.75" customHeight="1">
      <c r="A977" s="9"/>
      <c r="B977" s="100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6"/>
      <c r="P977" s="29"/>
      <c r="Q977" s="29"/>
      <c r="R977" s="29"/>
      <c r="S977" s="16"/>
      <c r="T977" s="9"/>
      <c r="U977" s="9"/>
      <c r="V977" s="9"/>
      <c r="W977" s="9"/>
      <c r="X977" s="9"/>
      <c r="Y977" s="9"/>
      <c r="Z977" s="9"/>
    </row>
    <row r="978" ht="21.75" customHeight="1">
      <c r="A978" s="9"/>
      <c r="B978" s="100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6"/>
      <c r="P978" s="29"/>
      <c r="Q978" s="29"/>
      <c r="R978" s="29"/>
      <c r="S978" s="16"/>
      <c r="T978" s="9"/>
      <c r="U978" s="9"/>
      <c r="V978" s="9"/>
      <c r="W978" s="9"/>
      <c r="X978" s="9"/>
      <c r="Y978" s="9"/>
      <c r="Z978" s="9"/>
    </row>
    <row r="979" ht="21.75" customHeight="1">
      <c r="A979" s="9"/>
      <c r="B979" s="100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6"/>
      <c r="P979" s="29"/>
      <c r="Q979" s="29"/>
      <c r="R979" s="29"/>
      <c r="S979" s="16"/>
      <c r="T979" s="9"/>
      <c r="U979" s="9"/>
      <c r="V979" s="9"/>
      <c r="W979" s="9"/>
      <c r="X979" s="9"/>
      <c r="Y979" s="9"/>
      <c r="Z979" s="9"/>
    </row>
    <row r="980" ht="21.75" customHeight="1">
      <c r="A980" s="9"/>
      <c r="B980" s="100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6"/>
      <c r="P980" s="29"/>
      <c r="Q980" s="29"/>
      <c r="R980" s="29"/>
      <c r="S980" s="16"/>
      <c r="T980" s="9"/>
      <c r="U980" s="9"/>
      <c r="V980" s="9"/>
      <c r="W980" s="9"/>
      <c r="X980" s="9"/>
      <c r="Y980" s="9"/>
      <c r="Z980" s="9"/>
    </row>
    <row r="981" ht="21.75" customHeight="1">
      <c r="A981" s="9"/>
      <c r="B981" s="100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6"/>
      <c r="P981" s="29"/>
      <c r="Q981" s="29"/>
      <c r="R981" s="29"/>
      <c r="S981" s="16"/>
      <c r="T981" s="9"/>
      <c r="U981" s="9"/>
      <c r="V981" s="9"/>
      <c r="W981" s="9"/>
      <c r="X981" s="9"/>
      <c r="Y981" s="9"/>
      <c r="Z981" s="9"/>
    </row>
    <row r="982" ht="21.75" customHeight="1">
      <c r="A982" s="9"/>
      <c r="B982" s="100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6"/>
      <c r="P982" s="29"/>
      <c r="Q982" s="29"/>
      <c r="R982" s="29"/>
      <c r="S982" s="16"/>
      <c r="T982" s="9"/>
      <c r="U982" s="9"/>
      <c r="V982" s="9"/>
      <c r="W982" s="9"/>
      <c r="X982" s="9"/>
      <c r="Y982" s="9"/>
      <c r="Z982" s="9"/>
    </row>
    <row r="983" ht="21.75" customHeight="1">
      <c r="A983" s="9"/>
      <c r="B983" s="100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6"/>
      <c r="P983" s="29"/>
      <c r="Q983" s="29"/>
      <c r="R983" s="29"/>
      <c r="S983" s="16"/>
      <c r="T983" s="9"/>
      <c r="U983" s="9"/>
      <c r="V983" s="9"/>
      <c r="W983" s="9"/>
      <c r="X983" s="9"/>
      <c r="Y983" s="9"/>
      <c r="Z983" s="9"/>
    </row>
    <row r="984" ht="21.75" customHeight="1">
      <c r="A984" s="9"/>
      <c r="B984" s="100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6"/>
      <c r="P984" s="29"/>
      <c r="Q984" s="29"/>
      <c r="R984" s="29"/>
      <c r="S984" s="16"/>
      <c r="T984" s="9"/>
      <c r="U984" s="9"/>
      <c r="V984" s="9"/>
      <c r="W984" s="9"/>
      <c r="X984" s="9"/>
      <c r="Y984" s="9"/>
      <c r="Z984" s="9"/>
    </row>
    <row r="985" ht="21.75" customHeight="1">
      <c r="A985" s="9"/>
      <c r="B985" s="100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6"/>
      <c r="P985" s="29"/>
      <c r="Q985" s="29"/>
      <c r="R985" s="29"/>
      <c r="S985" s="16"/>
      <c r="T985" s="9"/>
      <c r="U985" s="9"/>
      <c r="V985" s="9"/>
      <c r="W985" s="9"/>
      <c r="X985" s="9"/>
      <c r="Y985" s="9"/>
      <c r="Z985" s="9"/>
    </row>
    <row r="986" ht="21.75" customHeight="1">
      <c r="A986" s="9"/>
      <c r="B986" s="100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6"/>
      <c r="P986" s="29"/>
      <c r="Q986" s="29"/>
      <c r="R986" s="29"/>
      <c r="S986" s="16"/>
      <c r="T986" s="9"/>
      <c r="U986" s="9"/>
      <c r="V986" s="9"/>
      <c r="W986" s="9"/>
      <c r="X986" s="9"/>
      <c r="Y986" s="9"/>
      <c r="Z986" s="9"/>
    </row>
    <row r="987" ht="21.75" customHeight="1">
      <c r="A987" s="9"/>
      <c r="B987" s="100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6"/>
      <c r="P987" s="29"/>
      <c r="Q987" s="29"/>
      <c r="R987" s="29"/>
      <c r="S987" s="16"/>
      <c r="T987" s="9"/>
      <c r="U987" s="9"/>
      <c r="V987" s="9"/>
      <c r="W987" s="9"/>
      <c r="X987" s="9"/>
      <c r="Y987" s="9"/>
      <c r="Z987" s="9"/>
    </row>
    <row r="988" ht="21.75" customHeight="1">
      <c r="A988" s="9"/>
      <c r="B988" s="100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6"/>
      <c r="P988" s="29"/>
      <c r="Q988" s="29"/>
      <c r="R988" s="29"/>
      <c r="S988" s="16"/>
      <c r="T988" s="9"/>
      <c r="U988" s="9"/>
      <c r="V988" s="9"/>
      <c r="W988" s="9"/>
      <c r="X988" s="9"/>
      <c r="Y988" s="9"/>
      <c r="Z988" s="9"/>
    </row>
    <row r="989" ht="21.75" customHeight="1">
      <c r="A989" s="9"/>
      <c r="B989" s="100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6"/>
      <c r="P989" s="29"/>
      <c r="Q989" s="29"/>
      <c r="R989" s="29"/>
      <c r="S989" s="16"/>
      <c r="T989" s="9"/>
      <c r="U989" s="9"/>
      <c r="V989" s="9"/>
      <c r="W989" s="9"/>
      <c r="X989" s="9"/>
      <c r="Y989" s="9"/>
      <c r="Z989" s="9"/>
    </row>
    <row r="990" ht="21.75" customHeight="1">
      <c r="A990" s="9"/>
      <c r="B990" s="100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6"/>
      <c r="P990" s="29"/>
      <c r="Q990" s="29"/>
      <c r="R990" s="29"/>
      <c r="S990" s="16"/>
      <c r="T990" s="9"/>
      <c r="U990" s="9"/>
      <c r="V990" s="9"/>
      <c r="W990" s="9"/>
      <c r="X990" s="9"/>
      <c r="Y990" s="9"/>
      <c r="Z990" s="9"/>
    </row>
    <row r="991" ht="21.75" customHeight="1">
      <c r="A991" s="9"/>
      <c r="B991" s="100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6"/>
      <c r="P991" s="29"/>
      <c r="Q991" s="29"/>
      <c r="R991" s="29"/>
      <c r="S991" s="16"/>
      <c r="T991" s="9"/>
      <c r="U991" s="9"/>
      <c r="V991" s="9"/>
      <c r="W991" s="9"/>
      <c r="X991" s="9"/>
      <c r="Y991" s="9"/>
      <c r="Z991" s="9"/>
    </row>
    <row r="992" ht="21.75" customHeight="1">
      <c r="A992" s="9"/>
      <c r="B992" s="100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6"/>
      <c r="P992" s="29"/>
      <c r="Q992" s="29"/>
      <c r="R992" s="29"/>
      <c r="S992" s="16"/>
      <c r="T992" s="9"/>
      <c r="U992" s="9"/>
      <c r="V992" s="9"/>
      <c r="W992" s="9"/>
      <c r="X992" s="9"/>
      <c r="Y992" s="9"/>
      <c r="Z992" s="9"/>
    </row>
    <row r="993" ht="21.75" customHeight="1">
      <c r="A993" s="9"/>
      <c r="B993" s="100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6"/>
      <c r="P993" s="29"/>
      <c r="Q993" s="29"/>
      <c r="R993" s="29"/>
      <c r="S993" s="16"/>
      <c r="T993" s="9"/>
      <c r="U993" s="9"/>
      <c r="V993" s="9"/>
      <c r="W993" s="9"/>
      <c r="X993" s="9"/>
      <c r="Y993" s="9"/>
      <c r="Z993" s="9"/>
    </row>
    <row r="994" ht="21.75" customHeight="1">
      <c r="A994" s="9"/>
      <c r="B994" s="100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6"/>
      <c r="P994" s="29"/>
      <c r="Q994" s="29"/>
      <c r="R994" s="29"/>
      <c r="S994" s="16"/>
      <c r="T994" s="9"/>
      <c r="U994" s="9"/>
      <c r="V994" s="9"/>
      <c r="W994" s="9"/>
      <c r="X994" s="9"/>
      <c r="Y994" s="9"/>
      <c r="Z994" s="9"/>
    </row>
    <row r="995" ht="21.75" customHeight="1">
      <c r="A995" s="9"/>
      <c r="B995" s="100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6"/>
      <c r="P995" s="29"/>
      <c r="Q995" s="29"/>
      <c r="R995" s="29"/>
      <c r="S995" s="16"/>
      <c r="T995" s="9"/>
      <c r="U995" s="9"/>
      <c r="V995" s="9"/>
      <c r="W995" s="9"/>
      <c r="X995" s="9"/>
      <c r="Y995" s="9"/>
      <c r="Z995" s="9"/>
    </row>
    <row r="996" ht="21.75" customHeight="1">
      <c r="A996" s="9"/>
      <c r="B996" s="100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6"/>
      <c r="P996" s="29"/>
      <c r="Q996" s="29"/>
      <c r="R996" s="29"/>
      <c r="S996" s="16"/>
      <c r="T996" s="9"/>
      <c r="U996" s="9"/>
      <c r="V996" s="9"/>
      <c r="W996" s="9"/>
      <c r="X996" s="9"/>
      <c r="Y996" s="9"/>
      <c r="Z996" s="9"/>
    </row>
    <row r="997" ht="21.75" customHeight="1">
      <c r="A997" s="9"/>
      <c r="B997" s="100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6"/>
      <c r="P997" s="29"/>
      <c r="Q997" s="29"/>
      <c r="R997" s="29"/>
      <c r="S997" s="16"/>
      <c r="T997" s="9"/>
      <c r="U997" s="9"/>
      <c r="V997" s="9"/>
      <c r="W997" s="9"/>
      <c r="X997" s="9"/>
      <c r="Y997" s="9"/>
      <c r="Z997" s="9"/>
    </row>
    <row r="998" ht="21.75" customHeight="1">
      <c r="A998" s="9"/>
      <c r="B998" s="100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6"/>
      <c r="P998" s="29"/>
      <c r="Q998" s="29"/>
      <c r="R998" s="29"/>
      <c r="S998" s="16"/>
      <c r="T998" s="9"/>
      <c r="U998" s="9"/>
      <c r="V998" s="9"/>
      <c r="W998" s="9"/>
      <c r="X998" s="9"/>
      <c r="Y998" s="9"/>
      <c r="Z998" s="9"/>
    </row>
    <row r="999" ht="21.75" customHeight="1">
      <c r="A999" s="9"/>
      <c r="B999" s="100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16"/>
      <c r="P999" s="29"/>
      <c r="Q999" s="29"/>
      <c r="R999" s="29"/>
      <c r="S999" s="16"/>
      <c r="T999" s="9"/>
      <c r="U999" s="9"/>
      <c r="V999" s="9"/>
      <c r="W999" s="9"/>
      <c r="X999" s="9"/>
      <c r="Y999" s="9"/>
      <c r="Z999" s="9"/>
    </row>
    <row r="1000" ht="21.75" customHeight="1">
      <c r="A1000" s="9"/>
      <c r="B1000" s="100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16"/>
      <c r="P1000" s="29"/>
      <c r="Q1000" s="29"/>
      <c r="R1000" s="29"/>
      <c r="S1000" s="16"/>
      <c r="T1000" s="9"/>
      <c r="U1000" s="9"/>
      <c r="V1000" s="9"/>
      <c r="W1000" s="9"/>
      <c r="X1000" s="9"/>
      <c r="Y1000" s="9"/>
      <c r="Z1000" s="9"/>
    </row>
  </sheetData>
  <mergeCells count="28">
    <mergeCell ref="H2:J2"/>
    <mergeCell ref="C3:D3"/>
    <mergeCell ref="L3:N3"/>
    <mergeCell ref="C4:E4"/>
    <mergeCell ref="G4:H4"/>
    <mergeCell ref="L4:N4"/>
    <mergeCell ref="L5:N5"/>
    <mergeCell ref="L6:N6"/>
    <mergeCell ref="D5:H5"/>
    <mergeCell ref="C6:H6"/>
    <mergeCell ref="C7:D7"/>
    <mergeCell ref="E7:F7"/>
    <mergeCell ref="G7:H7"/>
    <mergeCell ref="J7:K7"/>
    <mergeCell ref="L7:N7"/>
    <mergeCell ref="J9:J10"/>
    <mergeCell ref="K9:K10"/>
    <mergeCell ref="L9:L10"/>
    <mergeCell ref="M9:M10"/>
    <mergeCell ref="N9:N10"/>
    <mergeCell ref="O10:O11"/>
    <mergeCell ref="B9:B10"/>
    <mergeCell ref="C9:C10"/>
    <mergeCell ref="D9:D10"/>
    <mergeCell ref="E9:F10"/>
    <mergeCell ref="G9:G10"/>
    <mergeCell ref="H9:H10"/>
    <mergeCell ref="I9:I10"/>
  </mergeCells>
  <conditionalFormatting sqref="S55:S1000 S80:S1000 S105:S1000 S130:S1000 S155:S1000 S180:S1000 S205:S1000 S230:S1000 S255:S1000 S280:S1000 S305:S1000 S330:S1000 S355:S1000 S380:S1000 S405:S1000 S430:S1000 S455:S1000 S480:S1000 S505:S1000 S530:S1000 S555:S1000 S580:S1000 S605:S1000 S630:S1000 S655:S1000 S680:S1000 S705:S1000 S730:S1000 S755:S1000 S780:S1000 S805:S1000 S830:S1000 S855:S1000 S880:S1000 S905:S1000 S930:S1000 S955:S1000 S980:S1000 S12:S45">
    <cfRule type="cellIs" dxfId="0" priority="1" operator="lessThan">
      <formula>12</formula>
    </cfRule>
  </conditionalFormatting>
  <dataValidations>
    <dataValidation type="list" allowBlank="1" showInputMessage="1" showErrorMessage="1" prompt=" - กรุณาเลือกรายการ" sqref="C7 C8:D8">
      <formula1>$P$2:$P$5</formula1>
    </dataValidation>
    <dataValidation type="list" allowBlank="1" showInputMessage="1" showErrorMessage="1" prompt=" - ดูอายุใช้งาน จาก sheet หลักเกณฑ์ สปช." sqref="I11">
      <formula1>$U$3:$U$10</formula1>
    </dataValidation>
    <dataValidation type="list" allowBlank="1" showInputMessage="1" showErrorMessage="1" prompt=" - กรุณาเลือกรายการ" sqref="C4">
      <formula1>$T$3:$T$21</formula1>
    </dataValidation>
    <dataValidation type="list" allowBlank="1" showInputMessage="1" showErrorMessage="1" prompt=" - ดูอัตราค่าเสื่อม จาก sheet หลักเกณฑ์ สปช." sqref="J11">
      <formula1>$V$3:$V$12</formula1>
    </dataValidation>
    <dataValidation type="list" allowBlank="1" showInputMessage="1" showErrorMessage="1" prompt=" - กรุณาเลือกรายการ" sqref="G7 G8:H8">
      <formula1>$Q$2:$Q$7</formula1>
    </dataValidation>
  </dataValidations>
  <printOptions/>
  <pageMargins bottom="0.75" footer="0.0" header="0.0" left="0.7" right="0.7" top="0.75"/>
  <pageSetup orientation="landscape"/>
  <headerFooter>
    <oddHeader>&amp;Rสปช.</oddHeader>
    <oddFooter>&amp;RPowered by Sakda Chinsamai (Chainat) 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0.1" defaultRowHeight="15.0"/>
  <cols>
    <col customWidth="1" min="1" max="1" width="9.1"/>
    <col customWidth="1" min="2" max="2" width="12.0"/>
    <col customWidth="1" min="3" max="3" width="8.6"/>
    <col customWidth="1" min="4" max="4" width="23.6"/>
    <col customWidth="1" min="5" max="5" width="5.7"/>
    <col customWidth="1" min="6" max="6" width="6.1"/>
    <col customWidth="1" min="7" max="7" width="11.1"/>
    <col customWidth="1" min="8" max="8" width="9.9"/>
    <col customWidth="1" min="9" max="9" width="9.1"/>
    <col customWidth="1" min="10" max="10" width="9.4"/>
    <col customWidth="1" min="11" max="12" width="10.3"/>
    <col customWidth="1" min="13" max="13" width="11.1"/>
    <col customWidth="1" min="14" max="14" width="34.3"/>
    <col customWidth="1" hidden="1" min="15" max="22" width="18.7"/>
    <col customWidth="1" min="23" max="23" width="18.7"/>
    <col customWidth="1" min="24" max="25" width="9.1"/>
    <col customWidth="1" min="26" max="26" width="8.0"/>
  </cols>
  <sheetData>
    <row r="1" ht="21.75" customHeight="1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3" t="s">
        <v>175</v>
      </c>
      <c r="M1" s="4"/>
      <c r="N1" s="5"/>
      <c r="O1" s="6"/>
      <c r="P1" s="7"/>
      <c r="Q1" s="7"/>
      <c r="R1" s="7"/>
      <c r="S1" s="6"/>
      <c r="T1" s="8"/>
      <c r="U1" s="8"/>
      <c r="V1" s="8"/>
      <c r="W1" s="2"/>
      <c r="X1" s="9"/>
      <c r="Y1" s="9"/>
      <c r="Z1" s="9"/>
    </row>
    <row r="2" ht="30.75" customHeight="1">
      <c r="A2" s="2"/>
      <c r="B2" s="166"/>
      <c r="C2" s="166"/>
      <c r="D2" s="166"/>
      <c r="E2" s="166"/>
      <c r="F2" s="166"/>
      <c r="G2" s="166"/>
      <c r="H2" s="167" t="s">
        <v>157</v>
      </c>
      <c r="I2" s="4"/>
      <c r="J2" s="5"/>
      <c r="K2" s="166"/>
      <c r="L2" s="166"/>
      <c r="M2" s="166"/>
      <c r="N2" s="200" t="str">
        <f>C4</f>
        <v>สิ่งก่อสร้าง(ส้วม)</v>
      </c>
      <c r="O2" s="13"/>
      <c r="P2" s="14" t="s">
        <v>2</v>
      </c>
      <c r="Q2" s="15" t="s">
        <v>3</v>
      </c>
      <c r="R2" s="15"/>
      <c r="S2" s="16"/>
      <c r="T2" s="17"/>
      <c r="U2" s="17"/>
      <c r="V2" s="17"/>
      <c r="W2" s="2"/>
      <c r="X2" s="9"/>
      <c r="Y2" s="9"/>
      <c r="Z2" s="9"/>
    </row>
    <row r="3" ht="21.75" customHeight="1">
      <c r="A3" s="2"/>
      <c r="B3" s="169" t="s">
        <v>4</v>
      </c>
      <c r="C3" s="34"/>
      <c r="D3" s="20"/>
      <c r="E3" s="170"/>
      <c r="F3" s="170"/>
      <c r="G3" s="170"/>
      <c r="H3" s="170"/>
      <c r="I3" s="170"/>
      <c r="J3" s="171" t="s">
        <v>5</v>
      </c>
      <c r="K3" s="172"/>
      <c r="L3" s="23" t="str">
        <f>'1.งบก่อน40'!L3:N3</f>
        <v>สำนักงานเขตพื้นที่การศึกษาประถมศึกษานครสวรรค์ เขต 1</v>
      </c>
      <c r="M3" s="20"/>
      <c r="N3" s="20"/>
      <c r="O3" s="24"/>
      <c r="P3" s="14" t="s">
        <v>6</v>
      </c>
      <c r="Q3" s="15" t="s">
        <v>7</v>
      </c>
      <c r="R3" s="15"/>
      <c r="S3" s="16"/>
      <c r="T3" s="25" t="s">
        <v>8</v>
      </c>
      <c r="U3" s="26">
        <v>2.0</v>
      </c>
      <c r="V3" s="27" t="s">
        <v>9</v>
      </c>
      <c r="W3" s="2"/>
      <c r="X3" s="9"/>
      <c r="Y3" s="9"/>
      <c r="Z3" s="9"/>
    </row>
    <row r="4" ht="21.75" customHeight="1">
      <c r="A4" s="2"/>
      <c r="B4" s="169" t="s">
        <v>10</v>
      </c>
      <c r="C4" s="34" t="s">
        <v>162</v>
      </c>
      <c r="D4" s="20"/>
      <c r="E4" s="20"/>
      <c r="F4" s="174" t="s">
        <v>11</v>
      </c>
      <c r="G4" s="28"/>
      <c r="H4" s="20"/>
      <c r="I4" s="170"/>
      <c r="J4" s="171" t="s">
        <v>12</v>
      </c>
      <c r="K4" s="171"/>
      <c r="L4" s="23" t="str">
        <f>'1.งบก่อน40'!L4:N4</f>
        <v>บ้านหัวหวาย</v>
      </c>
      <c r="M4" s="20"/>
      <c r="N4" s="20"/>
      <c r="O4" s="24"/>
      <c r="P4" s="14" t="s">
        <v>13</v>
      </c>
      <c r="Q4" s="15" t="s">
        <v>14</v>
      </c>
      <c r="R4" s="15"/>
      <c r="S4" s="16"/>
      <c r="T4" s="25" t="s">
        <v>15</v>
      </c>
      <c r="U4" s="26">
        <v>4.0</v>
      </c>
      <c r="V4" s="27">
        <v>0.0476</v>
      </c>
      <c r="W4" s="2"/>
      <c r="X4" s="9"/>
      <c r="Y4" s="9"/>
      <c r="Z4" s="9"/>
    </row>
    <row r="5" ht="21.75" customHeight="1">
      <c r="A5" s="2"/>
      <c r="B5" s="169" t="s">
        <v>16</v>
      </c>
      <c r="C5" s="170"/>
      <c r="D5" s="23"/>
      <c r="E5" s="20"/>
      <c r="F5" s="20"/>
      <c r="G5" s="20"/>
      <c r="H5" s="20"/>
      <c r="I5" s="170"/>
      <c r="J5" s="171" t="s">
        <v>17</v>
      </c>
      <c r="K5" s="171"/>
      <c r="L5" s="23" t="s">
        <v>176</v>
      </c>
      <c r="M5" s="20"/>
      <c r="N5" s="20"/>
      <c r="O5" s="24"/>
      <c r="P5" s="14" t="s">
        <v>18</v>
      </c>
      <c r="Q5" s="15" t="s">
        <v>19</v>
      </c>
      <c r="R5" s="15"/>
      <c r="S5" s="16"/>
      <c r="T5" s="25" t="s">
        <v>20</v>
      </c>
      <c r="U5" s="26">
        <v>5.0</v>
      </c>
      <c r="V5" s="27">
        <v>0.065</v>
      </c>
      <c r="W5" s="2"/>
      <c r="X5" s="9"/>
      <c r="Y5" s="9"/>
      <c r="Z5" s="9"/>
    </row>
    <row r="6" ht="21.75" customHeight="1">
      <c r="A6" s="2"/>
      <c r="B6" s="169" t="s">
        <v>21</v>
      </c>
      <c r="C6" s="23"/>
      <c r="D6" s="20"/>
      <c r="E6" s="20"/>
      <c r="F6" s="20"/>
      <c r="G6" s="20"/>
      <c r="H6" s="20"/>
      <c r="I6" s="170"/>
      <c r="J6" s="171" t="s">
        <v>22</v>
      </c>
      <c r="K6" s="171"/>
      <c r="L6" s="23"/>
      <c r="M6" s="20"/>
      <c r="N6" s="20"/>
      <c r="O6" s="24"/>
      <c r="P6" s="29"/>
      <c r="Q6" s="15" t="s">
        <v>23</v>
      </c>
      <c r="R6" s="15"/>
      <c r="S6" s="16"/>
      <c r="T6" s="25" t="s">
        <v>24</v>
      </c>
      <c r="U6" s="26">
        <v>6.0</v>
      </c>
      <c r="V6" s="27">
        <v>0.0909</v>
      </c>
      <c r="W6" s="2"/>
      <c r="X6" s="9"/>
      <c r="Y6" s="9"/>
      <c r="Z6" s="9"/>
    </row>
    <row r="7" ht="21.75" customHeight="1">
      <c r="A7" s="2"/>
      <c r="B7" s="169" t="s">
        <v>10</v>
      </c>
      <c r="C7" s="30" t="s">
        <v>2</v>
      </c>
      <c r="D7" s="31"/>
      <c r="E7" s="175" t="s">
        <v>26</v>
      </c>
      <c r="F7" s="5"/>
      <c r="G7" s="30" t="s">
        <v>14</v>
      </c>
      <c r="H7" s="31"/>
      <c r="I7" s="170"/>
      <c r="J7" s="176" t="s">
        <v>27</v>
      </c>
      <c r="K7" s="5"/>
      <c r="L7" s="34"/>
      <c r="M7" s="20"/>
      <c r="N7" s="20"/>
      <c r="O7" s="24"/>
      <c r="P7" s="29"/>
      <c r="Q7" s="15" t="s">
        <v>28</v>
      </c>
      <c r="R7" s="15"/>
      <c r="S7" s="16"/>
      <c r="T7" s="25" t="s">
        <v>162</v>
      </c>
      <c r="U7" s="26">
        <v>8.0</v>
      </c>
      <c r="V7" s="27">
        <v>0.125</v>
      </c>
      <c r="W7" s="2"/>
      <c r="X7" s="9"/>
      <c r="Y7" s="9"/>
      <c r="Z7" s="9"/>
    </row>
    <row r="8" ht="4.5" customHeight="1">
      <c r="A8" s="2"/>
      <c r="B8" s="38"/>
      <c r="C8" s="35"/>
      <c r="D8" s="35"/>
      <c r="E8" s="36"/>
      <c r="F8" s="36"/>
      <c r="G8" s="35"/>
      <c r="H8" s="35"/>
      <c r="I8" s="37"/>
      <c r="J8" s="38"/>
      <c r="K8" s="38"/>
      <c r="L8" s="39"/>
      <c r="M8" s="39"/>
      <c r="N8" s="39"/>
      <c r="O8" s="24"/>
      <c r="P8" s="29"/>
      <c r="Q8" s="15"/>
      <c r="R8" s="15"/>
      <c r="S8" s="16"/>
      <c r="T8" s="25" t="s">
        <v>29</v>
      </c>
      <c r="U8" s="26">
        <v>11.0</v>
      </c>
      <c r="V8" s="27">
        <v>0.1667</v>
      </c>
      <c r="W8" s="2"/>
      <c r="X8" s="9"/>
      <c r="Y8" s="9"/>
      <c r="Z8" s="9"/>
    </row>
    <row r="9" ht="21.75" customHeight="1">
      <c r="A9" s="1"/>
      <c r="B9" s="177" t="s">
        <v>31</v>
      </c>
      <c r="C9" s="177" t="s">
        <v>32</v>
      </c>
      <c r="D9" s="177" t="s">
        <v>33</v>
      </c>
      <c r="E9" s="178" t="s">
        <v>34</v>
      </c>
      <c r="F9" s="42"/>
      <c r="G9" s="179" t="s">
        <v>35</v>
      </c>
      <c r="H9" s="177" t="s">
        <v>36</v>
      </c>
      <c r="I9" s="179" t="s">
        <v>37</v>
      </c>
      <c r="J9" s="179" t="s">
        <v>38</v>
      </c>
      <c r="K9" s="179" t="s">
        <v>39</v>
      </c>
      <c r="L9" s="179" t="s">
        <v>40</v>
      </c>
      <c r="M9" s="177" t="s">
        <v>41</v>
      </c>
      <c r="N9" s="177" t="s">
        <v>42</v>
      </c>
      <c r="O9" s="24"/>
      <c r="P9" s="9"/>
      <c r="Q9" s="9"/>
      <c r="R9" s="9"/>
      <c r="S9" s="16"/>
      <c r="T9" s="25" t="s">
        <v>30</v>
      </c>
      <c r="U9" s="26">
        <v>15.0</v>
      </c>
      <c r="V9" s="27">
        <v>0.2</v>
      </c>
      <c r="W9" s="2"/>
      <c r="X9" s="9"/>
      <c r="Y9" s="9"/>
      <c r="Z9" s="9"/>
    </row>
    <row r="10" ht="21.75" customHeight="1">
      <c r="A10" s="1"/>
      <c r="B10" s="44"/>
      <c r="C10" s="44"/>
      <c r="D10" s="44"/>
      <c r="E10" s="45"/>
      <c r="F10" s="46"/>
      <c r="G10" s="44"/>
      <c r="H10" s="44"/>
      <c r="I10" s="44"/>
      <c r="J10" s="44"/>
      <c r="K10" s="44"/>
      <c r="L10" s="44"/>
      <c r="M10" s="44"/>
      <c r="N10" s="44"/>
      <c r="O10" s="47"/>
      <c r="P10" s="29"/>
      <c r="Q10" s="29"/>
      <c r="R10" s="29"/>
      <c r="S10" s="16" t="s">
        <v>44</v>
      </c>
      <c r="T10" s="25" t="s">
        <v>164</v>
      </c>
      <c r="U10" s="26">
        <v>21.0</v>
      </c>
      <c r="V10" s="27">
        <v>0.3333</v>
      </c>
      <c r="W10" s="2"/>
      <c r="X10" s="9"/>
      <c r="Y10" s="9"/>
      <c r="Z10" s="9"/>
    </row>
    <row r="11" ht="21.75" customHeight="1">
      <c r="A11" s="2"/>
      <c r="B11" s="48" t="s">
        <v>177</v>
      </c>
      <c r="C11" s="48"/>
      <c r="D11" s="50"/>
      <c r="E11" s="51">
        <v>1.0</v>
      </c>
      <c r="F11" s="52"/>
      <c r="G11" s="201">
        <v>45670.0</v>
      </c>
      <c r="H11" s="183">
        <f>E11*G11</f>
        <v>45670</v>
      </c>
      <c r="I11" s="55">
        <v>6.0</v>
      </c>
      <c r="J11" s="56">
        <v>0.1667</v>
      </c>
      <c r="K11" s="57">
        <f>H11/I11</f>
        <v>7611.666667</v>
      </c>
      <c r="L11" s="57">
        <v>0.0</v>
      </c>
      <c r="M11" s="57">
        <f>H11</f>
        <v>45670</v>
      </c>
      <c r="N11" s="58" t="str">
        <f>IF(G11&lt;=29999,"ไม่ต้องคำนวนค่าเสื่อมราคามูลค่าไม่เกิน 30,000 บาท","")</f>
        <v/>
      </c>
      <c r="P11" s="29" t="s">
        <v>46</v>
      </c>
      <c r="Q11" s="29" t="s">
        <v>47</v>
      </c>
      <c r="R11" s="29" t="s">
        <v>44</v>
      </c>
      <c r="S11" s="16" t="s">
        <v>47</v>
      </c>
      <c r="T11" s="25" t="s">
        <v>45</v>
      </c>
      <c r="U11" s="26"/>
      <c r="V11" s="27">
        <v>0.25</v>
      </c>
      <c r="W11" s="2"/>
      <c r="X11" s="9"/>
      <c r="Y11" s="9"/>
      <c r="Z11" s="9"/>
    </row>
    <row r="12" ht="21.75" customHeight="1">
      <c r="A12" s="1">
        <v>1.0</v>
      </c>
      <c r="B12" s="202" t="str">
        <f>IF(N11="ไม่ต้องคำนวนค่าเสื่อมราคามูลค่าไม่เกิน 30,000 บาท", ,"30/9/2544")</f>
        <v>30/9/2544</v>
      </c>
      <c r="C12" s="203"/>
      <c r="D12" s="61" t="str">
        <f>IF(B12&gt;1,CONCATENATE($P$11," ",Q12," ",$Q$11," ",R12," ",$R$11),IF(M12=1,"มูลค่าทางบัญชีคงเหลือ",""))</f>
        <v>#VALUE!</v>
      </c>
      <c r="E12" s="62"/>
      <c r="F12" s="63"/>
      <c r="G12" s="61"/>
      <c r="H12" s="61"/>
      <c r="I12" s="61"/>
      <c r="J12" s="61"/>
      <c r="K12" s="64" t="str">
        <f>(K11*Q12)+((K11/12)*R12)</f>
        <v>#VALUE!</v>
      </c>
      <c r="L12" s="64" t="str">
        <f t="shared" ref="L12:L41" si="1">IF(K12&gt;0,K12+L11,0)</f>
        <v>#VALUE!</v>
      </c>
      <c r="M12" s="65" t="str">
        <f t="shared" ref="M12:M41" si="2">IF(B12&gt;0,(IF($H$11&gt;L12,$M$11-L12,0)),IF(M11=0,1,""))</f>
        <v>#VALUE!</v>
      </c>
      <c r="N12" s="66" t="str">
        <f t="shared" ref="N12:N42" si="3">IF(M12=1,"หมดอายุการใช้งานอย่างมีประสิทธิภาพ",IF(N11="หมดอายุการใช้งานอย่างมีประสิทธิภาพ","มีมูลค่าทางบัญชีคงเหลือไว้ 1 บาท",""))</f>
        <v>#VALUE!</v>
      </c>
      <c r="O12" s="24" t="str">
        <f t="shared" ref="O12:O41" si="4">IF(B12&gt;0,DAYS360(B11,B12),0)</f>
        <v>#VALUE!</v>
      </c>
      <c r="P12" s="29" t="str">
        <f t="shared" ref="P12:P41" si="5">ROUND(O12/30,0)</f>
        <v>#VALUE!</v>
      </c>
      <c r="Q12" s="185" t="str">
        <f>ROUNDDOWN(P12/12,0)</f>
        <v>#VALUE!</v>
      </c>
      <c r="R12" s="185" t="str">
        <f>P12-(Q12*12)</f>
        <v>#VALUE!</v>
      </c>
      <c r="S12" s="16" t="str">
        <f t="shared" ref="S12:S41" si="6">IF(P12=12,$S$11,$S$10)</f>
        <v>#VALUE!</v>
      </c>
      <c r="T12" s="25" t="s">
        <v>48</v>
      </c>
      <c r="U12" s="26"/>
      <c r="V12" s="27">
        <v>0.5</v>
      </c>
      <c r="W12" s="2"/>
      <c r="X12" s="27"/>
      <c r="Y12" s="9"/>
      <c r="Z12" s="9"/>
    </row>
    <row r="13" ht="21.75" customHeight="1">
      <c r="A13" s="1">
        <v>2.0</v>
      </c>
      <c r="B13" s="59"/>
      <c r="C13" s="60"/>
      <c r="D13" s="61" t="str">
        <f t="shared" ref="D13:D41" si="7">IF(B13&gt;1,CONCATENATE($P$11," ",Q13," ",$Q$11),IF(M13=1,"มูลค่าทางบัญชีคงเหลือ",""))</f>
        <v>#VALUE!</v>
      </c>
      <c r="E13" s="62"/>
      <c r="F13" s="63"/>
      <c r="G13" s="61"/>
      <c r="H13" s="61"/>
      <c r="I13" s="61"/>
      <c r="J13" s="61"/>
      <c r="K13" s="64">
        <f t="shared" ref="K13:K41" si="8">$K$11*P13/12</f>
        <v>0</v>
      </c>
      <c r="L13" s="64">
        <f t="shared" si="1"/>
        <v>0</v>
      </c>
      <c r="M13" s="65" t="str">
        <f t="shared" si="2"/>
        <v>#VALUE!</v>
      </c>
      <c r="N13" s="66" t="str">
        <f t="shared" si="3"/>
        <v>#VALUE!</v>
      </c>
      <c r="O13" s="24">
        <f t="shared" si="4"/>
        <v>0</v>
      </c>
      <c r="P13" s="29">
        <f t="shared" si="5"/>
        <v>0</v>
      </c>
      <c r="Q13" s="185" t="str">
        <f t="shared" ref="Q13:Q42" si="9">IF(P13&gt;=12,P13/12,"-")</f>
        <v>-</v>
      </c>
      <c r="R13" s="185"/>
      <c r="S13" s="16" t="str">
        <f t="shared" si="6"/>
        <v>เดือน</v>
      </c>
      <c r="T13" s="25" t="s">
        <v>49</v>
      </c>
      <c r="U13" s="26"/>
      <c r="V13" s="9"/>
      <c r="W13" s="2"/>
      <c r="X13" s="9"/>
      <c r="Y13" s="9"/>
      <c r="Z13" s="9"/>
    </row>
    <row r="14" ht="21.75" customHeight="1">
      <c r="A14" s="1">
        <v>3.0</v>
      </c>
      <c r="B14" s="59"/>
      <c r="C14" s="60"/>
      <c r="D14" s="61" t="str">
        <f t="shared" si="7"/>
        <v>#VALUE!</v>
      </c>
      <c r="E14" s="62"/>
      <c r="F14" s="63"/>
      <c r="G14" s="61"/>
      <c r="H14" s="61"/>
      <c r="I14" s="61"/>
      <c r="J14" s="61"/>
      <c r="K14" s="64">
        <f t="shared" si="8"/>
        <v>0</v>
      </c>
      <c r="L14" s="64">
        <f t="shared" si="1"/>
        <v>0</v>
      </c>
      <c r="M14" s="65" t="str">
        <f t="shared" si="2"/>
        <v>#VALUE!</v>
      </c>
      <c r="N14" s="66" t="str">
        <f t="shared" si="3"/>
        <v>#VALUE!</v>
      </c>
      <c r="O14" s="24">
        <f t="shared" si="4"/>
        <v>0</v>
      </c>
      <c r="P14" s="29">
        <f t="shared" si="5"/>
        <v>0</v>
      </c>
      <c r="Q14" s="185" t="str">
        <f t="shared" si="9"/>
        <v>-</v>
      </c>
      <c r="R14" s="185"/>
      <c r="S14" s="16" t="str">
        <f t="shared" si="6"/>
        <v>เดือน</v>
      </c>
      <c r="T14" s="25" t="s">
        <v>50</v>
      </c>
      <c r="U14" s="26"/>
      <c r="V14" s="27"/>
      <c r="W14" s="2"/>
      <c r="X14" s="9"/>
      <c r="Y14" s="9"/>
      <c r="Z14" s="9"/>
    </row>
    <row r="15" ht="21.75" customHeight="1">
      <c r="A15" s="1">
        <v>4.0</v>
      </c>
      <c r="B15" s="69"/>
      <c r="C15" s="60"/>
      <c r="D15" s="61" t="str">
        <f t="shared" si="7"/>
        <v>#VALUE!</v>
      </c>
      <c r="E15" s="62"/>
      <c r="F15" s="63"/>
      <c r="G15" s="61"/>
      <c r="H15" s="61"/>
      <c r="I15" s="61"/>
      <c r="J15" s="61"/>
      <c r="K15" s="64">
        <f t="shared" si="8"/>
        <v>0</v>
      </c>
      <c r="L15" s="64">
        <f t="shared" si="1"/>
        <v>0</v>
      </c>
      <c r="M15" s="65" t="str">
        <f t="shared" si="2"/>
        <v>#VALUE!</v>
      </c>
      <c r="N15" s="66" t="str">
        <f t="shared" si="3"/>
        <v>#VALUE!</v>
      </c>
      <c r="O15" s="24">
        <f t="shared" si="4"/>
        <v>0</v>
      </c>
      <c r="P15" s="29">
        <f t="shared" si="5"/>
        <v>0</v>
      </c>
      <c r="Q15" s="185" t="str">
        <f t="shared" si="9"/>
        <v>-</v>
      </c>
      <c r="R15" s="185"/>
      <c r="S15" s="16" t="str">
        <f t="shared" si="6"/>
        <v>เดือน</v>
      </c>
      <c r="T15" s="25" t="s">
        <v>51</v>
      </c>
      <c r="U15" s="26"/>
      <c r="V15" s="9"/>
      <c r="W15" s="2"/>
      <c r="X15" s="9"/>
      <c r="Y15" s="9"/>
      <c r="Z15" s="9"/>
    </row>
    <row r="16" ht="21.75" customHeight="1">
      <c r="A16" s="1">
        <v>5.0</v>
      </c>
      <c r="B16" s="69"/>
      <c r="C16" s="60"/>
      <c r="D16" s="61" t="str">
        <f t="shared" si="7"/>
        <v>#VALUE!</v>
      </c>
      <c r="E16" s="62"/>
      <c r="F16" s="63"/>
      <c r="G16" s="61"/>
      <c r="H16" s="61"/>
      <c r="I16" s="61"/>
      <c r="J16" s="61"/>
      <c r="K16" s="64">
        <f t="shared" si="8"/>
        <v>0</v>
      </c>
      <c r="L16" s="64">
        <f t="shared" si="1"/>
        <v>0</v>
      </c>
      <c r="M16" s="65" t="str">
        <f t="shared" si="2"/>
        <v>#VALUE!</v>
      </c>
      <c r="N16" s="66" t="str">
        <f t="shared" si="3"/>
        <v>#VALUE!</v>
      </c>
      <c r="O16" s="24">
        <f t="shared" si="4"/>
        <v>0</v>
      </c>
      <c r="P16" s="29">
        <f t="shared" si="5"/>
        <v>0</v>
      </c>
      <c r="Q16" s="185" t="str">
        <f t="shared" si="9"/>
        <v>-</v>
      </c>
      <c r="R16" s="185"/>
      <c r="S16" s="16" t="str">
        <f t="shared" si="6"/>
        <v>เดือน</v>
      </c>
      <c r="T16" s="25" t="s">
        <v>52</v>
      </c>
      <c r="U16" s="26"/>
      <c r="V16" s="27" t="s">
        <v>54</v>
      </c>
      <c r="W16" s="2"/>
      <c r="X16" s="9"/>
      <c r="Y16" s="9"/>
      <c r="Z16" s="9"/>
    </row>
    <row r="17" ht="21.75" customHeight="1">
      <c r="A17" s="1">
        <v>6.0</v>
      </c>
      <c r="B17" s="69"/>
      <c r="C17" s="60"/>
      <c r="D17" s="61" t="str">
        <f t="shared" si="7"/>
        <v>#VALUE!</v>
      </c>
      <c r="E17" s="62"/>
      <c r="F17" s="63"/>
      <c r="G17" s="61"/>
      <c r="H17" s="61"/>
      <c r="I17" s="61"/>
      <c r="J17" s="61"/>
      <c r="K17" s="64">
        <f t="shared" si="8"/>
        <v>0</v>
      </c>
      <c r="L17" s="64">
        <f t="shared" si="1"/>
        <v>0</v>
      </c>
      <c r="M17" s="65" t="str">
        <f t="shared" si="2"/>
        <v>#VALUE!</v>
      </c>
      <c r="N17" s="66" t="str">
        <f t="shared" si="3"/>
        <v>#VALUE!</v>
      </c>
      <c r="O17" s="24">
        <f t="shared" si="4"/>
        <v>0</v>
      </c>
      <c r="P17" s="29">
        <f t="shared" si="5"/>
        <v>0</v>
      </c>
      <c r="Q17" s="185" t="str">
        <f t="shared" si="9"/>
        <v>-</v>
      </c>
      <c r="R17" s="185"/>
      <c r="S17" s="16" t="str">
        <f t="shared" si="6"/>
        <v>เดือน</v>
      </c>
      <c r="T17" s="25" t="s">
        <v>53</v>
      </c>
      <c r="U17" s="26"/>
      <c r="V17" s="27"/>
      <c r="W17" s="2"/>
      <c r="X17" s="9"/>
      <c r="Y17" s="9"/>
      <c r="Z17" s="9"/>
    </row>
    <row r="18" ht="21.75" customHeight="1">
      <c r="A18" s="1">
        <v>7.0</v>
      </c>
      <c r="B18" s="69"/>
      <c r="C18" s="60"/>
      <c r="D18" s="61" t="str">
        <f t="shared" si="7"/>
        <v>#VALUE!</v>
      </c>
      <c r="E18" s="62"/>
      <c r="F18" s="63"/>
      <c r="G18" s="61"/>
      <c r="H18" s="61"/>
      <c r="I18" s="61"/>
      <c r="J18" s="61"/>
      <c r="K18" s="64">
        <f t="shared" si="8"/>
        <v>0</v>
      </c>
      <c r="L18" s="64">
        <f t="shared" si="1"/>
        <v>0</v>
      </c>
      <c r="M18" s="65" t="str">
        <f t="shared" si="2"/>
        <v>#VALUE!</v>
      </c>
      <c r="N18" s="66" t="str">
        <f t="shared" si="3"/>
        <v>#VALUE!</v>
      </c>
      <c r="O18" s="24">
        <f t="shared" si="4"/>
        <v>0</v>
      </c>
      <c r="P18" s="29">
        <f t="shared" si="5"/>
        <v>0</v>
      </c>
      <c r="Q18" s="185" t="str">
        <f t="shared" si="9"/>
        <v>-</v>
      </c>
      <c r="R18" s="185"/>
      <c r="S18" s="16" t="str">
        <f t="shared" si="6"/>
        <v>เดือน</v>
      </c>
      <c r="T18" s="25" t="s">
        <v>55</v>
      </c>
      <c r="U18" s="26"/>
      <c r="V18" s="27"/>
      <c r="W18" s="2"/>
      <c r="X18" s="9"/>
      <c r="Y18" s="9"/>
      <c r="Z18" s="9"/>
    </row>
    <row r="19" ht="21.75" customHeight="1">
      <c r="A19" s="1">
        <v>8.0</v>
      </c>
      <c r="B19" s="69"/>
      <c r="C19" s="60"/>
      <c r="D19" s="61" t="str">
        <f t="shared" si="7"/>
        <v>#VALUE!</v>
      </c>
      <c r="E19" s="62"/>
      <c r="F19" s="63"/>
      <c r="G19" s="61"/>
      <c r="H19" s="61"/>
      <c r="I19" s="61"/>
      <c r="J19" s="61"/>
      <c r="K19" s="64">
        <f t="shared" si="8"/>
        <v>0</v>
      </c>
      <c r="L19" s="64">
        <f t="shared" si="1"/>
        <v>0</v>
      </c>
      <c r="M19" s="65" t="str">
        <f t="shared" si="2"/>
        <v>#VALUE!</v>
      </c>
      <c r="N19" s="66" t="str">
        <f t="shared" si="3"/>
        <v>#VALUE!</v>
      </c>
      <c r="O19" s="24">
        <f t="shared" si="4"/>
        <v>0</v>
      </c>
      <c r="P19" s="29">
        <f t="shared" si="5"/>
        <v>0</v>
      </c>
      <c r="Q19" s="185" t="str">
        <f t="shared" si="9"/>
        <v>-</v>
      </c>
      <c r="R19" s="185"/>
      <c r="S19" s="16" t="str">
        <f t="shared" si="6"/>
        <v>เดือน</v>
      </c>
      <c r="T19" s="25" t="s">
        <v>56</v>
      </c>
      <c r="U19" s="26"/>
      <c r="V19" s="27"/>
      <c r="W19" s="2"/>
      <c r="X19" s="9"/>
      <c r="Y19" s="9"/>
      <c r="Z19" s="9"/>
    </row>
    <row r="20" ht="21.75" customHeight="1">
      <c r="A20" s="1">
        <v>9.0</v>
      </c>
      <c r="B20" s="69"/>
      <c r="C20" s="60"/>
      <c r="D20" s="61" t="str">
        <f t="shared" si="7"/>
        <v>#VALUE!</v>
      </c>
      <c r="E20" s="62"/>
      <c r="F20" s="63"/>
      <c r="G20" s="61"/>
      <c r="H20" s="61"/>
      <c r="I20" s="61"/>
      <c r="J20" s="61"/>
      <c r="K20" s="64">
        <f t="shared" si="8"/>
        <v>0</v>
      </c>
      <c r="L20" s="64">
        <f t="shared" si="1"/>
        <v>0</v>
      </c>
      <c r="M20" s="65" t="str">
        <f t="shared" si="2"/>
        <v>#VALUE!</v>
      </c>
      <c r="N20" s="66" t="str">
        <f t="shared" si="3"/>
        <v>#VALUE!</v>
      </c>
      <c r="O20" s="24">
        <f t="shared" si="4"/>
        <v>0</v>
      </c>
      <c r="P20" s="29">
        <f t="shared" si="5"/>
        <v>0</v>
      </c>
      <c r="Q20" s="185" t="str">
        <f t="shared" si="9"/>
        <v>-</v>
      </c>
      <c r="R20" s="185"/>
      <c r="S20" s="16" t="str">
        <f t="shared" si="6"/>
        <v>เดือน</v>
      </c>
      <c r="T20" s="25" t="s">
        <v>57</v>
      </c>
      <c r="U20" s="26"/>
      <c r="V20" s="27"/>
      <c r="W20" s="2"/>
      <c r="X20" s="9"/>
      <c r="Y20" s="9"/>
      <c r="Z20" s="9"/>
    </row>
    <row r="21" ht="21.75" customHeight="1">
      <c r="A21" s="1">
        <v>10.0</v>
      </c>
      <c r="B21" s="69"/>
      <c r="C21" s="60"/>
      <c r="D21" s="61" t="str">
        <f t="shared" si="7"/>
        <v>#VALUE!</v>
      </c>
      <c r="E21" s="62"/>
      <c r="F21" s="63"/>
      <c r="G21" s="61"/>
      <c r="H21" s="61"/>
      <c r="I21" s="61"/>
      <c r="J21" s="61"/>
      <c r="K21" s="64">
        <f t="shared" si="8"/>
        <v>0</v>
      </c>
      <c r="L21" s="64">
        <f t="shared" si="1"/>
        <v>0</v>
      </c>
      <c r="M21" s="65" t="str">
        <f t="shared" si="2"/>
        <v>#VALUE!</v>
      </c>
      <c r="N21" s="66" t="str">
        <f t="shared" si="3"/>
        <v>#VALUE!</v>
      </c>
      <c r="O21" s="24">
        <f t="shared" si="4"/>
        <v>0</v>
      </c>
      <c r="P21" s="29">
        <f t="shared" si="5"/>
        <v>0</v>
      </c>
      <c r="Q21" s="185" t="str">
        <f t="shared" si="9"/>
        <v>-</v>
      </c>
      <c r="R21" s="185"/>
      <c r="S21" s="16" t="str">
        <f t="shared" si="6"/>
        <v>เดือน</v>
      </c>
      <c r="T21" s="25" t="s">
        <v>58</v>
      </c>
      <c r="U21" s="26"/>
      <c r="V21" s="27"/>
      <c r="W21" s="2"/>
      <c r="X21" s="9"/>
      <c r="Y21" s="9"/>
      <c r="Z21" s="9"/>
    </row>
    <row r="22" ht="21.75" customHeight="1">
      <c r="A22" s="1">
        <v>11.0</v>
      </c>
      <c r="B22" s="69"/>
      <c r="C22" s="60"/>
      <c r="D22" s="61" t="str">
        <f t="shared" si="7"/>
        <v>#VALUE!</v>
      </c>
      <c r="E22" s="62"/>
      <c r="F22" s="63"/>
      <c r="G22" s="61"/>
      <c r="H22" s="61"/>
      <c r="I22" s="61"/>
      <c r="J22" s="61"/>
      <c r="K22" s="64">
        <f t="shared" si="8"/>
        <v>0</v>
      </c>
      <c r="L22" s="64">
        <f t="shared" si="1"/>
        <v>0</v>
      </c>
      <c r="M22" s="65" t="str">
        <f t="shared" si="2"/>
        <v>#VALUE!</v>
      </c>
      <c r="N22" s="66" t="str">
        <f t="shared" si="3"/>
        <v>#VALUE!</v>
      </c>
      <c r="O22" s="24">
        <f t="shared" si="4"/>
        <v>0</v>
      </c>
      <c r="P22" s="29">
        <f t="shared" si="5"/>
        <v>0</v>
      </c>
      <c r="Q22" s="185" t="str">
        <f t="shared" si="9"/>
        <v>-</v>
      </c>
      <c r="R22" s="185"/>
      <c r="S22" s="16" t="str">
        <f t="shared" si="6"/>
        <v>เดือน</v>
      </c>
      <c r="T22" s="25" t="s">
        <v>60</v>
      </c>
      <c r="U22" s="26"/>
      <c r="V22" s="27"/>
      <c r="W22" s="2"/>
      <c r="X22" s="9"/>
      <c r="Y22" s="9"/>
      <c r="Z22" s="9"/>
    </row>
    <row r="23" ht="21.75" customHeight="1">
      <c r="A23" s="1">
        <v>12.0</v>
      </c>
      <c r="B23" s="69"/>
      <c r="C23" s="60"/>
      <c r="D23" s="61" t="str">
        <f t="shared" si="7"/>
        <v>#VALUE!</v>
      </c>
      <c r="E23" s="62"/>
      <c r="F23" s="63"/>
      <c r="G23" s="61"/>
      <c r="H23" s="61"/>
      <c r="I23" s="61"/>
      <c r="J23" s="61"/>
      <c r="K23" s="64">
        <f t="shared" si="8"/>
        <v>0</v>
      </c>
      <c r="L23" s="64">
        <f t="shared" si="1"/>
        <v>0</v>
      </c>
      <c r="M23" s="65" t="str">
        <f t="shared" si="2"/>
        <v>#VALUE!</v>
      </c>
      <c r="N23" s="66" t="str">
        <f t="shared" si="3"/>
        <v>#VALUE!</v>
      </c>
      <c r="O23" s="24">
        <f t="shared" si="4"/>
        <v>0</v>
      </c>
      <c r="P23" s="29">
        <f t="shared" si="5"/>
        <v>0</v>
      </c>
      <c r="Q23" s="185" t="str">
        <f t="shared" si="9"/>
        <v>-</v>
      </c>
      <c r="R23" s="185"/>
      <c r="S23" s="16" t="str">
        <f t="shared" si="6"/>
        <v>เดือน</v>
      </c>
      <c r="T23" s="9"/>
      <c r="U23" s="9"/>
      <c r="V23" s="9"/>
      <c r="W23" s="2"/>
      <c r="X23" s="9"/>
      <c r="Y23" s="9"/>
      <c r="Z23" s="9"/>
    </row>
    <row r="24" ht="21.75" customHeight="1">
      <c r="A24" s="1">
        <v>13.0</v>
      </c>
      <c r="B24" s="69"/>
      <c r="C24" s="60"/>
      <c r="D24" s="61" t="str">
        <f t="shared" si="7"/>
        <v>#VALUE!</v>
      </c>
      <c r="E24" s="62"/>
      <c r="F24" s="63"/>
      <c r="G24" s="61"/>
      <c r="H24" s="61"/>
      <c r="I24" s="61"/>
      <c r="J24" s="61"/>
      <c r="K24" s="64">
        <f t="shared" si="8"/>
        <v>0</v>
      </c>
      <c r="L24" s="64">
        <f t="shared" si="1"/>
        <v>0</v>
      </c>
      <c r="M24" s="65" t="str">
        <f t="shared" si="2"/>
        <v>#VALUE!</v>
      </c>
      <c r="N24" s="66" t="str">
        <f t="shared" si="3"/>
        <v>#VALUE!</v>
      </c>
      <c r="O24" s="24">
        <f t="shared" si="4"/>
        <v>0</v>
      </c>
      <c r="P24" s="29">
        <f t="shared" si="5"/>
        <v>0</v>
      </c>
      <c r="Q24" s="185" t="str">
        <f t="shared" si="9"/>
        <v>-</v>
      </c>
      <c r="R24" s="185"/>
      <c r="S24" s="16" t="str">
        <f t="shared" si="6"/>
        <v>เดือน</v>
      </c>
      <c r="T24" s="9"/>
      <c r="U24" s="9"/>
      <c r="V24" s="9"/>
      <c r="W24" s="2"/>
      <c r="X24" s="9"/>
      <c r="Y24" s="9"/>
      <c r="Z24" s="9"/>
    </row>
    <row r="25" ht="21.75" customHeight="1">
      <c r="A25" s="1">
        <v>14.0</v>
      </c>
      <c r="B25" s="69"/>
      <c r="C25" s="60"/>
      <c r="D25" s="61" t="str">
        <f t="shared" si="7"/>
        <v>#VALUE!</v>
      </c>
      <c r="E25" s="62"/>
      <c r="F25" s="63"/>
      <c r="G25" s="61"/>
      <c r="H25" s="61"/>
      <c r="I25" s="61"/>
      <c r="J25" s="61"/>
      <c r="K25" s="64">
        <f t="shared" si="8"/>
        <v>0</v>
      </c>
      <c r="L25" s="64">
        <f t="shared" si="1"/>
        <v>0</v>
      </c>
      <c r="M25" s="65" t="str">
        <f t="shared" si="2"/>
        <v>#VALUE!</v>
      </c>
      <c r="N25" s="66" t="str">
        <f t="shared" si="3"/>
        <v>#VALUE!</v>
      </c>
      <c r="O25" s="24">
        <f t="shared" si="4"/>
        <v>0</v>
      </c>
      <c r="P25" s="29">
        <f t="shared" si="5"/>
        <v>0</v>
      </c>
      <c r="Q25" s="185" t="str">
        <f t="shared" si="9"/>
        <v>-</v>
      </c>
      <c r="R25" s="185"/>
      <c r="S25" s="16" t="str">
        <f t="shared" si="6"/>
        <v>เดือน</v>
      </c>
      <c r="T25" s="9"/>
      <c r="U25" s="9"/>
      <c r="V25" s="9"/>
      <c r="W25" s="2"/>
      <c r="X25" s="9"/>
      <c r="Y25" s="9"/>
      <c r="Z25" s="9"/>
    </row>
    <row r="26" ht="21.75" customHeight="1">
      <c r="A26" s="1">
        <v>15.0</v>
      </c>
      <c r="B26" s="69"/>
      <c r="C26" s="60"/>
      <c r="D26" s="61" t="str">
        <f t="shared" si="7"/>
        <v>#VALUE!</v>
      </c>
      <c r="E26" s="62"/>
      <c r="F26" s="63"/>
      <c r="G26" s="61"/>
      <c r="H26" s="61"/>
      <c r="I26" s="61"/>
      <c r="J26" s="61"/>
      <c r="K26" s="64">
        <f t="shared" si="8"/>
        <v>0</v>
      </c>
      <c r="L26" s="64">
        <f t="shared" si="1"/>
        <v>0</v>
      </c>
      <c r="M26" s="65" t="str">
        <f t="shared" si="2"/>
        <v>#VALUE!</v>
      </c>
      <c r="N26" s="66" t="str">
        <f t="shared" si="3"/>
        <v>#VALUE!</v>
      </c>
      <c r="O26" s="24">
        <f t="shared" si="4"/>
        <v>0</v>
      </c>
      <c r="P26" s="29">
        <f t="shared" si="5"/>
        <v>0</v>
      </c>
      <c r="Q26" s="185" t="str">
        <f t="shared" si="9"/>
        <v>-</v>
      </c>
      <c r="R26" s="185"/>
      <c r="S26" s="16" t="str">
        <f t="shared" si="6"/>
        <v>เดือน</v>
      </c>
      <c r="T26" s="9"/>
      <c r="U26" s="9"/>
      <c r="V26" s="9"/>
      <c r="W26" s="2"/>
      <c r="X26" s="9"/>
      <c r="Y26" s="9"/>
      <c r="Z26" s="9"/>
    </row>
    <row r="27" ht="21.75" customHeight="1">
      <c r="A27" s="1">
        <v>16.0</v>
      </c>
      <c r="B27" s="69"/>
      <c r="C27" s="187"/>
      <c r="D27" s="79" t="str">
        <f t="shared" si="7"/>
        <v>#VALUE!</v>
      </c>
      <c r="E27" s="188"/>
      <c r="F27" s="189"/>
      <c r="G27" s="79"/>
      <c r="H27" s="79"/>
      <c r="I27" s="79"/>
      <c r="J27" s="79"/>
      <c r="K27" s="83">
        <f t="shared" si="8"/>
        <v>0</v>
      </c>
      <c r="L27" s="83">
        <f t="shared" si="1"/>
        <v>0</v>
      </c>
      <c r="M27" s="84" t="str">
        <f t="shared" si="2"/>
        <v>#VALUE!</v>
      </c>
      <c r="N27" s="85" t="str">
        <f t="shared" si="3"/>
        <v>#VALUE!</v>
      </c>
      <c r="O27" s="24">
        <f t="shared" si="4"/>
        <v>0</v>
      </c>
      <c r="P27" s="29">
        <f t="shared" si="5"/>
        <v>0</v>
      </c>
      <c r="Q27" s="185" t="str">
        <f t="shared" si="9"/>
        <v>-</v>
      </c>
      <c r="R27" s="185"/>
      <c r="S27" s="16" t="str">
        <f t="shared" si="6"/>
        <v>เดือน</v>
      </c>
      <c r="T27" s="9"/>
      <c r="U27" s="9"/>
      <c r="V27" s="9"/>
      <c r="W27" s="2"/>
      <c r="X27" s="9"/>
      <c r="Y27" s="9"/>
      <c r="Z27" s="9"/>
    </row>
    <row r="28" ht="21.75" customHeight="1">
      <c r="A28" s="1">
        <v>17.0</v>
      </c>
      <c r="B28" s="69"/>
      <c r="C28" s="86"/>
      <c r="D28" s="87" t="str">
        <f t="shared" si="7"/>
        <v>#VALUE!</v>
      </c>
      <c r="E28" s="191"/>
      <c r="F28" s="192"/>
      <c r="G28" s="87"/>
      <c r="H28" s="87"/>
      <c r="I28" s="87"/>
      <c r="J28" s="87"/>
      <c r="K28" s="91">
        <f t="shared" si="8"/>
        <v>0</v>
      </c>
      <c r="L28" s="91">
        <f t="shared" si="1"/>
        <v>0</v>
      </c>
      <c r="M28" s="92" t="str">
        <f t="shared" si="2"/>
        <v>#VALUE!</v>
      </c>
      <c r="N28" s="93" t="str">
        <f t="shared" si="3"/>
        <v>#VALUE!</v>
      </c>
      <c r="O28" s="24">
        <f t="shared" si="4"/>
        <v>0</v>
      </c>
      <c r="P28" s="29">
        <f t="shared" si="5"/>
        <v>0</v>
      </c>
      <c r="Q28" s="185" t="str">
        <f t="shared" si="9"/>
        <v>-</v>
      </c>
      <c r="R28" s="185"/>
      <c r="S28" s="16" t="str">
        <f t="shared" si="6"/>
        <v>เดือน</v>
      </c>
      <c r="T28" s="9"/>
      <c r="U28" s="9"/>
      <c r="V28" s="9"/>
      <c r="W28" s="2"/>
      <c r="X28" s="9"/>
      <c r="Y28" s="9"/>
      <c r="Z28" s="9"/>
    </row>
    <row r="29" ht="21.75" customHeight="1">
      <c r="A29" s="1">
        <v>18.0</v>
      </c>
      <c r="B29" s="69"/>
      <c r="C29" s="86"/>
      <c r="D29" s="61" t="str">
        <f t="shared" si="7"/>
        <v>#VALUE!</v>
      </c>
      <c r="E29" s="191"/>
      <c r="F29" s="192"/>
      <c r="G29" s="87"/>
      <c r="H29" s="87"/>
      <c r="I29" s="87"/>
      <c r="J29" s="87"/>
      <c r="K29" s="91">
        <f t="shared" si="8"/>
        <v>0</v>
      </c>
      <c r="L29" s="91">
        <f t="shared" si="1"/>
        <v>0</v>
      </c>
      <c r="M29" s="92" t="str">
        <f t="shared" si="2"/>
        <v>#VALUE!</v>
      </c>
      <c r="N29" s="93" t="str">
        <f t="shared" si="3"/>
        <v>#VALUE!</v>
      </c>
      <c r="O29" s="24">
        <f t="shared" si="4"/>
        <v>0</v>
      </c>
      <c r="P29" s="29">
        <f t="shared" si="5"/>
        <v>0</v>
      </c>
      <c r="Q29" s="185" t="str">
        <f t="shared" si="9"/>
        <v>-</v>
      </c>
      <c r="R29" s="185"/>
      <c r="S29" s="16" t="str">
        <f t="shared" si="6"/>
        <v>เดือน</v>
      </c>
      <c r="T29" s="9"/>
      <c r="U29" s="9"/>
      <c r="V29" s="9"/>
      <c r="W29" s="2"/>
      <c r="X29" s="9"/>
      <c r="Y29" s="9"/>
      <c r="Z29" s="9"/>
    </row>
    <row r="30" ht="21.75" customHeight="1">
      <c r="A30" s="1">
        <v>19.0</v>
      </c>
      <c r="B30" s="69"/>
      <c r="C30" s="60"/>
      <c r="D30" s="61" t="str">
        <f t="shared" si="7"/>
        <v>#VALUE!</v>
      </c>
      <c r="E30" s="62"/>
      <c r="F30" s="63"/>
      <c r="G30" s="61"/>
      <c r="H30" s="61"/>
      <c r="I30" s="61"/>
      <c r="J30" s="61"/>
      <c r="K30" s="64">
        <f t="shared" si="8"/>
        <v>0</v>
      </c>
      <c r="L30" s="64">
        <f t="shared" si="1"/>
        <v>0</v>
      </c>
      <c r="M30" s="92" t="str">
        <f t="shared" si="2"/>
        <v>#VALUE!</v>
      </c>
      <c r="N30" s="66" t="str">
        <f t="shared" si="3"/>
        <v>#VALUE!</v>
      </c>
      <c r="O30" s="24">
        <f t="shared" si="4"/>
        <v>0</v>
      </c>
      <c r="P30" s="29">
        <f t="shared" si="5"/>
        <v>0</v>
      </c>
      <c r="Q30" s="185" t="str">
        <f t="shared" si="9"/>
        <v>-</v>
      </c>
      <c r="R30" s="185"/>
      <c r="S30" s="16" t="str">
        <f t="shared" si="6"/>
        <v>เดือน</v>
      </c>
      <c r="T30" s="9"/>
      <c r="U30" s="9"/>
      <c r="V30" s="9"/>
      <c r="W30" s="2"/>
      <c r="X30" s="9"/>
      <c r="Y30" s="9"/>
      <c r="Z30" s="9"/>
    </row>
    <row r="31" ht="21.75" customHeight="1">
      <c r="A31" s="1">
        <v>20.0</v>
      </c>
      <c r="B31" s="69"/>
      <c r="C31" s="60"/>
      <c r="D31" s="61" t="str">
        <f t="shared" si="7"/>
        <v>#VALUE!</v>
      </c>
      <c r="E31" s="62"/>
      <c r="F31" s="63"/>
      <c r="G31" s="61"/>
      <c r="H31" s="61"/>
      <c r="I31" s="61"/>
      <c r="J31" s="61"/>
      <c r="K31" s="64">
        <f t="shared" si="8"/>
        <v>0</v>
      </c>
      <c r="L31" s="64">
        <f t="shared" si="1"/>
        <v>0</v>
      </c>
      <c r="M31" s="92" t="str">
        <f t="shared" si="2"/>
        <v>#VALUE!</v>
      </c>
      <c r="N31" s="66" t="str">
        <f t="shared" si="3"/>
        <v>#VALUE!</v>
      </c>
      <c r="O31" s="24">
        <f t="shared" si="4"/>
        <v>0</v>
      </c>
      <c r="P31" s="29">
        <f t="shared" si="5"/>
        <v>0</v>
      </c>
      <c r="Q31" s="185" t="str">
        <f t="shared" si="9"/>
        <v>-</v>
      </c>
      <c r="R31" s="185"/>
      <c r="S31" s="16" t="str">
        <f t="shared" si="6"/>
        <v>เดือน</v>
      </c>
      <c r="T31" s="9"/>
      <c r="U31" s="9"/>
      <c r="V31" s="9"/>
      <c r="W31" s="2"/>
      <c r="X31" s="9"/>
      <c r="Y31" s="9"/>
      <c r="Z31" s="9"/>
    </row>
    <row r="32" ht="21.75" customHeight="1">
      <c r="A32" s="1">
        <v>21.0</v>
      </c>
      <c r="B32" s="69"/>
      <c r="C32" s="60"/>
      <c r="D32" s="61" t="str">
        <f t="shared" si="7"/>
        <v>#VALUE!</v>
      </c>
      <c r="E32" s="62"/>
      <c r="F32" s="63"/>
      <c r="G32" s="61"/>
      <c r="H32" s="61"/>
      <c r="I32" s="61"/>
      <c r="J32" s="61"/>
      <c r="K32" s="64">
        <f t="shared" si="8"/>
        <v>0</v>
      </c>
      <c r="L32" s="64">
        <f t="shared" si="1"/>
        <v>0</v>
      </c>
      <c r="M32" s="92" t="str">
        <f t="shared" si="2"/>
        <v>#VALUE!</v>
      </c>
      <c r="N32" s="66" t="str">
        <f t="shared" si="3"/>
        <v>#VALUE!</v>
      </c>
      <c r="O32" s="24">
        <f t="shared" si="4"/>
        <v>0</v>
      </c>
      <c r="P32" s="29">
        <f t="shared" si="5"/>
        <v>0</v>
      </c>
      <c r="Q32" s="185" t="str">
        <f t="shared" si="9"/>
        <v>-</v>
      </c>
      <c r="R32" s="185"/>
      <c r="S32" s="16" t="str">
        <f t="shared" si="6"/>
        <v>เดือน</v>
      </c>
      <c r="T32" s="9"/>
      <c r="U32" s="9"/>
      <c r="V32" s="9"/>
      <c r="W32" s="2"/>
      <c r="X32" s="9"/>
      <c r="Y32" s="9"/>
      <c r="Z32" s="9"/>
    </row>
    <row r="33" ht="21.75" customHeight="1">
      <c r="A33" s="1">
        <v>22.0</v>
      </c>
      <c r="B33" s="69"/>
      <c r="C33" s="60"/>
      <c r="D33" s="61" t="str">
        <f t="shared" si="7"/>
        <v>#VALUE!</v>
      </c>
      <c r="E33" s="62"/>
      <c r="F33" s="63"/>
      <c r="G33" s="61"/>
      <c r="H33" s="61"/>
      <c r="I33" s="61"/>
      <c r="J33" s="61"/>
      <c r="K33" s="64">
        <f t="shared" si="8"/>
        <v>0</v>
      </c>
      <c r="L33" s="64">
        <f t="shared" si="1"/>
        <v>0</v>
      </c>
      <c r="M33" s="92" t="str">
        <f t="shared" si="2"/>
        <v>#VALUE!</v>
      </c>
      <c r="N33" s="66" t="str">
        <f t="shared" si="3"/>
        <v>#VALUE!</v>
      </c>
      <c r="O33" s="24">
        <f t="shared" si="4"/>
        <v>0</v>
      </c>
      <c r="P33" s="29">
        <f t="shared" si="5"/>
        <v>0</v>
      </c>
      <c r="Q33" s="185" t="str">
        <f t="shared" si="9"/>
        <v>-</v>
      </c>
      <c r="R33" s="185"/>
      <c r="S33" s="16" t="str">
        <f t="shared" si="6"/>
        <v>เดือน</v>
      </c>
      <c r="T33" s="9"/>
      <c r="U33" s="9"/>
      <c r="V33" s="9"/>
      <c r="W33" s="2"/>
      <c r="X33" s="9"/>
      <c r="Y33" s="9"/>
      <c r="Z33" s="9"/>
    </row>
    <row r="34" ht="21.75" customHeight="1">
      <c r="A34" s="1">
        <v>23.0</v>
      </c>
      <c r="B34" s="69"/>
      <c r="C34" s="60"/>
      <c r="D34" s="61" t="str">
        <f t="shared" si="7"/>
        <v>#VALUE!</v>
      </c>
      <c r="E34" s="62"/>
      <c r="F34" s="63"/>
      <c r="G34" s="61"/>
      <c r="H34" s="61"/>
      <c r="I34" s="61"/>
      <c r="J34" s="61"/>
      <c r="K34" s="64">
        <f t="shared" si="8"/>
        <v>0</v>
      </c>
      <c r="L34" s="64">
        <f t="shared" si="1"/>
        <v>0</v>
      </c>
      <c r="M34" s="92" t="str">
        <f t="shared" si="2"/>
        <v>#VALUE!</v>
      </c>
      <c r="N34" s="66" t="str">
        <f t="shared" si="3"/>
        <v>#VALUE!</v>
      </c>
      <c r="O34" s="24">
        <f t="shared" si="4"/>
        <v>0</v>
      </c>
      <c r="P34" s="29">
        <f t="shared" si="5"/>
        <v>0</v>
      </c>
      <c r="Q34" s="185" t="str">
        <f t="shared" si="9"/>
        <v>-</v>
      </c>
      <c r="R34" s="185"/>
      <c r="S34" s="16" t="str">
        <f t="shared" si="6"/>
        <v>เดือน</v>
      </c>
      <c r="T34" s="9"/>
      <c r="U34" s="9"/>
      <c r="V34" s="9"/>
      <c r="W34" s="2"/>
      <c r="X34" s="9"/>
      <c r="Y34" s="9"/>
      <c r="Z34" s="9"/>
    </row>
    <row r="35" ht="21.75" customHeight="1">
      <c r="A35" s="1">
        <v>24.0</v>
      </c>
      <c r="B35" s="69"/>
      <c r="C35" s="60"/>
      <c r="D35" s="61" t="str">
        <f t="shared" si="7"/>
        <v>#VALUE!</v>
      </c>
      <c r="E35" s="62"/>
      <c r="F35" s="63"/>
      <c r="G35" s="61"/>
      <c r="H35" s="61"/>
      <c r="I35" s="61"/>
      <c r="J35" s="61"/>
      <c r="K35" s="64">
        <f t="shared" si="8"/>
        <v>0</v>
      </c>
      <c r="L35" s="64">
        <f t="shared" si="1"/>
        <v>0</v>
      </c>
      <c r="M35" s="92" t="str">
        <f t="shared" si="2"/>
        <v>#VALUE!</v>
      </c>
      <c r="N35" s="66" t="str">
        <f t="shared" si="3"/>
        <v>#VALUE!</v>
      </c>
      <c r="O35" s="24">
        <f t="shared" si="4"/>
        <v>0</v>
      </c>
      <c r="P35" s="29">
        <f t="shared" si="5"/>
        <v>0</v>
      </c>
      <c r="Q35" s="185" t="str">
        <f t="shared" si="9"/>
        <v>-</v>
      </c>
      <c r="R35" s="185"/>
      <c r="S35" s="16" t="str">
        <f t="shared" si="6"/>
        <v>เดือน</v>
      </c>
      <c r="T35" s="9"/>
      <c r="U35" s="9"/>
      <c r="V35" s="9"/>
      <c r="W35" s="2"/>
      <c r="X35" s="9"/>
      <c r="Y35" s="9"/>
      <c r="Z35" s="9"/>
    </row>
    <row r="36" ht="21.75" customHeight="1">
      <c r="A36" s="1">
        <v>25.0</v>
      </c>
      <c r="B36" s="69"/>
      <c r="C36" s="60"/>
      <c r="D36" s="61" t="str">
        <f t="shared" si="7"/>
        <v>#VALUE!</v>
      </c>
      <c r="E36" s="62"/>
      <c r="F36" s="63"/>
      <c r="G36" s="61"/>
      <c r="H36" s="61"/>
      <c r="I36" s="61"/>
      <c r="J36" s="61"/>
      <c r="K36" s="64">
        <f t="shared" si="8"/>
        <v>0</v>
      </c>
      <c r="L36" s="64">
        <f t="shared" si="1"/>
        <v>0</v>
      </c>
      <c r="M36" s="92" t="str">
        <f t="shared" si="2"/>
        <v>#VALUE!</v>
      </c>
      <c r="N36" s="66" t="str">
        <f t="shared" si="3"/>
        <v>#VALUE!</v>
      </c>
      <c r="O36" s="24">
        <f t="shared" si="4"/>
        <v>0</v>
      </c>
      <c r="P36" s="29">
        <f t="shared" si="5"/>
        <v>0</v>
      </c>
      <c r="Q36" s="185" t="str">
        <f t="shared" si="9"/>
        <v>-</v>
      </c>
      <c r="R36" s="185"/>
      <c r="S36" s="16" t="str">
        <f t="shared" si="6"/>
        <v>เดือน</v>
      </c>
      <c r="T36" s="9"/>
      <c r="U36" s="9"/>
      <c r="V36" s="9"/>
      <c r="W36" s="2"/>
      <c r="X36" s="9"/>
      <c r="Y36" s="9"/>
      <c r="Z36" s="9"/>
    </row>
    <row r="37" ht="21.75" customHeight="1">
      <c r="A37" s="1">
        <v>26.0</v>
      </c>
      <c r="B37" s="69"/>
      <c r="C37" s="60"/>
      <c r="D37" s="61" t="str">
        <f t="shared" si="7"/>
        <v>#VALUE!</v>
      </c>
      <c r="E37" s="62"/>
      <c r="F37" s="63"/>
      <c r="G37" s="61"/>
      <c r="H37" s="61"/>
      <c r="I37" s="61"/>
      <c r="J37" s="61"/>
      <c r="K37" s="64">
        <f t="shared" si="8"/>
        <v>0</v>
      </c>
      <c r="L37" s="64">
        <f t="shared" si="1"/>
        <v>0</v>
      </c>
      <c r="M37" s="92" t="str">
        <f t="shared" si="2"/>
        <v>#VALUE!</v>
      </c>
      <c r="N37" s="66" t="str">
        <f t="shared" si="3"/>
        <v>#VALUE!</v>
      </c>
      <c r="O37" s="24">
        <f t="shared" si="4"/>
        <v>0</v>
      </c>
      <c r="P37" s="29">
        <f t="shared" si="5"/>
        <v>0</v>
      </c>
      <c r="Q37" s="185" t="str">
        <f t="shared" si="9"/>
        <v>-</v>
      </c>
      <c r="R37" s="185"/>
      <c r="S37" s="16" t="str">
        <f t="shared" si="6"/>
        <v>เดือน</v>
      </c>
      <c r="T37" s="9"/>
      <c r="U37" s="9"/>
      <c r="V37" s="9"/>
      <c r="W37" s="2"/>
      <c r="X37" s="9"/>
      <c r="Y37" s="9"/>
      <c r="Z37" s="9"/>
    </row>
    <row r="38" ht="21.75" customHeight="1">
      <c r="A38" s="1">
        <v>27.0</v>
      </c>
      <c r="B38" s="194"/>
      <c r="C38" s="60"/>
      <c r="D38" s="61" t="str">
        <f t="shared" si="7"/>
        <v>#VALUE!</v>
      </c>
      <c r="E38" s="62"/>
      <c r="F38" s="63"/>
      <c r="G38" s="61"/>
      <c r="H38" s="61"/>
      <c r="I38" s="61"/>
      <c r="J38" s="61"/>
      <c r="K38" s="64">
        <f t="shared" si="8"/>
        <v>0</v>
      </c>
      <c r="L38" s="64">
        <f t="shared" si="1"/>
        <v>0</v>
      </c>
      <c r="M38" s="92" t="str">
        <f t="shared" si="2"/>
        <v>#VALUE!</v>
      </c>
      <c r="N38" s="66" t="str">
        <f t="shared" si="3"/>
        <v>#VALUE!</v>
      </c>
      <c r="O38" s="24">
        <f t="shared" si="4"/>
        <v>0</v>
      </c>
      <c r="P38" s="29">
        <f t="shared" si="5"/>
        <v>0</v>
      </c>
      <c r="Q38" s="185" t="str">
        <f t="shared" si="9"/>
        <v>-</v>
      </c>
      <c r="R38" s="185"/>
      <c r="S38" s="16" t="str">
        <f t="shared" si="6"/>
        <v>เดือน</v>
      </c>
      <c r="T38" s="9"/>
      <c r="U38" s="9"/>
      <c r="V38" s="9"/>
      <c r="W38" s="2"/>
      <c r="X38" s="9"/>
      <c r="Y38" s="9"/>
      <c r="Z38" s="9"/>
    </row>
    <row r="39" ht="21.75" customHeight="1">
      <c r="A39" s="1">
        <v>28.0</v>
      </c>
      <c r="B39" s="194"/>
      <c r="C39" s="60"/>
      <c r="D39" s="61" t="str">
        <f t="shared" si="7"/>
        <v>#VALUE!</v>
      </c>
      <c r="E39" s="62"/>
      <c r="F39" s="63"/>
      <c r="G39" s="61"/>
      <c r="H39" s="61"/>
      <c r="I39" s="61"/>
      <c r="J39" s="61"/>
      <c r="K39" s="64">
        <f t="shared" si="8"/>
        <v>0</v>
      </c>
      <c r="L39" s="64">
        <f t="shared" si="1"/>
        <v>0</v>
      </c>
      <c r="M39" s="92" t="str">
        <f t="shared" si="2"/>
        <v>#VALUE!</v>
      </c>
      <c r="N39" s="66" t="str">
        <f t="shared" si="3"/>
        <v>#VALUE!</v>
      </c>
      <c r="O39" s="24">
        <f t="shared" si="4"/>
        <v>0</v>
      </c>
      <c r="P39" s="29">
        <f t="shared" si="5"/>
        <v>0</v>
      </c>
      <c r="Q39" s="185" t="str">
        <f t="shared" si="9"/>
        <v>-</v>
      </c>
      <c r="R39" s="185"/>
      <c r="S39" s="16" t="str">
        <f t="shared" si="6"/>
        <v>เดือน</v>
      </c>
      <c r="T39" s="9"/>
      <c r="U39" s="9"/>
      <c r="V39" s="9"/>
      <c r="W39" s="2"/>
      <c r="X39" s="9"/>
      <c r="Y39" s="9"/>
      <c r="Z39" s="9"/>
    </row>
    <row r="40" ht="21.75" customHeight="1">
      <c r="A40" s="1">
        <v>29.0</v>
      </c>
      <c r="B40" s="69"/>
      <c r="C40" s="60"/>
      <c r="D40" s="61" t="str">
        <f t="shared" si="7"/>
        <v>#VALUE!</v>
      </c>
      <c r="E40" s="62"/>
      <c r="F40" s="63"/>
      <c r="G40" s="61"/>
      <c r="H40" s="61"/>
      <c r="I40" s="61"/>
      <c r="J40" s="61"/>
      <c r="K40" s="64">
        <f t="shared" si="8"/>
        <v>0</v>
      </c>
      <c r="L40" s="64">
        <f t="shared" si="1"/>
        <v>0</v>
      </c>
      <c r="M40" s="92" t="str">
        <f t="shared" si="2"/>
        <v>#VALUE!</v>
      </c>
      <c r="N40" s="66" t="str">
        <f t="shared" si="3"/>
        <v>#VALUE!</v>
      </c>
      <c r="O40" s="24">
        <f t="shared" si="4"/>
        <v>0</v>
      </c>
      <c r="P40" s="29">
        <f t="shared" si="5"/>
        <v>0</v>
      </c>
      <c r="Q40" s="185" t="str">
        <f t="shared" si="9"/>
        <v>-</v>
      </c>
      <c r="R40" s="185"/>
      <c r="S40" s="16" t="str">
        <f t="shared" si="6"/>
        <v>เดือน</v>
      </c>
      <c r="T40" s="9"/>
      <c r="U40" s="9"/>
      <c r="V40" s="9"/>
      <c r="W40" s="2"/>
      <c r="X40" s="9"/>
      <c r="Y40" s="9"/>
      <c r="Z40" s="9"/>
    </row>
    <row r="41" ht="21.75" customHeight="1">
      <c r="A41" s="1">
        <v>30.0</v>
      </c>
      <c r="B41" s="69"/>
      <c r="C41" s="60"/>
      <c r="D41" s="61" t="str">
        <f t="shared" si="7"/>
        <v>#VALUE!</v>
      </c>
      <c r="E41" s="62"/>
      <c r="F41" s="63"/>
      <c r="G41" s="61"/>
      <c r="H41" s="61"/>
      <c r="I41" s="61"/>
      <c r="J41" s="61"/>
      <c r="K41" s="64">
        <f t="shared" si="8"/>
        <v>0</v>
      </c>
      <c r="L41" s="64">
        <f t="shared" si="1"/>
        <v>0</v>
      </c>
      <c r="M41" s="92" t="str">
        <f t="shared" si="2"/>
        <v>#VALUE!</v>
      </c>
      <c r="N41" s="66" t="str">
        <f t="shared" si="3"/>
        <v>#VALUE!</v>
      </c>
      <c r="O41" s="24">
        <f t="shared" si="4"/>
        <v>0</v>
      </c>
      <c r="P41" s="29">
        <f t="shared" si="5"/>
        <v>0</v>
      </c>
      <c r="Q41" s="185" t="str">
        <f t="shared" si="9"/>
        <v>-</v>
      </c>
      <c r="R41" s="185"/>
      <c r="S41" s="16" t="str">
        <f t="shared" si="6"/>
        <v>เดือน</v>
      </c>
      <c r="T41" s="9"/>
      <c r="U41" s="9"/>
      <c r="V41" s="9"/>
      <c r="W41" s="2"/>
      <c r="X41" s="9"/>
      <c r="Y41" s="9"/>
      <c r="Z41" s="9"/>
    </row>
    <row r="42" ht="21.75" customHeight="1">
      <c r="A42" s="1"/>
      <c r="B42" s="195"/>
      <c r="C42" s="187"/>
      <c r="D42" s="79" t="str">
        <f>IF(B42&gt;1,CONCATENATE($P$11," ",Q42," ",$Q$11," ",R42," ",$R$11),IF(M42=1,"มูลค่าทางบัญชีคงเหลือ",""))</f>
        <v/>
      </c>
      <c r="E42" s="188"/>
      <c r="F42" s="189"/>
      <c r="G42" s="79"/>
      <c r="H42" s="79"/>
      <c r="I42" s="79"/>
      <c r="J42" s="79"/>
      <c r="K42" s="83"/>
      <c r="L42" s="83"/>
      <c r="M42" s="84"/>
      <c r="N42" s="196" t="str">
        <f t="shared" si="3"/>
        <v>#VALUE!</v>
      </c>
      <c r="O42" s="24"/>
      <c r="P42" s="29"/>
      <c r="Q42" s="185" t="str">
        <f t="shared" si="9"/>
        <v>-</v>
      </c>
      <c r="R42" s="185"/>
      <c r="S42" s="16"/>
      <c r="T42" s="9"/>
      <c r="U42" s="9"/>
      <c r="V42" s="9"/>
      <c r="W42" s="2"/>
      <c r="X42" s="9"/>
      <c r="Y42" s="9"/>
      <c r="Z42" s="9"/>
    </row>
    <row r="43" ht="21.75" customHeight="1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99" t="s">
        <v>65</v>
      </c>
      <c r="O43" s="204"/>
      <c r="P43" s="205"/>
      <c r="Q43" s="205"/>
      <c r="R43" s="205"/>
      <c r="S43" s="204"/>
      <c r="T43" s="2"/>
      <c r="U43" s="2"/>
      <c r="V43" s="2"/>
      <c r="W43" s="2"/>
      <c r="X43" s="9"/>
      <c r="Y43" s="9"/>
      <c r="Z43" s="9"/>
    </row>
    <row r="44" ht="21.75" customHeight="1">
      <c r="A44" s="9"/>
      <c r="B44" s="10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6"/>
      <c r="P44" s="29"/>
      <c r="Q44" s="29"/>
      <c r="R44" s="29"/>
      <c r="S44" s="16"/>
      <c r="T44" s="9"/>
      <c r="U44" s="9"/>
      <c r="V44" s="9"/>
      <c r="W44" s="9"/>
      <c r="X44" s="9"/>
      <c r="Y44" s="9"/>
      <c r="Z44" s="9"/>
    </row>
    <row r="45" ht="21.75" customHeight="1">
      <c r="A45" s="9"/>
      <c r="B45" s="10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  <c r="P45" s="29"/>
      <c r="Q45" s="29"/>
      <c r="R45" s="29"/>
      <c r="S45" s="16"/>
      <c r="T45" s="9"/>
      <c r="U45" s="9"/>
      <c r="V45" s="9"/>
      <c r="W45" s="9"/>
      <c r="X45" s="9"/>
      <c r="Y45" s="9"/>
      <c r="Z45" s="9"/>
    </row>
    <row r="46" ht="21.75" customHeight="1">
      <c r="A46" s="9"/>
      <c r="B46" s="10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6"/>
      <c r="P46" s="29"/>
      <c r="Q46" s="29"/>
      <c r="R46" s="29"/>
      <c r="S46" s="16"/>
      <c r="T46" s="9"/>
      <c r="U46" s="9"/>
      <c r="V46" s="9"/>
      <c r="W46" s="9"/>
      <c r="X46" s="9"/>
      <c r="Y46" s="9"/>
      <c r="Z46" s="9"/>
    </row>
    <row r="47" ht="21.75" customHeight="1">
      <c r="A47" s="9"/>
      <c r="B47" s="10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6"/>
      <c r="P47" s="29"/>
      <c r="Q47" s="29"/>
      <c r="R47" s="29"/>
      <c r="S47" s="16"/>
      <c r="T47" s="9"/>
      <c r="U47" s="9"/>
      <c r="V47" s="9"/>
      <c r="W47" s="9"/>
      <c r="X47" s="9"/>
      <c r="Y47" s="9"/>
      <c r="Z47" s="9"/>
    </row>
    <row r="48" ht="21.75" customHeight="1">
      <c r="A48" s="9"/>
      <c r="B48" s="10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6"/>
      <c r="P48" s="29"/>
      <c r="Q48" s="29"/>
      <c r="R48" s="29"/>
      <c r="S48" s="16"/>
      <c r="T48" s="9"/>
      <c r="U48" s="9"/>
      <c r="V48" s="9"/>
      <c r="W48" s="9"/>
      <c r="X48" s="9"/>
      <c r="Y48" s="9"/>
      <c r="Z48" s="9"/>
    </row>
    <row r="49" ht="21.75" customHeight="1">
      <c r="A49" s="9"/>
      <c r="B49" s="10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29"/>
      <c r="Q49" s="29"/>
      <c r="R49" s="29"/>
      <c r="S49" s="16"/>
      <c r="T49" s="9"/>
      <c r="U49" s="9"/>
      <c r="V49" s="9"/>
      <c r="W49" s="9"/>
      <c r="X49" s="9"/>
      <c r="Y49" s="9"/>
      <c r="Z49" s="9"/>
    </row>
    <row r="50" ht="21.75" customHeight="1">
      <c r="A50" s="9"/>
      <c r="B50" s="10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29"/>
      <c r="Q50" s="29"/>
      <c r="R50" s="29"/>
      <c r="S50" s="16"/>
      <c r="T50" s="9"/>
      <c r="U50" s="9"/>
      <c r="V50" s="9"/>
      <c r="W50" s="9"/>
      <c r="X50" s="9"/>
      <c r="Y50" s="9"/>
      <c r="Z50" s="9"/>
    </row>
    <row r="51" ht="21.75" customHeight="1">
      <c r="A51" s="9"/>
      <c r="B51" s="10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29"/>
      <c r="Q51" s="29"/>
      <c r="R51" s="29"/>
      <c r="S51" s="16"/>
      <c r="T51" s="9"/>
      <c r="U51" s="9"/>
      <c r="V51" s="9"/>
      <c r="W51" s="9"/>
      <c r="X51" s="9"/>
      <c r="Y51" s="9"/>
      <c r="Z51" s="9"/>
    </row>
    <row r="52" ht="21.75" customHeight="1">
      <c r="A52" s="9"/>
      <c r="B52" s="10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29"/>
      <c r="Q52" s="29"/>
      <c r="R52" s="29"/>
      <c r="S52" s="16"/>
      <c r="T52" s="9"/>
      <c r="U52" s="9"/>
      <c r="V52" s="9"/>
      <c r="W52" s="9"/>
      <c r="X52" s="9"/>
      <c r="Y52" s="9"/>
      <c r="Z52" s="9"/>
    </row>
    <row r="53" ht="21.75" customHeight="1">
      <c r="A53" s="9"/>
      <c r="B53" s="10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29"/>
      <c r="Q53" s="29"/>
      <c r="R53" s="29"/>
      <c r="S53" s="16"/>
      <c r="T53" s="9"/>
      <c r="U53" s="9"/>
      <c r="V53" s="9"/>
      <c r="W53" s="9"/>
      <c r="X53" s="9"/>
      <c r="Y53" s="9"/>
      <c r="Z53" s="9"/>
    </row>
    <row r="54" ht="21.75" customHeight="1">
      <c r="A54" s="9"/>
      <c r="B54" s="10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29"/>
      <c r="Q54" s="29"/>
      <c r="R54" s="29"/>
      <c r="S54" s="16"/>
      <c r="T54" s="9"/>
      <c r="U54" s="9"/>
      <c r="V54" s="9"/>
      <c r="W54" s="9"/>
      <c r="X54" s="9"/>
      <c r="Y54" s="9"/>
      <c r="Z54" s="9"/>
    </row>
    <row r="55" ht="21.75" customHeight="1">
      <c r="A55" s="9"/>
      <c r="B55" s="10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29"/>
      <c r="Q55" s="29"/>
      <c r="R55" s="29"/>
      <c r="S55" s="16"/>
      <c r="T55" s="9"/>
      <c r="U55" s="9"/>
      <c r="V55" s="9"/>
      <c r="W55" s="9"/>
      <c r="X55" s="9"/>
      <c r="Y55" s="9"/>
      <c r="Z55" s="9"/>
    </row>
    <row r="56" ht="21.75" customHeight="1">
      <c r="A56" s="9"/>
      <c r="B56" s="10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29"/>
      <c r="Q56" s="29"/>
      <c r="R56" s="29"/>
      <c r="S56" s="16"/>
      <c r="T56" s="9"/>
      <c r="U56" s="9"/>
      <c r="V56" s="9"/>
      <c r="W56" s="9"/>
      <c r="X56" s="9"/>
      <c r="Y56" s="9"/>
      <c r="Z56" s="9"/>
    </row>
    <row r="57" ht="21.75" customHeight="1">
      <c r="A57" s="9"/>
      <c r="B57" s="10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29"/>
      <c r="Q57" s="29"/>
      <c r="R57" s="29"/>
      <c r="S57" s="16"/>
      <c r="T57" s="9"/>
      <c r="U57" s="9"/>
      <c r="V57" s="9"/>
      <c r="W57" s="9"/>
      <c r="X57" s="9"/>
      <c r="Y57" s="9"/>
      <c r="Z57" s="9"/>
    </row>
    <row r="58" ht="21.75" customHeight="1">
      <c r="A58" s="9"/>
      <c r="B58" s="10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  <c r="P58" s="29"/>
      <c r="Q58" s="29"/>
      <c r="R58" s="29"/>
      <c r="S58" s="16"/>
      <c r="T58" s="9"/>
      <c r="U58" s="9"/>
      <c r="V58" s="9"/>
      <c r="W58" s="9"/>
      <c r="X58" s="9"/>
      <c r="Y58" s="9"/>
      <c r="Z58" s="9"/>
    </row>
    <row r="59" ht="21.75" customHeight="1">
      <c r="A59" s="9"/>
      <c r="B59" s="10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/>
      <c r="P59" s="29"/>
      <c r="Q59" s="29"/>
      <c r="R59" s="29"/>
      <c r="S59" s="16"/>
      <c r="T59" s="9"/>
      <c r="U59" s="9"/>
      <c r="V59" s="9"/>
      <c r="W59" s="9"/>
      <c r="X59" s="9"/>
      <c r="Y59" s="9"/>
      <c r="Z59" s="9"/>
    </row>
    <row r="60" ht="21.75" customHeight="1">
      <c r="A60" s="9"/>
      <c r="B60" s="10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6"/>
      <c r="P60" s="29"/>
      <c r="Q60" s="29"/>
      <c r="R60" s="29"/>
      <c r="S60" s="16"/>
      <c r="T60" s="9"/>
      <c r="U60" s="9"/>
      <c r="V60" s="9"/>
      <c r="W60" s="9"/>
      <c r="X60" s="9"/>
      <c r="Y60" s="9"/>
      <c r="Z60" s="9"/>
    </row>
    <row r="61" ht="21.75" customHeight="1">
      <c r="A61" s="9"/>
      <c r="B61" s="10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6"/>
      <c r="P61" s="29"/>
      <c r="Q61" s="29"/>
      <c r="R61" s="29"/>
      <c r="S61" s="16"/>
      <c r="T61" s="9"/>
      <c r="U61" s="9"/>
      <c r="V61" s="9"/>
      <c r="W61" s="9"/>
      <c r="X61" s="9"/>
      <c r="Y61" s="9"/>
      <c r="Z61" s="9"/>
    </row>
    <row r="62" ht="21.75" customHeight="1">
      <c r="A62" s="9"/>
      <c r="B62" s="10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6"/>
      <c r="P62" s="29"/>
      <c r="Q62" s="29"/>
      <c r="R62" s="29"/>
      <c r="S62" s="16"/>
      <c r="T62" s="9"/>
      <c r="U62" s="9"/>
      <c r="V62" s="9"/>
      <c r="W62" s="9"/>
      <c r="X62" s="9"/>
      <c r="Y62" s="9"/>
      <c r="Z62" s="9"/>
    </row>
    <row r="63" ht="21.75" customHeight="1">
      <c r="A63" s="9"/>
      <c r="B63" s="10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6"/>
      <c r="P63" s="29"/>
      <c r="Q63" s="29"/>
      <c r="R63" s="29"/>
      <c r="S63" s="16"/>
      <c r="T63" s="9"/>
      <c r="U63" s="9"/>
      <c r="V63" s="9"/>
      <c r="W63" s="9"/>
      <c r="X63" s="9"/>
      <c r="Y63" s="9"/>
      <c r="Z63" s="9"/>
    </row>
    <row r="64" ht="21.75" customHeight="1">
      <c r="A64" s="9"/>
      <c r="B64" s="10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6"/>
      <c r="P64" s="29"/>
      <c r="Q64" s="29"/>
      <c r="R64" s="29"/>
      <c r="S64" s="16"/>
      <c r="T64" s="9"/>
      <c r="U64" s="9"/>
      <c r="V64" s="9"/>
      <c r="W64" s="9"/>
      <c r="X64" s="9"/>
      <c r="Y64" s="9"/>
      <c r="Z64" s="9"/>
    </row>
    <row r="65" ht="21.75" customHeight="1">
      <c r="A65" s="9"/>
      <c r="B65" s="10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6"/>
      <c r="P65" s="29"/>
      <c r="Q65" s="29"/>
      <c r="R65" s="29"/>
      <c r="S65" s="16"/>
      <c r="T65" s="9"/>
      <c r="U65" s="9"/>
      <c r="V65" s="9"/>
      <c r="W65" s="9"/>
      <c r="X65" s="9"/>
      <c r="Y65" s="9"/>
      <c r="Z65" s="9"/>
    </row>
    <row r="66" ht="21.75" customHeight="1">
      <c r="A66" s="9"/>
      <c r="B66" s="10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6"/>
      <c r="P66" s="29"/>
      <c r="Q66" s="29"/>
      <c r="R66" s="29"/>
      <c r="S66" s="16"/>
      <c r="T66" s="9"/>
      <c r="U66" s="9"/>
      <c r="V66" s="9"/>
      <c r="W66" s="9"/>
      <c r="X66" s="9"/>
      <c r="Y66" s="9"/>
      <c r="Z66" s="9"/>
    </row>
    <row r="67" ht="21.75" customHeight="1">
      <c r="A67" s="9"/>
      <c r="B67" s="10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29"/>
      <c r="Q67" s="29"/>
      <c r="R67" s="29"/>
      <c r="S67" s="16"/>
      <c r="T67" s="9"/>
      <c r="U67" s="9"/>
      <c r="V67" s="9"/>
      <c r="W67" s="9"/>
      <c r="X67" s="9"/>
      <c r="Y67" s="9"/>
      <c r="Z67" s="9"/>
    </row>
    <row r="68" ht="21.75" customHeight="1">
      <c r="A68" s="9"/>
      <c r="B68" s="10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29"/>
      <c r="Q68" s="29"/>
      <c r="R68" s="29"/>
      <c r="S68" s="16"/>
      <c r="T68" s="9"/>
      <c r="U68" s="9"/>
      <c r="V68" s="9"/>
      <c r="W68" s="9"/>
      <c r="X68" s="9"/>
      <c r="Y68" s="9"/>
      <c r="Z68" s="9"/>
    </row>
    <row r="69" ht="21.75" customHeight="1">
      <c r="A69" s="9"/>
      <c r="B69" s="10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6"/>
      <c r="P69" s="29"/>
      <c r="Q69" s="29"/>
      <c r="R69" s="29"/>
      <c r="S69" s="16"/>
      <c r="T69" s="9"/>
      <c r="U69" s="9"/>
      <c r="V69" s="9"/>
      <c r="W69" s="9"/>
      <c r="X69" s="9"/>
      <c r="Y69" s="9"/>
      <c r="Z69" s="9"/>
    </row>
    <row r="70" ht="21.75" customHeight="1">
      <c r="A70" s="9"/>
      <c r="B70" s="10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6"/>
      <c r="P70" s="29"/>
      <c r="Q70" s="29"/>
      <c r="R70" s="29"/>
      <c r="S70" s="16"/>
      <c r="T70" s="9"/>
      <c r="U70" s="9"/>
      <c r="V70" s="9"/>
      <c r="W70" s="9"/>
      <c r="X70" s="9"/>
      <c r="Y70" s="9"/>
      <c r="Z70" s="9"/>
    </row>
    <row r="71" ht="21.75" customHeight="1">
      <c r="A71" s="9"/>
      <c r="B71" s="10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  <c r="P71" s="29"/>
      <c r="Q71" s="29"/>
      <c r="R71" s="29"/>
      <c r="S71" s="16"/>
      <c r="T71" s="9"/>
      <c r="U71" s="9"/>
      <c r="V71" s="9"/>
      <c r="W71" s="9"/>
      <c r="X71" s="9"/>
      <c r="Y71" s="9"/>
      <c r="Z71" s="9"/>
    </row>
    <row r="72" ht="21.75" customHeight="1">
      <c r="A72" s="9"/>
      <c r="B72" s="10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6"/>
      <c r="P72" s="29"/>
      <c r="Q72" s="29"/>
      <c r="R72" s="29"/>
      <c r="S72" s="16"/>
      <c r="T72" s="9"/>
      <c r="U72" s="9"/>
      <c r="V72" s="9"/>
      <c r="W72" s="9"/>
      <c r="X72" s="9"/>
      <c r="Y72" s="9"/>
      <c r="Z72" s="9"/>
    </row>
    <row r="73" ht="21.75" customHeight="1">
      <c r="A73" s="9"/>
      <c r="B73" s="10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6"/>
      <c r="P73" s="29"/>
      <c r="Q73" s="29"/>
      <c r="R73" s="29"/>
      <c r="S73" s="16"/>
      <c r="T73" s="9"/>
      <c r="U73" s="9"/>
      <c r="V73" s="9"/>
      <c r="W73" s="9"/>
      <c r="X73" s="9"/>
      <c r="Y73" s="9"/>
      <c r="Z73" s="9"/>
    </row>
    <row r="74" ht="21.75" customHeight="1">
      <c r="A74" s="9"/>
      <c r="B74" s="10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6"/>
      <c r="P74" s="29"/>
      <c r="Q74" s="29"/>
      <c r="R74" s="29"/>
      <c r="S74" s="16"/>
      <c r="T74" s="9"/>
      <c r="U74" s="9"/>
      <c r="V74" s="9"/>
      <c r="W74" s="9"/>
      <c r="X74" s="9"/>
      <c r="Y74" s="9"/>
      <c r="Z74" s="9"/>
    </row>
    <row r="75" ht="21.75" customHeight="1">
      <c r="A75" s="9"/>
      <c r="B75" s="10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6"/>
      <c r="P75" s="29"/>
      <c r="Q75" s="29"/>
      <c r="R75" s="29"/>
      <c r="S75" s="16"/>
      <c r="T75" s="9"/>
      <c r="U75" s="9"/>
      <c r="V75" s="9"/>
      <c r="W75" s="9"/>
      <c r="X75" s="9"/>
      <c r="Y75" s="9"/>
      <c r="Z75" s="9"/>
    </row>
    <row r="76" ht="21.75" customHeight="1">
      <c r="A76" s="9"/>
      <c r="B76" s="10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6"/>
      <c r="P76" s="29"/>
      <c r="Q76" s="29"/>
      <c r="R76" s="29"/>
      <c r="S76" s="16"/>
      <c r="T76" s="9"/>
      <c r="U76" s="9"/>
      <c r="V76" s="9"/>
      <c r="W76" s="9"/>
      <c r="X76" s="9"/>
      <c r="Y76" s="9"/>
      <c r="Z76" s="9"/>
    </row>
    <row r="77" ht="21.75" customHeight="1">
      <c r="A77" s="9"/>
      <c r="B77" s="10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6"/>
      <c r="P77" s="29"/>
      <c r="Q77" s="29"/>
      <c r="R77" s="29"/>
      <c r="S77" s="16"/>
      <c r="T77" s="9"/>
      <c r="U77" s="9"/>
      <c r="V77" s="9"/>
      <c r="W77" s="9"/>
      <c r="X77" s="9"/>
      <c r="Y77" s="9"/>
      <c r="Z77" s="9"/>
    </row>
    <row r="78" ht="21.75" customHeight="1">
      <c r="A78" s="9"/>
      <c r="B78" s="10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6"/>
      <c r="P78" s="29"/>
      <c r="Q78" s="29"/>
      <c r="R78" s="29"/>
      <c r="S78" s="16"/>
      <c r="T78" s="9"/>
      <c r="U78" s="9"/>
      <c r="V78" s="9"/>
      <c r="W78" s="9"/>
      <c r="X78" s="9"/>
      <c r="Y78" s="9"/>
      <c r="Z78" s="9"/>
    </row>
    <row r="79" ht="21.75" customHeight="1">
      <c r="A79" s="9"/>
      <c r="B79" s="10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6"/>
      <c r="P79" s="29"/>
      <c r="Q79" s="29"/>
      <c r="R79" s="29"/>
      <c r="S79" s="16"/>
      <c r="T79" s="9"/>
      <c r="U79" s="9"/>
      <c r="V79" s="9"/>
      <c r="W79" s="9"/>
      <c r="X79" s="9"/>
      <c r="Y79" s="9"/>
      <c r="Z79" s="9"/>
    </row>
    <row r="80" ht="21.75" customHeight="1">
      <c r="A80" s="9"/>
      <c r="B80" s="10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/>
      <c r="P80" s="29"/>
      <c r="Q80" s="29"/>
      <c r="R80" s="29"/>
      <c r="S80" s="16"/>
      <c r="T80" s="9"/>
      <c r="U80" s="9"/>
      <c r="V80" s="9"/>
      <c r="W80" s="9"/>
      <c r="X80" s="9"/>
      <c r="Y80" s="9"/>
      <c r="Z80" s="9"/>
    </row>
    <row r="81" ht="21.75" customHeight="1">
      <c r="A81" s="9"/>
      <c r="B81" s="10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6"/>
      <c r="P81" s="29"/>
      <c r="Q81" s="29"/>
      <c r="R81" s="29"/>
      <c r="S81" s="16"/>
      <c r="T81" s="9"/>
      <c r="U81" s="9"/>
      <c r="V81" s="9"/>
      <c r="W81" s="9"/>
      <c r="X81" s="9"/>
      <c r="Y81" s="9"/>
      <c r="Z81" s="9"/>
    </row>
    <row r="82" ht="21.75" customHeight="1">
      <c r="A82" s="9"/>
      <c r="B82" s="10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6"/>
      <c r="P82" s="29"/>
      <c r="Q82" s="29"/>
      <c r="R82" s="29"/>
      <c r="S82" s="16"/>
      <c r="T82" s="9"/>
      <c r="U82" s="9"/>
      <c r="V82" s="9"/>
      <c r="W82" s="9"/>
      <c r="X82" s="9"/>
      <c r="Y82" s="9"/>
      <c r="Z82" s="9"/>
    </row>
    <row r="83" ht="21.75" customHeight="1">
      <c r="A83" s="9"/>
      <c r="B83" s="10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6"/>
      <c r="P83" s="29"/>
      <c r="Q83" s="29"/>
      <c r="R83" s="29"/>
      <c r="S83" s="16"/>
      <c r="T83" s="9"/>
      <c r="U83" s="9"/>
      <c r="V83" s="9"/>
      <c r="W83" s="9"/>
      <c r="X83" s="9"/>
      <c r="Y83" s="9"/>
      <c r="Z83" s="9"/>
    </row>
    <row r="84" ht="21.75" customHeight="1">
      <c r="A84" s="9"/>
      <c r="B84" s="10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  <c r="P84" s="29"/>
      <c r="Q84" s="29"/>
      <c r="R84" s="29"/>
      <c r="S84" s="16"/>
      <c r="T84" s="9"/>
      <c r="U84" s="9"/>
      <c r="V84" s="9"/>
      <c r="W84" s="9"/>
      <c r="X84" s="9"/>
      <c r="Y84" s="9"/>
      <c r="Z84" s="9"/>
    </row>
    <row r="85" ht="21.75" customHeight="1">
      <c r="A85" s="9"/>
      <c r="B85" s="10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6"/>
      <c r="P85" s="29"/>
      <c r="Q85" s="29"/>
      <c r="R85" s="29"/>
      <c r="S85" s="16"/>
      <c r="T85" s="9"/>
      <c r="U85" s="9"/>
      <c r="V85" s="9"/>
      <c r="W85" s="9"/>
      <c r="X85" s="9"/>
      <c r="Y85" s="9"/>
      <c r="Z85" s="9"/>
    </row>
    <row r="86" ht="21.75" customHeight="1">
      <c r="A86" s="9"/>
      <c r="B86" s="10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6"/>
      <c r="P86" s="29"/>
      <c r="Q86" s="29"/>
      <c r="R86" s="29"/>
      <c r="S86" s="16"/>
      <c r="T86" s="9"/>
      <c r="U86" s="9"/>
      <c r="V86" s="9"/>
      <c r="W86" s="9"/>
      <c r="X86" s="9"/>
      <c r="Y86" s="9"/>
      <c r="Z86" s="9"/>
    </row>
    <row r="87" ht="21.75" customHeight="1">
      <c r="A87" s="9"/>
      <c r="B87" s="10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6"/>
      <c r="P87" s="29"/>
      <c r="Q87" s="29"/>
      <c r="R87" s="29"/>
      <c r="S87" s="16"/>
      <c r="T87" s="9"/>
      <c r="U87" s="9"/>
      <c r="V87" s="9"/>
      <c r="W87" s="9"/>
      <c r="X87" s="9"/>
      <c r="Y87" s="9"/>
      <c r="Z87" s="9"/>
    </row>
    <row r="88" ht="21.75" customHeight="1">
      <c r="A88" s="9"/>
      <c r="B88" s="10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/>
      <c r="P88" s="29"/>
      <c r="Q88" s="29"/>
      <c r="R88" s="29"/>
      <c r="S88" s="16"/>
      <c r="T88" s="9"/>
      <c r="U88" s="9"/>
      <c r="V88" s="9"/>
      <c r="W88" s="9"/>
      <c r="X88" s="9"/>
      <c r="Y88" s="9"/>
      <c r="Z88" s="9"/>
    </row>
    <row r="89" ht="21.75" customHeight="1">
      <c r="A89" s="9"/>
      <c r="B89" s="10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6"/>
      <c r="P89" s="29"/>
      <c r="Q89" s="29"/>
      <c r="R89" s="29"/>
      <c r="S89" s="16"/>
      <c r="T89" s="9"/>
      <c r="U89" s="9"/>
      <c r="V89" s="9"/>
      <c r="W89" s="9"/>
      <c r="X89" s="9"/>
      <c r="Y89" s="9"/>
      <c r="Z89" s="9"/>
    </row>
    <row r="90" ht="21.75" customHeight="1">
      <c r="A90" s="9"/>
      <c r="B90" s="10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6"/>
      <c r="P90" s="29"/>
      <c r="Q90" s="29"/>
      <c r="R90" s="29"/>
      <c r="S90" s="16"/>
      <c r="T90" s="9"/>
      <c r="U90" s="9"/>
      <c r="V90" s="9"/>
      <c r="W90" s="9"/>
      <c r="X90" s="9"/>
      <c r="Y90" s="9"/>
      <c r="Z90" s="9"/>
    </row>
    <row r="91" ht="21.75" customHeight="1">
      <c r="A91" s="9"/>
      <c r="B91" s="10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6"/>
      <c r="P91" s="29"/>
      <c r="Q91" s="29"/>
      <c r="R91" s="29"/>
      <c r="S91" s="16"/>
      <c r="T91" s="9"/>
      <c r="U91" s="9"/>
      <c r="V91" s="9"/>
      <c r="W91" s="9"/>
      <c r="X91" s="9"/>
      <c r="Y91" s="9"/>
      <c r="Z91" s="9"/>
    </row>
    <row r="92" ht="21.75" customHeight="1">
      <c r="A92" s="9"/>
      <c r="B92" s="10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6"/>
      <c r="P92" s="29"/>
      <c r="Q92" s="29"/>
      <c r="R92" s="29"/>
      <c r="S92" s="16"/>
      <c r="T92" s="9"/>
      <c r="U92" s="9"/>
      <c r="V92" s="9"/>
      <c r="W92" s="9"/>
      <c r="X92" s="9"/>
      <c r="Y92" s="9"/>
      <c r="Z92" s="9"/>
    </row>
    <row r="93" ht="21.75" customHeight="1">
      <c r="A93" s="9"/>
      <c r="B93" s="10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6"/>
      <c r="P93" s="29"/>
      <c r="Q93" s="29"/>
      <c r="R93" s="29"/>
      <c r="S93" s="16"/>
      <c r="T93" s="9"/>
      <c r="U93" s="9"/>
      <c r="V93" s="9"/>
      <c r="W93" s="9"/>
      <c r="X93" s="9"/>
      <c r="Y93" s="9"/>
      <c r="Z93" s="9"/>
    </row>
    <row r="94" ht="21.75" customHeight="1">
      <c r="A94" s="9"/>
      <c r="B94" s="10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6"/>
      <c r="P94" s="29"/>
      <c r="Q94" s="29"/>
      <c r="R94" s="29"/>
      <c r="S94" s="16"/>
      <c r="T94" s="9"/>
      <c r="U94" s="9"/>
      <c r="V94" s="9"/>
      <c r="W94" s="9"/>
      <c r="X94" s="9"/>
      <c r="Y94" s="9"/>
      <c r="Z94" s="9"/>
    </row>
    <row r="95" ht="21.75" customHeight="1">
      <c r="A95" s="9"/>
      <c r="B95" s="10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6"/>
      <c r="P95" s="29"/>
      <c r="Q95" s="29"/>
      <c r="R95" s="29"/>
      <c r="S95" s="16"/>
      <c r="T95" s="9"/>
      <c r="U95" s="9"/>
      <c r="V95" s="9"/>
      <c r="W95" s="9"/>
      <c r="X95" s="9"/>
      <c r="Y95" s="9"/>
      <c r="Z95" s="9"/>
    </row>
    <row r="96" ht="21.75" customHeight="1">
      <c r="A96" s="9"/>
      <c r="B96" s="10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6"/>
      <c r="P96" s="29"/>
      <c r="Q96" s="29"/>
      <c r="R96" s="29"/>
      <c r="S96" s="16"/>
      <c r="T96" s="9"/>
      <c r="U96" s="9"/>
      <c r="V96" s="9"/>
      <c r="W96" s="9"/>
      <c r="X96" s="9"/>
      <c r="Y96" s="9"/>
      <c r="Z96" s="9"/>
    </row>
    <row r="97" ht="21.75" customHeight="1">
      <c r="A97" s="9"/>
      <c r="B97" s="10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  <c r="P97" s="29"/>
      <c r="Q97" s="29"/>
      <c r="R97" s="29"/>
      <c r="S97" s="16"/>
      <c r="T97" s="9"/>
      <c r="U97" s="9"/>
      <c r="V97" s="9"/>
      <c r="W97" s="9"/>
      <c r="X97" s="9"/>
      <c r="Y97" s="9"/>
      <c r="Z97" s="9"/>
    </row>
    <row r="98" ht="21.75" customHeight="1">
      <c r="A98" s="9"/>
      <c r="B98" s="10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6"/>
      <c r="P98" s="29"/>
      <c r="Q98" s="29"/>
      <c r="R98" s="29"/>
      <c r="S98" s="16"/>
      <c r="T98" s="9"/>
      <c r="U98" s="9"/>
      <c r="V98" s="9"/>
      <c r="W98" s="9"/>
      <c r="X98" s="9"/>
      <c r="Y98" s="9"/>
      <c r="Z98" s="9"/>
    </row>
    <row r="99" ht="21.75" customHeight="1">
      <c r="A99" s="9"/>
      <c r="B99" s="10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6"/>
      <c r="P99" s="29"/>
      <c r="Q99" s="29"/>
      <c r="R99" s="29"/>
      <c r="S99" s="16"/>
      <c r="T99" s="9"/>
      <c r="U99" s="9"/>
      <c r="V99" s="9"/>
      <c r="W99" s="9"/>
      <c r="X99" s="9"/>
      <c r="Y99" s="9"/>
      <c r="Z99" s="9"/>
    </row>
    <row r="100" ht="21.75" customHeight="1">
      <c r="A100" s="9"/>
      <c r="B100" s="10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6"/>
      <c r="P100" s="29"/>
      <c r="Q100" s="29"/>
      <c r="R100" s="29"/>
      <c r="S100" s="16"/>
      <c r="T100" s="9"/>
      <c r="U100" s="9"/>
      <c r="V100" s="9"/>
      <c r="W100" s="9"/>
      <c r="X100" s="9"/>
      <c r="Y100" s="9"/>
      <c r="Z100" s="9"/>
    </row>
    <row r="101" ht="21.75" customHeight="1">
      <c r="A101" s="9"/>
      <c r="B101" s="10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6"/>
      <c r="P101" s="29"/>
      <c r="Q101" s="29"/>
      <c r="R101" s="29"/>
      <c r="S101" s="16"/>
      <c r="T101" s="9"/>
      <c r="U101" s="9"/>
      <c r="V101" s="9"/>
      <c r="W101" s="9"/>
      <c r="X101" s="9"/>
      <c r="Y101" s="9"/>
      <c r="Z101" s="9"/>
    </row>
    <row r="102" ht="21.75" customHeight="1">
      <c r="A102" s="9"/>
      <c r="B102" s="10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6"/>
      <c r="P102" s="29"/>
      <c r="Q102" s="29"/>
      <c r="R102" s="29"/>
      <c r="S102" s="16"/>
      <c r="T102" s="9"/>
      <c r="U102" s="9"/>
      <c r="V102" s="9"/>
      <c r="W102" s="9"/>
      <c r="X102" s="9"/>
      <c r="Y102" s="9"/>
      <c r="Z102" s="9"/>
    </row>
    <row r="103" ht="21.75" customHeight="1">
      <c r="A103" s="9"/>
      <c r="B103" s="10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/>
      <c r="P103" s="29"/>
      <c r="Q103" s="29"/>
      <c r="R103" s="29"/>
      <c r="S103" s="16"/>
      <c r="T103" s="9"/>
      <c r="U103" s="9"/>
      <c r="V103" s="9"/>
      <c r="W103" s="9"/>
      <c r="X103" s="9"/>
      <c r="Y103" s="9"/>
      <c r="Z103" s="9"/>
    </row>
    <row r="104" ht="21.75" customHeight="1">
      <c r="A104" s="9"/>
      <c r="B104" s="10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6"/>
      <c r="P104" s="29"/>
      <c r="Q104" s="29"/>
      <c r="R104" s="29"/>
      <c r="S104" s="16"/>
      <c r="T104" s="9"/>
      <c r="U104" s="9"/>
      <c r="V104" s="9"/>
      <c r="W104" s="9"/>
      <c r="X104" s="9"/>
      <c r="Y104" s="9"/>
      <c r="Z104" s="9"/>
    </row>
    <row r="105" ht="21.75" customHeight="1">
      <c r="A105" s="9"/>
      <c r="B105" s="10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6"/>
      <c r="P105" s="29"/>
      <c r="Q105" s="29"/>
      <c r="R105" s="29"/>
      <c r="S105" s="16"/>
      <c r="T105" s="9"/>
      <c r="U105" s="9"/>
      <c r="V105" s="9"/>
      <c r="W105" s="9"/>
      <c r="X105" s="9"/>
      <c r="Y105" s="9"/>
      <c r="Z105" s="9"/>
    </row>
    <row r="106" ht="21.75" customHeight="1">
      <c r="A106" s="9"/>
      <c r="B106" s="10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6"/>
      <c r="P106" s="29"/>
      <c r="Q106" s="29"/>
      <c r="R106" s="29"/>
      <c r="S106" s="16"/>
      <c r="T106" s="9"/>
      <c r="U106" s="9"/>
      <c r="V106" s="9"/>
      <c r="W106" s="9"/>
      <c r="X106" s="9"/>
      <c r="Y106" s="9"/>
      <c r="Z106" s="9"/>
    </row>
    <row r="107" ht="21.75" customHeight="1">
      <c r="A107" s="9"/>
      <c r="B107" s="10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6"/>
      <c r="P107" s="29"/>
      <c r="Q107" s="29"/>
      <c r="R107" s="29"/>
      <c r="S107" s="16"/>
      <c r="T107" s="9"/>
      <c r="U107" s="9"/>
      <c r="V107" s="9"/>
      <c r="W107" s="9"/>
      <c r="X107" s="9"/>
      <c r="Y107" s="9"/>
      <c r="Z107" s="9"/>
    </row>
    <row r="108" ht="21.75" customHeight="1">
      <c r="A108" s="9"/>
      <c r="B108" s="10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6"/>
      <c r="P108" s="29"/>
      <c r="Q108" s="29"/>
      <c r="R108" s="29"/>
      <c r="S108" s="16"/>
      <c r="T108" s="9"/>
      <c r="U108" s="9"/>
      <c r="V108" s="9"/>
      <c r="W108" s="9"/>
      <c r="X108" s="9"/>
      <c r="Y108" s="9"/>
      <c r="Z108" s="9"/>
    </row>
    <row r="109" ht="21.75" customHeight="1">
      <c r="A109" s="9"/>
      <c r="B109" s="10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/>
      <c r="P109" s="29"/>
      <c r="Q109" s="29"/>
      <c r="R109" s="29"/>
      <c r="S109" s="16"/>
      <c r="T109" s="9"/>
      <c r="U109" s="9"/>
      <c r="V109" s="9"/>
      <c r="W109" s="9"/>
      <c r="X109" s="9"/>
      <c r="Y109" s="9"/>
      <c r="Z109" s="9"/>
    </row>
    <row r="110" ht="21.75" customHeight="1">
      <c r="A110" s="9"/>
      <c r="B110" s="10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  <c r="P110" s="29"/>
      <c r="Q110" s="29"/>
      <c r="R110" s="29"/>
      <c r="S110" s="16"/>
      <c r="T110" s="9"/>
      <c r="U110" s="9"/>
      <c r="V110" s="9"/>
      <c r="W110" s="9"/>
      <c r="X110" s="9"/>
      <c r="Y110" s="9"/>
      <c r="Z110" s="9"/>
    </row>
    <row r="111" ht="21.75" customHeight="1">
      <c r="A111" s="9"/>
      <c r="B111" s="10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6"/>
      <c r="P111" s="29"/>
      <c r="Q111" s="29"/>
      <c r="R111" s="29"/>
      <c r="S111" s="16"/>
      <c r="T111" s="9"/>
      <c r="U111" s="9"/>
      <c r="V111" s="9"/>
      <c r="W111" s="9"/>
      <c r="X111" s="9"/>
      <c r="Y111" s="9"/>
      <c r="Z111" s="9"/>
    </row>
    <row r="112" ht="21.75" customHeight="1">
      <c r="A112" s="9"/>
      <c r="B112" s="10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6"/>
      <c r="P112" s="29"/>
      <c r="Q112" s="29"/>
      <c r="R112" s="29"/>
      <c r="S112" s="16"/>
      <c r="T112" s="9"/>
      <c r="U112" s="9"/>
      <c r="V112" s="9"/>
      <c r="W112" s="9"/>
      <c r="X112" s="9"/>
      <c r="Y112" s="9"/>
      <c r="Z112" s="9"/>
    </row>
    <row r="113" ht="21.75" customHeight="1">
      <c r="A113" s="9"/>
      <c r="B113" s="10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6"/>
      <c r="P113" s="29"/>
      <c r="Q113" s="29"/>
      <c r="R113" s="29"/>
      <c r="S113" s="16"/>
      <c r="T113" s="9"/>
      <c r="U113" s="9"/>
      <c r="V113" s="9"/>
      <c r="W113" s="9"/>
      <c r="X113" s="9"/>
      <c r="Y113" s="9"/>
      <c r="Z113" s="9"/>
    </row>
    <row r="114" ht="21.75" customHeight="1">
      <c r="A114" s="9"/>
      <c r="B114" s="10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6"/>
      <c r="P114" s="29"/>
      <c r="Q114" s="29"/>
      <c r="R114" s="29"/>
      <c r="S114" s="16"/>
      <c r="T114" s="9"/>
      <c r="U114" s="9"/>
      <c r="V114" s="9"/>
      <c r="W114" s="9"/>
      <c r="X114" s="9"/>
      <c r="Y114" s="9"/>
      <c r="Z114" s="9"/>
    </row>
    <row r="115" ht="21.75" customHeight="1">
      <c r="A115" s="9"/>
      <c r="B115" s="10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6"/>
      <c r="P115" s="29"/>
      <c r="Q115" s="29"/>
      <c r="R115" s="29"/>
      <c r="S115" s="16"/>
      <c r="T115" s="9"/>
      <c r="U115" s="9"/>
      <c r="V115" s="9"/>
      <c r="W115" s="9"/>
      <c r="X115" s="9"/>
      <c r="Y115" s="9"/>
      <c r="Z115" s="9"/>
    </row>
    <row r="116" ht="21.75" customHeight="1">
      <c r="A116" s="9"/>
      <c r="B116" s="10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6"/>
      <c r="P116" s="29"/>
      <c r="Q116" s="29"/>
      <c r="R116" s="29"/>
      <c r="S116" s="16"/>
      <c r="T116" s="9"/>
      <c r="U116" s="9"/>
      <c r="V116" s="9"/>
      <c r="W116" s="9"/>
      <c r="X116" s="9"/>
      <c r="Y116" s="9"/>
      <c r="Z116" s="9"/>
    </row>
    <row r="117" ht="21.75" customHeight="1">
      <c r="A117" s="9"/>
      <c r="B117" s="10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6"/>
      <c r="P117" s="29"/>
      <c r="Q117" s="29"/>
      <c r="R117" s="29"/>
      <c r="S117" s="16"/>
      <c r="T117" s="9"/>
      <c r="U117" s="9"/>
      <c r="V117" s="9"/>
      <c r="W117" s="9"/>
      <c r="X117" s="9"/>
      <c r="Y117" s="9"/>
      <c r="Z117" s="9"/>
    </row>
    <row r="118" ht="21.75" customHeight="1">
      <c r="A118" s="9"/>
      <c r="B118" s="10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6"/>
      <c r="P118" s="29"/>
      <c r="Q118" s="29"/>
      <c r="R118" s="29"/>
      <c r="S118" s="16"/>
      <c r="T118" s="9"/>
      <c r="U118" s="9"/>
      <c r="V118" s="9"/>
      <c r="W118" s="9"/>
      <c r="X118" s="9"/>
      <c r="Y118" s="9"/>
      <c r="Z118" s="9"/>
    </row>
    <row r="119" ht="21.75" customHeight="1">
      <c r="A119" s="9"/>
      <c r="B119" s="10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6"/>
      <c r="P119" s="29"/>
      <c r="Q119" s="29"/>
      <c r="R119" s="29"/>
      <c r="S119" s="16"/>
      <c r="T119" s="9"/>
      <c r="U119" s="9"/>
      <c r="V119" s="9"/>
      <c r="W119" s="9"/>
      <c r="X119" s="9"/>
      <c r="Y119" s="9"/>
      <c r="Z119" s="9"/>
    </row>
    <row r="120" ht="21.75" customHeight="1">
      <c r="A120" s="9"/>
      <c r="B120" s="10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6"/>
      <c r="P120" s="29"/>
      <c r="Q120" s="29"/>
      <c r="R120" s="29"/>
      <c r="S120" s="16"/>
      <c r="T120" s="9"/>
      <c r="U120" s="9"/>
      <c r="V120" s="9"/>
      <c r="W120" s="9"/>
      <c r="X120" s="9"/>
      <c r="Y120" s="9"/>
      <c r="Z120" s="9"/>
    </row>
    <row r="121" ht="21.75" customHeight="1">
      <c r="A121" s="9"/>
      <c r="B121" s="10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6"/>
      <c r="P121" s="29"/>
      <c r="Q121" s="29"/>
      <c r="R121" s="29"/>
      <c r="S121" s="16"/>
      <c r="T121" s="9"/>
      <c r="U121" s="9"/>
      <c r="V121" s="9"/>
      <c r="W121" s="9"/>
      <c r="X121" s="9"/>
      <c r="Y121" s="9"/>
      <c r="Z121" s="9"/>
    </row>
    <row r="122" ht="21.75" customHeight="1">
      <c r="A122" s="9"/>
      <c r="B122" s="10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6"/>
      <c r="P122" s="29"/>
      <c r="Q122" s="29"/>
      <c r="R122" s="29"/>
      <c r="S122" s="16"/>
      <c r="T122" s="9"/>
      <c r="U122" s="9"/>
      <c r="V122" s="9"/>
      <c r="W122" s="9"/>
      <c r="X122" s="9"/>
      <c r="Y122" s="9"/>
      <c r="Z122" s="9"/>
    </row>
    <row r="123" ht="21.75" customHeight="1">
      <c r="A123" s="9"/>
      <c r="B123" s="10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  <c r="P123" s="29"/>
      <c r="Q123" s="29"/>
      <c r="R123" s="29"/>
      <c r="S123" s="16"/>
      <c r="T123" s="9"/>
      <c r="U123" s="9"/>
      <c r="V123" s="9"/>
      <c r="W123" s="9"/>
      <c r="X123" s="9"/>
      <c r="Y123" s="9"/>
      <c r="Z123" s="9"/>
    </row>
    <row r="124" ht="21.75" customHeight="1">
      <c r="A124" s="9"/>
      <c r="B124" s="10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6"/>
      <c r="P124" s="29"/>
      <c r="Q124" s="29"/>
      <c r="R124" s="29"/>
      <c r="S124" s="16"/>
      <c r="T124" s="9"/>
      <c r="U124" s="9"/>
      <c r="V124" s="9"/>
      <c r="W124" s="9"/>
      <c r="X124" s="9"/>
      <c r="Y124" s="9"/>
      <c r="Z124" s="9"/>
    </row>
    <row r="125" ht="21.75" customHeight="1">
      <c r="A125" s="9"/>
      <c r="B125" s="10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6"/>
      <c r="P125" s="29"/>
      <c r="Q125" s="29"/>
      <c r="R125" s="29"/>
      <c r="S125" s="16"/>
      <c r="T125" s="9"/>
      <c r="U125" s="9"/>
      <c r="V125" s="9"/>
      <c r="W125" s="9"/>
      <c r="X125" s="9"/>
      <c r="Y125" s="9"/>
      <c r="Z125" s="9"/>
    </row>
    <row r="126" ht="21.75" customHeight="1">
      <c r="A126" s="9"/>
      <c r="B126" s="10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6"/>
      <c r="P126" s="29"/>
      <c r="Q126" s="29"/>
      <c r="R126" s="29"/>
      <c r="S126" s="16"/>
      <c r="T126" s="9"/>
      <c r="U126" s="9"/>
      <c r="V126" s="9"/>
      <c r="W126" s="9"/>
      <c r="X126" s="9"/>
      <c r="Y126" s="9"/>
      <c r="Z126" s="9"/>
    </row>
    <row r="127" ht="21.75" customHeight="1">
      <c r="A127" s="9"/>
      <c r="B127" s="10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6"/>
      <c r="P127" s="29"/>
      <c r="Q127" s="29"/>
      <c r="R127" s="29"/>
      <c r="S127" s="16"/>
      <c r="T127" s="9"/>
      <c r="U127" s="9"/>
      <c r="V127" s="9"/>
      <c r="W127" s="9"/>
      <c r="X127" s="9"/>
      <c r="Y127" s="9"/>
      <c r="Z127" s="9"/>
    </row>
    <row r="128" ht="21.75" customHeight="1">
      <c r="A128" s="9"/>
      <c r="B128" s="10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6"/>
      <c r="P128" s="29"/>
      <c r="Q128" s="29"/>
      <c r="R128" s="29"/>
      <c r="S128" s="16"/>
      <c r="T128" s="9"/>
      <c r="U128" s="9"/>
      <c r="V128" s="9"/>
      <c r="W128" s="9"/>
      <c r="X128" s="9"/>
      <c r="Y128" s="9"/>
      <c r="Z128" s="9"/>
    </row>
    <row r="129" ht="21.75" customHeight="1">
      <c r="A129" s="9"/>
      <c r="B129" s="10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6"/>
      <c r="P129" s="29"/>
      <c r="Q129" s="29"/>
      <c r="R129" s="29"/>
      <c r="S129" s="16"/>
      <c r="T129" s="9"/>
      <c r="U129" s="9"/>
      <c r="V129" s="9"/>
      <c r="W129" s="9"/>
      <c r="X129" s="9"/>
      <c r="Y129" s="9"/>
      <c r="Z129" s="9"/>
    </row>
    <row r="130" ht="21.75" customHeight="1">
      <c r="A130" s="9"/>
      <c r="B130" s="10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6"/>
      <c r="P130" s="29"/>
      <c r="Q130" s="29"/>
      <c r="R130" s="29"/>
      <c r="S130" s="16"/>
      <c r="T130" s="9"/>
      <c r="U130" s="9"/>
      <c r="V130" s="9"/>
      <c r="W130" s="9"/>
      <c r="X130" s="9"/>
      <c r="Y130" s="9"/>
      <c r="Z130" s="9"/>
    </row>
    <row r="131" ht="21.75" customHeight="1">
      <c r="A131" s="9"/>
      <c r="B131" s="10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6"/>
      <c r="P131" s="29"/>
      <c r="Q131" s="29"/>
      <c r="R131" s="29"/>
      <c r="S131" s="16"/>
      <c r="T131" s="9"/>
      <c r="U131" s="9"/>
      <c r="V131" s="9"/>
      <c r="W131" s="9"/>
      <c r="X131" s="9"/>
      <c r="Y131" s="9"/>
      <c r="Z131" s="9"/>
    </row>
    <row r="132" ht="21.75" customHeight="1">
      <c r="A132" s="9"/>
      <c r="B132" s="10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  <c r="P132" s="29"/>
      <c r="Q132" s="29"/>
      <c r="R132" s="29"/>
      <c r="S132" s="16"/>
      <c r="T132" s="9"/>
      <c r="U132" s="9"/>
      <c r="V132" s="9"/>
      <c r="W132" s="9"/>
      <c r="X132" s="9"/>
      <c r="Y132" s="9"/>
      <c r="Z132" s="9"/>
    </row>
    <row r="133" ht="21.75" customHeight="1">
      <c r="A133" s="9"/>
      <c r="B133" s="10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  <c r="P133" s="29"/>
      <c r="Q133" s="29"/>
      <c r="R133" s="29"/>
      <c r="S133" s="16"/>
      <c r="T133" s="9"/>
      <c r="U133" s="9"/>
      <c r="V133" s="9"/>
      <c r="W133" s="9"/>
      <c r="X133" s="9"/>
      <c r="Y133" s="9"/>
      <c r="Z133" s="9"/>
    </row>
    <row r="134" ht="21.75" customHeight="1">
      <c r="A134" s="9"/>
      <c r="B134" s="10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6"/>
      <c r="P134" s="29"/>
      <c r="Q134" s="29"/>
      <c r="R134" s="29"/>
      <c r="S134" s="16"/>
      <c r="T134" s="9"/>
      <c r="U134" s="9"/>
      <c r="V134" s="9"/>
      <c r="W134" s="9"/>
      <c r="X134" s="9"/>
      <c r="Y134" s="9"/>
      <c r="Z134" s="9"/>
    </row>
    <row r="135" ht="21.75" customHeight="1">
      <c r="A135" s="9"/>
      <c r="B135" s="10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6"/>
      <c r="P135" s="29"/>
      <c r="Q135" s="29"/>
      <c r="R135" s="29"/>
      <c r="S135" s="16"/>
      <c r="T135" s="9"/>
      <c r="U135" s="9"/>
      <c r="V135" s="9"/>
      <c r="W135" s="9"/>
      <c r="X135" s="9"/>
      <c r="Y135" s="9"/>
      <c r="Z135" s="9"/>
    </row>
    <row r="136" ht="21.75" customHeight="1">
      <c r="A136" s="9"/>
      <c r="B136" s="10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6"/>
      <c r="P136" s="29"/>
      <c r="Q136" s="29"/>
      <c r="R136" s="29"/>
      <c r="S136" s="16"/>
      <c r="T136" s="9"/>
      <c r="U136" s="9"/>
      <c r="V136" s="9"/>
      <c r="W136" s="9"/>
      <c r="X136" s="9"/>
      <c r="Y136" s="9"/>
      <c r="Z136" s="9"/>
    </row>
    <row r="137" ht="21.75" customHeight="1">
      <c r="A137" s="9"/>
      <c r="B137" s="10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6"/>
      <c r="P137" s="29"/>
      <c r="Q137" s="29"/>
      <c r="R137" s="29"/>
      <c r="S137" s="16"/>
      <c r="T137" s="9"/>
      <c r="U137" s="9"/>
      <c r="V137" s="9"/>
      <c r="W137" s="9"/>
      <c r="X137" s="9"/>
      <c r="Y137" s="9"/>
      <c r="Z137" s="9"/>
    </row>
    <row r="138" ht="21.75" customHeight="1">
      <c r="A138" s="9"/>
      <c r="B138" s="10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6"/>
      <c r="P138" s="29"/>
      <c r="Q138" s="29"/>
      <c r="R138" s="29"/>
      <c r="S138" s="16"/>
      <c r="T138" s="9"/>
      <c r="U138" s="9"/>
      <c r="V138" s="9"/>
      <c r="W138" s="9"/>
      <c r="X138" s="9"/>
      <c r="Y138" s="9"/>
      <c r="Z138" s="9"/>
    </row>
    <row r="139" ht="21.75" customHeight="1">
      <c r="A139" s="9"/>
      <c r="B139" s="10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6"/>
      <c r="P139" s="29"/>
      <c r="Q139" s="29"/>
      <c r="R139" s="29"/>
      <c r="S139" s="16"/>
      <c r="T139" s="9"/>
      <c r="U139" s="9"/>
      <c r="V139" s="9"/>
      <c r="W139" s="9"/>
      <c r="X139" s="9"/>
      <c r="Y139" s="9"/>
      <c r="Z139" s="9"/>
    </row>
    <row r="140" ht="21.75" customHeight="1">
      <c r="A140" s="9"/>
      <c r="B140" s="10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6"/>
      <c r="P140" s="29"/>
      <c r="Q140" s="29"/>
      <c r="R140" s="29"/>
      <c r="S140" s="16"/>
      <c r="T140" s="9"/>
      <c r="U140" s="9"/>
      <c r="V140" s="9"/>
      <c r="W140" s="9"/>
      <c r="X140" s="9"/>
      <c r="Y140" s="9"/>
      <c r="Z140" s="9"/>
    </row>
    <row r="141" ht="21.75" customHeight="1">
      <c r="A141" s="9"/>
      <c r="B141" s="10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6"/>
      <c r="P141" s="29"/>
      <c r="Q141" s="29"/>
      <c r="R141" s="29"/>
      <c r="S141" s="16"/>
      <c r="T141" s="9"/>
      <c r="U141" s="9"/>
      <c r="V141" s="9"/>
      <c r="W141" s="9"/>
      <c r="X141" s="9"/>
      <c r="Y141" s="9"/>
      <c r="Z141" s="9"/>
    </row>
    <row r="142" ht="21.75" customHeight="1">
      <c r="A142" s="9"/>
      <c r="B142" s="10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6"/>
      <c r="P142" s="29"/>
      <c r="Q142" s="29"/>
      <c r="R142" s="29"/>
      <c r="S142" s="16"/>
      <c r="T142" s="9"/>
      <c r="U142" s="9"/>
      <c r="V142" s="9"/>
      <c r="W142" s="9"/>
      <c r="X142" s="9"/>
      <c r="Y142" s="9"/>
      <c r="Z142" s="9"/>
    </row>
    <row r="143" ht="21.75" customHeight="1">
      <c r="A143" s="9"/>
      <c r="B143" s="10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6"/>
      <c r="P143" s="29"/>
      <c r="Q143" s="29"/>
      <c r="R143" s="29"/>
      <c r="S143" s="16"/>
      <c r="T143" s="9"/>
      <c r="U143" s="9"/>
      <c r="V143" s="9"/>
      <c r="W143" s="9"/>
      <c r="X143" s="9"/>
      <c r="Y143" s="9"/>
      <c r="Z143" s="9"/>
    </row>
    <row r="144" ht="21.75" customHeight="1">
      <c r="A144" s="9"/>
      <c r="B144" s="10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6"/>
      <c r="P144" s="29"/>
      <c r="Q144" s="29"/>
      <c r="R144" s="29"/>
      <c r="S144" s="16"/>
      <c r="T144" s="9"/>
      <c r="U144" s="9"/>
      <c r="V144" s="9"/>
      <c r="W144" s="9"/>
      <c r="X144" s="9"/>
      <c r="Y144" s="9"/>
      <c r="Z144" s="9"/>
    </row>
    <row r="145" ht="21.75" customHeight="1">
      <c r="A145" s="9"/>
      <c r="B145" s="10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6"/>
      <c r="P145" s="29"/>
      <c r="Q145" s="29"/>
      <c r="R145" s="29"/>
      <c r="S145" s="16"/>
      <c r="T145" s="9"/>
      <c r="U145" s="9"/>
      <c r="V145" s="9"/>
      <c r="W145" s="9"/>
      <c r="X145" s="9"/>
      <c r="Y145" s="9"/>
      <c r="Z145" s="9"/>
    </row>
    <row r="146" ht="21.75" customHeight="1">
      <c r="A146" s="9"/>
      <c r="B146" s="10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6"/>
      <c r="P146" s="29"/>
      <c r="Q146" s="29"/>
      <c r="R146" s="29"/>
      <c r="S146" s="16"/>
      <c r="T146" s="9"/>
      <c r="U146" s="9"/>
      <c r="V146" s="9"/>
      <c r="W146" s="9"/>
      <c r="X146" s="9"/>
      <c r="Y146" s="9"/>
      <c r="Z146" s="9"/>
    </row>
    <row r="147" ht="21.75" customHeight="1">
      <c r="A147" s="9"/>
      <c r="B147" s="10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6"/>
      <c r="P147" s="29"/>
      <c r="Q147" s="29"/>
      <c r="R147" s="29"/>
      <c r="S147" s="16"/>
      <c r="T147" s="9"/>
      <c r="U147" s="9"/>
      <c r="V147" s="9"/>
      <c r="W147" s="9"/>
      <c r="X147" s="9"/>
      <c r="Y147" s="9"/>
      <c r="Z147" s="9"/>
    </row>
    <row r="148" ht="21.75" customHeight="1">
      <c r="A148" s="9"/>
      <c r="B148" s="10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6"/>
      <c r="P148" s="29"/>
      <c r="Q148" s="29"/>
      <c r="R148" s="29"/>
      <c r="S148" s="16"/>
      <c r="T148" s="9"/>
      <c r="U148" s="9"/>
      <c r="V148" s="9"/>
      <c r="W148" s="9"/>
      <c r="X148" s="9"/>
      <c r="Y148" s="9"/>
      <c r="Z148" s="9"/>
    </row>
    <row r="149" ht="21.75" customHeight="1">
      <c r="A149" s="9"/>
      <c r="B149" s="10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6"/>
      <c r="P149" s="29"/>
      <c r="Q149" s="29"/>
      <c r="R149" s="29"/>
      <c r="S149" s="16"/>
      <c r="T149" s="9"/>
      <c r="U149" s="9"/>
      <c r="V149" s="9"/>
      <c r="W149" s="9"/>
      <c r="X149" s="9"/>
      <c r="Y149" s="9"/>
      <c r="Z149" s="9"/>
    </row>
    <row r="150" ht="21.75" customHeight="1">
      <c r="A150" s="9"/>
      <c r="B150" s="10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6"/>
      <c r="P150" s="29"/>
      <c r="Q150" s="29"/>
      <c r="R150" s="29"/>
      <c r="S150" s="16"/>
      <c r="T150" s="9"/>
      <c r="U150" s="9"/>
      <c r="V150" s="9"/>
      <c r="W150" s="9"/>
      <c r="X150" s="9"/>
      <c r="Y150" s="9"/>
      <c r="Z150" s="9"/>
    </row>
    <row r="151" ht="21.75" customHeight="1">
      <c r="A151" s="9"/>
      <c r="B151" s="10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6"/>
      <c r="P151" s="29"/>
      <c r="Q151" s="29"/>
      <c r="R151" s="29"/>
      <c r="S151" s="16"/>
      <c r="T151" s="9"/>
      <c r="U151" s="9"/>
      <c r="V151" s="9"/>
      <c r="W151" s="9"/>
      <c r="X151" s="9"/>
      <c r="Y151" s="9"/>
      <c r="Z151" s="9"/>
    </row>
    <row r="152" ht="21.75" customHeight="1">
      <c r="A152" s="9"/>
      <c r="B152" s="10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  <c r="P152" s="29"/>
      <c r="Q152" s="29"/>
      <c r="R152" s="29"/>
      <c r="S152" s="16"/>
      <c r="T152" s="9"/>
      <c r="U152" s="9"/>
      <c r="V152" s="9"/>
      <c r="W152" s="9"/>
      <c r="X152" s="9"/>
      <c r="Y152" s="9"/>
      <c r="Z152" s="9"/>
    </row>
    <row r="153" ht="21.75" customHeight="1">
      <c r="A153" s="9"/>
      <c r="B153" s="10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  <c r="P153" s="29"/>
      <c r="Q153" s="29"/>
      <c r="R153" s="29"/>
      <c r="S153" s="16"/>
      <c r="T153" s="9"/>
      <c r="U153" s="9"/>
      <c r="V153" s="9"/>
      <c r="W153" s="9"/>
      <c r="X153" s="9"/>
      <c r="Y153" s="9"/>
      <c r="Z153" s="9"/>
    </row>
    <row r="154" ht="21.75" customHeight="1">
      <c r="A154" s="9"/>
      <c r="B154" s="10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6"/>
      <c r="P154" s="29"/>
      <c r="Q154" s="29"/>
      <c r="R154" s="29"/>
      <c r="S154" s="16"/>
      <c r="T154" s="9"/>
      <c r="U154" s="9"/>
      <c r="V154" s="9"/>
      <c r="W154" s="9"/>
      <c r="X154" s="9"/>
      <c r="Y154" s="9"/>
      <c r="Z154" s="9"/>
    </row>
    <row r="155" ht="21.75" customHeight="1">
      <c r="A155" s="9"/>
      <c r="B155" s="10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6"/>
      <c r="P155" s="29"/>
      <c r="Q155" s="29"/>
      <c r="R155" s="29"/>
      <c r="S155" s="16"/>
      <c r="T155" s="9"/>
      <c r="U155" s="9"/>
      <c r="V155" s="9"/>
      <c r="W155" s="9"/>
      <c r="X155" s="9"/>
      <c r="Y155" s="9"/>
      <c r="Z155" s="9"/>
    </row>
    <row r="156" ht="21.75" customHeight="1">
      <c r="A156" s="9"/>
      <c r="B156" s="10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  <c r="P156" s="29"/>
      <c r="Q156" s="29"/>
      <c r="R156" s="29"/>
      <c r="S156" s="16"/>
      <c r="T156" s="9"/>
      <c r="U156" s="9"/>
      <c r="V156" s="9"/>
      <c r="W156" s="9"/>
      <c r="X156" s="9"/>
      <c r="Y156" s="9"/>
      <c r="Z156" s="9"/>
    </row>
    <row r="157" ht="21.75" customHeight="1">
      <c r="A157" s="9"/>
      <c r="B157" s="10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  <c r="P157" s="29"/>
      <c r="Q157" s="29"/>
      <c r="R157" s="29"/>
      <c r="S157" s="16"/>
      <c r="T157" s="9"/>
      <c r="U157" s="9"/>
      <c r="V157" s="9"/>
      <c r="W157" s="9"/>
      <c r="X157" s="9"/>
      <c r="Y157" s="9"/>
      <c r="Z157" s="9"/>
    </row>
    <row r="158" ht="21.75" customHeight="1">
      <c r="A158" s="9"/>
      <c r="B158" s="10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6"/>
      <c r="P158" s="29"/>
      <c r="Q158" s="29"/>
      <c r="R158" s="29"/>
      <c r="S158" s="16"/>
      <c r="T158" s="9"/>
      <c r="U158" s="9"/>
      <c r="V158" s="9"/>
      <c r="W158" s="9"/>
      <c r="X158" s="9"/>
      <c r="Y158" s="9"/>
      <c r="Z158" s="9"/>
    </row>
    <row r="159" ht="21.75" customHeight="1">
      <c r="A159" s="9"/>
      <c r="B159" s="10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6"/>
      <c r="P159" s="29"/>
      <c r="Q159" s="29"/>
      <c r="R159" s="29"/>
      <c r="S159" s="16"/>
      <c r="T159" s="9"/>
      <c r="U159" s="9"/>
      <c r="V159" s="9"/>
      <c r="W159" s="9"/>
      <c r="X159" s="9"/>
      <c r="Y159" s="9"/>
      <c r="Z159" s="9"/>
    </row>
    <row r="160" ht="21.75" customHeight="1">
      <c r="A160" s="9"/>
      <c r="B160" s="10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6"/>
      <c r="P160" s="29"/>
      <c r="Q160" s="29"/>
      <c r="R160" s="29"/>
      <c r="S160" s="16"/>
      <c r="T160" s="9"/>
      <c r="U160" s="9"/>
      <c r="V160" s="9"/>
      <c r="W160" s="9"/>
      <c r="X160" s="9"/>
      <c r="Y160" s="9"/>
      <c r="Z160" s="9"/>
    </row>
    <row r="161" ht="21.75" customHeight="1">
      <c r="A161" s="9"/>
      <c r="B161" s="10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6"/>
      <c r="P161" s="29"/>
      <c r="Q161" s="29"/>
      <c r="R161" s="29"/>
      <c r="S161" s="16"/>
      <c r="T161" s="9"/>
      <c r="U161" s="9"/>
      <c r="V161" s="9"/>
      <c r="W161" s="9"/>
      <c r="X161" s="9"/>
      <c r="Y161" s="9"/>
      <c r="Z161" s="9"/>
    </row>
    <row r="162" ht="21.75" customHeight="1">
      <c r="A162" s="9"/>
      <c r="B162" s="10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6"/>
      <c r="P162" s="29"/>
      <c r="Q162" s="29"/>
      <c r="R162" s="29"/>
      <c r="S162" s="16"/>
      <c r="T162" s="9"/>
      <c r="U162" s="9"/>
      <c r="V162" s="9"/>
      <c r="W162" s="9"/>
      <c r="X162" s="9"/>
      <c r="Y162" s="9"/>
      <c r="Z162" s="9"/>
    </row>
    <row r="163" ht="21.75" customHeight="1">
      <c r="A163" s="9"/>
      <c r="B163" s="10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6"/>
      <c r="P163" s="29"/>
      <c r="Q163" s="29"/>
      <c r="R163" s="29"/>
      <c r="S163" s="16"/>
      <c r="T163" s="9"/>
      <c r="U163" s="9"/>
      <c r="V163" s="9"/>
      <c r="W163" s="9"/>
      <c r="X163" s="9"/>
      <c r="Y163" s="9"/>
      <c r="Z163" s="9"/>
    </row>
    <row r="164" ht="21.75" customHeight="1">
      <c r="A164" s="9"/>
      <c r="B164" s="10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6"/>
      <c r="P164" s="29"/>
      <c r="Q164" s="29"/>
      <c r="R164" s="29"/>
      <c r="S164" s="16"/>
      <c r="T164" s="9"/>
      <c r="U164" s="9"/>
      <c r="V164" s="9"/>
      <c r="W164" s="9"/>
      <c r="X164" s="9"/>
      <c r="Y164" s="9"/>
      <c r="Z164" s="9"/>
    </row>
    <row r="165" ht="21.75" customHeight="1">
      <c r="A165" s="9"/>
      <c r="B165" s="10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6"/>
      <c r="P165" s="29"/>
      <c r="Q165" s="29"/>
      <c r="R165" s="29"/>
      <c r="S165" s="16"/>
      <c r="T165" s="9"/>
      <c r="U165" s="9"/>
      <c r="V165" s="9"/>
      <c r="W165" s="9"/>
      <c r="X165" s="9"/>
      <c r="Y165" s="9"/>
      <c r="Z165" s="9"/>
    </row>
    <row r="166" ht="21.75" customHeight="1">
      <c r="A166" s="9"/>
      <c r="B166" s="10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  <c r="P166" s="29"/>
      <c r="Q166" s="29"/>
      <c r="R166" s="29"/>
      <c r="S166" s="16"/>
      <c r="T166" s="9"/>
      <c r="U166" s="9"/>
      <c r="V166" s="9"/>
      <c r="W166" s="9"/>
      <c r="X166" s="9"/>
      <c r="Y166" s="9"/>
      <c r="Z166" s="9"/>
    </row>
    <row r="167" ht="21.75" customHeight="1">
      <c r="A167" s="9"/>
      <c r="B167" s="10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  <c r="P167" s="29"/>
      <c r="Q167" s="29"/>
      <c r="R167" s="29"/>
      <c r="S167" s="16"/>
      <c r="T167" s="9"/>
      <c r="U167" s="9"/>
      <c r="V167" s="9"/>
      <c r="W167" s="9"/>
      <c r="X167" s="9"/>
      <c r="Y167" s="9"/>
      <c r="Z167" s="9"/>
    </row>
    <row r="168" ht="21.75" customHeight="1">
      <c r="A168" s="9"/>
      <c r="B168" s="10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6"/>
      <c r="P168" s="29"/>
      <c r="Q168" s="29"/>
      <c r="R168" s="29"/>
      <c r="S168" s="16"/>
      <c r="T168" s="9"/>
      <c r="U168" s="9"/>
      <c r="V168" s="9"/>
      <c r="W168" s="9"/>
      <c r="X168" s="9"/>
      <c r="Y168" s="9"/>
      <c r="Z168" s="9"/>
    </row>
    <row r="169" ht="21.75" customHeight="1">
      <c r="A169" s="9"/>
      <c r="B169" s="10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6"/>
      <c r="P169" s="29"/>
      <c r="Q169" s="29"/>
      <c r="R169" s="29"/>
      <c r="S169" s="16"/>
      <c r="T169" s="9"/>
      <c r="U169" s="9"/>
      <c r="V169" s="9"/>
      <c r="W169" s="9"/>
      <c r="X169" s="9"/>
      <c r="Y169" s="9"/>
      <c r="Z169" s="9"/>
    </row>
    <row r="170" ht="21.75" customHeight="1">
      <c r="A170" s="9"/>
      <c r="B170" s="10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6"/>
      <c r="P170" s="29"/>
      <c r="Q170" s="29"/>
      <c r="R170" s="29"/>
      <c r="S170" s="16"/>
      <c r="T170" s="9"/>
      <c r="U170" s="9"/>
      <c r="V170" s="9"/>
      <c r="W170" s="9"/>
      <c r="X170" s="9"/>
      <c r="Y170" s="9"/>
      <c r="Z170" s="9"/>
    </row>
    <row r="171" ht="21.75" customHeight="1">
      <c r="A171" s="9"/>
      <c r="B171" s="10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6"/>
      <c r="P171" s="29"/>
      <c r="Q171" s="29"/>
      <c r="R171" s="29"/>
      <c r="S171" s="16"/>
      <c r="T171" s="9"/>
      <c r="U171" s="9"/>
      <c r="V171" s="9"/>
      <c r="W171" s="9"/>
      <c r="X171" s="9"/>
      <c r="Y171" s="9"/>
      <c r="Z171" s="9"/>
    </row>
    <row r="172" ht="21.75" customHeight="1">
      <c r="A172" s="9"/>
      <c r="B172" s="10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6"/>
      <c r="P172" s="29"/>
      <c r="Q172" s="29"/>
      <c r="R172" s="29"/>
      <c r="S172" s="16"/>
      <c r="T172" s="9"/>
      <c r="U172" s="9"/>
      <c r="V172" s="9"/>
      <c r="W172" s="9"/>
      <c r="X172" s="9"/>
      <c r="Y172" s="9"/>
      <c r="Z172" s="9"/>
    </row>
    <row r="173" ht="21.75" customHeight="1">
      <c r="A173" s="9"/>
      <c r="B173" s="10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6"/>
      <c r="P173" s="29"/>
      <c r="Q173" s="29"/>
      <c r="R173" s="29"/>
      <c r="S173" s="16"/>
      <c r="T173" s="9"/>
      <c r="U173" s="9"/>
      <c r="V173" s="9"/>
      <c r="W173" s="9"/>
      <c r="X173" s="9"/>
      <c r="Y173" s="9"/>
      <c r="Z173" s="9"/>
    </row>
    <row r="174" ht="21.75" customHeight="1">
      <c r="A174" s="9"/>
      <c r="B174" s="10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  <c r="P174" s="29"/>
      <c r="Q174" s="29"/>
      <c r="R174" s="29"/>
      <c r="S174" s="16"/>
      <c r="T174" s="9"/>
      <c r="U174" s="9"/>
      <c r="V174" s="9"/>
      <c r="W174" s="9"/>
      <c r="X174" s="9"/>
      <c r="Y174" s="9"/>
      <c r="Z174" s="9"/>
    </row>
    <row r="175" ht="21.75" customHeight="1">
      <c r="A175" s="9"/>
      <c r="B175" s="10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  <c r="P175" s="29"/>
      <c r="Q175" s="29"/>
      <c r="R175" s="29"/>
      <c r="S175" s="16"/>
      <c r="T175" s="9"/>
      <c r="U175" s="9"/>
      <c r="V175" s="9"/>
      <c r="W175" s="9"/>
      <c r="X175" s="9"/>
      <c r="Y175" s="9"/>
      <c r="Z175" s="9"/>
    </row>
    <row r="176" ht="21.75" customHeight="1">
      <c r="A176" s="9"/>
      <c r="B176" s="10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  <c r="P176" s="29"/>
      <c r="Q176" s="29"/>
      <c r="R176" s="29"/>
      <c r="S176" s="16"/>
      <c r="T176" s="9"/>
      <c r="U176" s="9"/>
      <c r="V176" s="9"/>
      <c r="W176" s="9"/>
      <c r="X176" s="9"/>
      <c r="Y176" s="9"/>
      <c r="Z176" s="9"/>
    </row>
    <row r="177" ht="21.75" customHeight="1">
      <c r="A177" s="9"/>
      <c r="B177" s="10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  <c r="P177" s="29"/>
      <c r="Q177" s="29"/>
      <c r="R177" s="29"/>
      <c r="S177" s="16"/>
      <c r="T177" s="9"/>
      <c r="U177" s="9"/>
      <c r="V177" s="9"/>
      <c r="W177" s="9"/>
      <c r="X177" s="9"/>
      <c r="Y177" s="9"/>
      <c r="Z177" s="9"/>
    </row>
    <row r="178" ht="21.75" customHeight="1">
      <c r="A178" s="9"/>
      <c r="B178" s="10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6"/>
      <c r="P178" s="29"/>
      <c r="Q178" s="29"/>
      <c r="R178" s="29"/>
      <c r="S178" s="16"/>
      <c r="T178" s="9"/>
      <c r="U178" s="9"/>
      <c r="V178" s="9"/>
      <c r="W178" s="9"/>
      <c r="X178" s="9"/>
      <c r="Y178" s="9"/>
      <c r="Z178" s="9"/>
    </row>
    <row r="179" ht="21.75" customHeight="1">
      <c r="A179" s="9"/>
      <c r="B179" s="10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6"/>
      <c r="P179" s="29"/>
      <c r="Q179" s="29"/>
      <c r="R179" s="29"/>
      <c r="S179" s="16"/>
      <c r="T179" s="9"/>
      <c r="U179" s="9"/>
      <c r="V179" s="9"/>
      <c r="W179" s="9"/>
      <c r="X179" s="9"/>
      <c r="Y179" s="9"/>
      <c r="Z179" s="9"/>
    </row>
    <row r="180" ht="21.75" customHeight="1">
      <c r="A180" s="9"/>
      <c r="B180" s="10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6"/>
      <c r="P180" s="29"/>
      <c r="Q180" s="29"/>
      <c r="R180" s="29"/>
      <c r="S180" s="16"/>
      <c r="T180" s="9"/>
      <c r="U180" s="9"/>
      <c r="V180" s="9"/>
      <c r="W180" s="9"/>
      <c r="X180" s="9"/>
      <c r="Y180" s="9"/>
      <c r="Z180" s="9"/>
    </row>
    <row r="181" ht="21.75" customHeight="1">
      <c r="A181" s="9"/>
      <c r="B181" s="10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6"/>
      <c r="P181" s="29"/>
      <c r="Q181" s="29"/>
      <c r="R181" s="29"/>
      <c r="S181" s="16"/>
      <c r="T181" s="9"/>
      <c r="U181" s="9"/>
      <c r="V181" s="9"/>
      <c r="W181" s="9"/>
      <c r="X181" s="9"/>
      <c r="Y181" s="9"/>
      <c r="Z181" s="9"/>
    </row>
    <row r="182" ht="21.75" customHeight="1">
      <c r="A182" s="9"/>
      <c r="B182" s="10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6"/>
      <c r="P182" s="29"/>
      <c r="Q182" s="29"/>
      <c r="R182" s="29"/>
      <c r="S182" s="16"/>
      <c r="T182" s="9"/>
      <c r="U182" s="9"/>
      <c r="V182" s="9"/>
      <c r="W182" s="9"/>
      <c r="X182" s="9"/>
      <c r="Y182" s="9"/>
      <c r="Z182" s="9"/>
    </row>
    <row r="183" ht="21.75" customHeight="1">
      <c r="A183" s="9"/>
      <c r="B183" s="10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6"/>
      <c r="P183" s="29"/>
      <c r="Q183" s="29"/>
      <c r="R183" s="29"/>
      <c r="S183" s="16"/>
      <c r="T183" s="9"/>
      <c r="U183" s="9"/>
      <c r="V183" s="9"/>
      <c r="W183" s="9"/>
      <c r="X183" s="9"/>
      <c r="Y183" s="9"/>
      <c r="Z183" s="9"/>
    </row>
    <row r="184" ht="21.75" customHeight="1">
      <c r="A184" s="9"/>
      <c r="B184" s="10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6"/>
      <c r="P184" s="29"/>
      <c r="Q184" s="29"/>
      <c r="R184" s="29"/>
      <c r="S184" s="16"/>
      <c r="T184" s="9"/>
      <c r="U184" s="9"/>
      <c r="V184" s="9"/>
      <c r="W184" s="9"/>
      <c r="X184" s="9"/>
      <c r="Y184" s="9"/>
      <c r="Z184" s="9"/>
    </row>
    <row r="185" ht="21.75" customHeight="1">
      <c r="A185" s="9"/>
      <c r="B185" s="10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6"/>
      <c r="P185" s="29"/>
      <c r="Q185" s="29"/>
      <c r="R185" s="29"/>
      <c r="S185" s="16"/>
      <c r="T185" s="9"/>
      <c r="U185" s="9"/>
      <c r="V185" s="9"/>
      <c r="W185" s="9"/>
      <c r="X185" s="9"/>
      <c r="Y185" s="9"/>
      <c r="Z185" s="9"/>
    </row>
    <row r="186" ht="21.75" customHeight="1">
      <c r="A186" s="9"/>
      <c r="B186" s="10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6"/>
      <c r="P186" s="29"/>
      <c r="Q186" s="29"/>
      <c r="R186" s="29"/>
      <c r="S186" s="16"/>
      <c r="T186" s="9"/>
      <c r="U186" s="9"/>
      <c r="V186" s="9"/>
      <c r="W186" s="9"/>
      <c r="X186" s="9"/>
      <c r="Y186" s="9"/>
      <c r="Z186" s="9"/>
    </row>
    <row r="187" ht="21.75" customHeight="1">
      <c r="A187" s="9"/>
      <c r="B187" s="10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6"/>
      <c r="P187" s="29"/>
      <c r="Q187" s="29"/>
      <c r="R187" s="29"/>
      <c r="S187" s="16"/>
      <c r="T187" s="9"/>
      <c r="U187" s="9"/>
      <c r="V187" s="9"/>
      <c r="W187" s="9"/>
      <c r="X187" s="9"/>
      <c r="Y187" s="9"/>
      <c r="Z187" s="9"/>
    </row>
    <row r="188" ht="21.75" customHeight="1">
      <c r="A188" s="9"/>
      <c r="B188" s="10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6"/>
      <c r="P188" s="29"/>
      <c r="Q188" s="29"/>
      <c r="R188" s="29"/>
      <c r="S188" s="16"/>
      <c r="T188" s="9"/>
      <c r="U188" s="9"/>
      <c r="V188" s="9"/>
      <c r="W188" s="9"/>
      <c r="X188" s="9"/>
      <c r="Y188" s="9"/>
      <c r="Z188" s="9"/>
    </row>
    <row r="189" ht="21.75" customHeight="1">
      <c r="A189" s="9"/>
      <c r="B189" s="10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6"/>
      <c r="P189" s="29"/>
      <c r="Q189" s="29"/>
      <c r="R189" s="29"/>
      <c r="S189" s="16"/>
      <c r="T189" s="9"/>
      <c r="U189" s="9"/>
      <c r="V189" s="9"/>
      <c r="W189" s="9"/>
      <c r="X189" s="9"/>
      <c r="Y189" s="9"/>
      <c r="Z189" s="9"/>
    </row>
    <row r="190" ht="21.75" customHeight="1">
      <c r="A190" s="9"/>
      <c r="B190" s="10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6"/>
      <c r="P190" s="29"/>
      <c r="Q190" s="29"/>
      <c r="R190" s="29"/>
      <c r="S190" s="16"/>
      <c r="T190" s="9"/>
      <c r="U190" s="9"/>
      <c r="V190" s="9"/>
      <c r="W190" s="9"/>
      <c r="X190" s="9"/>
      <c r="Y190" s="9"/>
      <c r="Z190" s="9"/>
    </row>
    <row r="191" ht="21.75" customHeight="1">
      <c r="A191" s="9"/>
      <c r="B191" s="10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6"/>
      <c r="P191" s="29"/>
      <c r="Q191" s="29"/>
      <c r="R191" s="29"/>
      <c r="S191" s="16"/>
      <c r="T191" s="9"/>
      <c r="U191" s="9"/>
      <c r="V191" s="9"/>
      <c r="W191" s="9"/>
      <c r="X191" s="9"/>
      <c r="Y191" s="9"/>
      <c r="Z191" s="9"/>
    </row>
    <row r="192" ht="21.75" customHeight="1">
      <c r="A192" s="9"/>
      <c r="B192" s="10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6"/>
      <c r="P192" s="29"/>
      <c r="Q192" s="29"/>
      <c r="R192" s="29"/>
      <c r="S192" s="16"/>
      <c r="T192" s="9"/>
      <c r="U192" s="9"/>
      <c r="V192" s="9"/>
      <c r="W192" s="9"/>
      <c r="X192" s="9"/>
      <c r="Y192" s="9"/>
      <c r="Z192" s="9"/>
    </row>
    <row r="193" ht="21.75" customHeight="1">
      <c r="A193" s="9"/>
      <c r="B193" s="10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6"/>
      <c r="P193" s="29"/>
      <c r="Q193" s="29"/>
      <c r="R193" s="29"/>
      <c r="S193" s="16"/>
      <c r="T193" s="9"/>
      <c r="U193" s="9"/>
      <c r="V193" s="9"/>
      <c r="W193" s="9"/>
      <c r="X193" s="9"/>
      <c r="Y193" s="9"/>
      <c r="Z193" s="9"/>
    </row>
    <row r="194" ht="21.75" customHeight="1">
      <c r="A194" s="9"/>
      <c r="B194" s="10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6"/>
      <c r="P194" s="29"/>
      <c r="Q194" s="29"/>
      <c r="R194" s="29"/>
      <c r="S194" s="16"/>
      <c r="T194" s="9"/>
      <c r="U194" s="9"/>
      <c r="V194" s="9"/>
      <c r="W194" s="9"/>
      <c r="X194" s="9"/>
      <c r="Y194" s="9"/>
      <c r="Z194" s="9"/>
    </row>
    <row r="195" ht="21.75" customHeight="1">
      <c r="A195" s="9"/>
      <c r="B195" s="10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6"/>
      <c r="P195" s="29"/>
      <c r="Q195" s="29"/>
      <c r="R195" s="29"/>
      <c r="S195" s="16"/>
      <c r="T195" s="9"/>
      <c r="U195" s="9"/>
      <c r="V195" s="9"/>
      <c r="W195" s="9"/>
      <c r="X195" s="9"/>
      <c r="Y195" s="9"/>
      <c r="Z195" s="9"/>
    </row>
    <row r="196" ht="21.75" customHeight="1">
      <c r="A196" s="9"/>
      <c r="B196" s="10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6"/>
      <c r="P196" s="29"/>
      <c r="Q196" s="29"/>
      <c r="R196" s="29"/>
      <c r="S196" s="16"/>
      <c r="T196" s="9"/>
      <c r="U196" s="9"/>
      <c r="V196" s="9"/>
      <c r="W196" s="9"/>
      <c r="X196" s="9"/>
      <c r="Y196" s="9"/>
      <c r="Z196" s="9"/>
    </row>
    <row r="197" ht="21.75" customHeight="1">
      <c r="A197" s="9"/>
      <c r="B197" s="10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6"/>
      <c r="P197" s="29"/>
      <c r="Q197" s="29"/>
      <c r="R197" s="29"/>
      <c r="S197" s="16"/>
      <c r="T197" s="9"/>
      <c r="U197" s="9"/>
      <c r="V197" s="9"/>
      <c r="W197" s="9"/>
      <c r="X197" s="9"/>
      <c r="Y197" s="9"/>
      <c r="Z197" s="9"/>
    </row>
    <row r="198" ht="21.75" customHeight="1">
      <c r="A198" s="9"/>
      <c r="B198" s="10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6"/>
      <c r="P198" s="29"/>
      <c r="Q198" s="29"/>
      <c r="R198" s="29"/>
      <c r="S198" s="16"/>
      <c r="T198" s="9"/>
      <c r="U198" s="9"/>
      <c r="V198" s="9"/>
      <c r="W198" s="9"/>
      <c r="X198" s="9"/>
      <c r="Y198" s="9"/>
      <c r="Z198" s="9"/>
    </row>
    <row r="199" ht="21.75" customHeight="1">
      <c r="A199" s="9"/>
      <c r="B199" s="10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6"/>
      <c r="P199" s="29"/>
      <c r="Q199" s="29"/>
      <c r="R199" s="29"/>
      <c r="S199" s="16"/>
      <c r="T199" s="9"/>
      <c r="U199" s="9"/>
      <c r="V199" s="9"/>
      <c r="W199" s="9"/>
      <c r="X199" s="9"/>
      <c r="Y199" s="9"/>
      <c r="Z199" s="9"/>
    </row>
    <row r="200" ht="21.75" customHeight="1">
      <c r="A200" s="9"/>
      <c r="B200" s="10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6"/>
      <c r="P200" s="29"/>
      <c r="Q200" s="29"/>
      <c r="R200" s="29"/>
      <c r="S200" s="16"/>
      <c r="T200" s="9"/>
      <c r="U200" s="9"/>
      <c r="V200" s="9"/>
      <c r="W200" s="9"/>
      <c r="X200" s="9"/>
      <c r="Y200" s="9"/>
      <c r="Z200" s="9"/>
    </row>
    <row r="201" ht="21.75" customHeight="1">
      <c r="A201" s="9"/>
      <c r="B201" s="10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6"/>
      <c r="P201" s="29"/>
      <c r="Q201" s="29"/>
      <c r="R201" s="29"/>
      <c r="S201" s="16"/>
      <c r="T201" s="9"/>
      <c r="U201" s="9"/>
      <c r="V201" s="9"/>
      <c r="W201" s="9"/>
      <c r="X201" s="9"/>
      <c r="Y201" s="9"/>
      <c r="Z201" s="9"/>
    </row>
    <row r="202" ht="21.75" customHeight="1">
      <c r="A202" s="9"/>
      <c r="B202" s="10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6"/>
      <c r="P202" s="29"/>
      <c r="Q202" s="29"/>
      <c r="R202" s="29"/>
      <c r="S202" s="16"/>
      <c r="T202" s="9"/>
      <c r="U202" s="9"/>
      <c r="V202" s="9"/>
      <c r="W202" s="9"/>
      <c r="X202" s="9"/>
      <c r="Y202" s="9"/>
      <c r="Z202" s="9"/>
    </row>
    <row r="203" ht="21.75" customHeight="1">
      <c r="A203" s="9"/>
      <c r="B203" s="10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6"/>
      <c r="P203" s="29"/>
      <c r="Q203" s="29"/>
      <c r="R203" s="29"/>
      <c r="S203" s="16"/>
      <c r="T203" s="9"/>
      <c r="U203" s="9"/>
      <c r="V203" s="9"/>
      <c r="W203" s="9"/>
      <c r="X203" s="9"/>
      <c r="Y203" s="9"/>
      <c r="Z203" s="9"/>
    </row>
    <row r="204" ht="21.75" customHeight="1">
      <c r="A204" s="9"/>
      <c r="B204" s="10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6"/>
      <c r="P204" s="29"/>
      <c r="Q204" s="29"/>
      <c r="R204" s="29"/>
      <c r="S204" s="16"/>
      <c r="T204" s="9"/>
      <c r="U204" s="9"/>
      <c r="V204" s="9"/>
      <c r="W204" s="9"/>
      <c r="X204" s="9"/>
      <c r="Y204" s="9"/>
      <c r="Z204" s="9"/>
    </row>
    <row r="205" ht="21.75" customHeight="1">
      <c r="A205" s="9"/>
      <c r="B205" s="10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6"/>
      <c r="P205" s="29"/>
      <c r="Q205" s="29"/>
      <c r="R205" s="29"/>
      <c r="S205" s="16"/>
      <c r="T205" s="9"/>
      <c r="U205" s="9"/>
      <c r="V205" s="9"/>
      <c r="W205" s="9"/>
      <c r="X205" s="9"/>
      <c r="Y205" s="9"/>
      <c r="Z205" s="9"/>
    </row>
    <row r="206" ht="21.75" customHeight="1">
      <c r="A206" s="9"/>
      <c r="B206" s="10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6"/>
      <c r="P206" s="29"/>
      <c r="Q206" s="29"/>
      <c r="R206" s="29"/>
      <c r="S206" s="16"/>
      <c r="T206" s="9"/>
      <c r="U206" s="9"/>
      <c r="V206" s="9"/>
      <c r="W206" s="9"/>
      <c r="X206" s="9"/>
      <c r="Y206" s="9"/>
      <c r="Z206" s="9"/>
    </row>
    <row r="207" ht="21.75" customHeight="1">
      <c r="A207" s="9"/>
      <c r="B207" s="10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6"/>
      <c r="P207" s="29"/>
      <c r="Q207" s="29"/>
      <c r="R207" s="29"/>
      <c r="S207" s="16"/>
      <c r="T207" s="9"/>
      <c r="U207" s="9"/>
      <c r="V207" s="9"/>
      <c r="W207" s="9"/>
      <c r="X207" s="9"/>
      <c r="Y207" s="9"/>
      <c r="Z207" s="9"/>
    </row>
    <row r="208" ht="21.75" customHeight="1">
      <c r="A208" s="9"/>
      <c r="B208" s="10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6"/>
      <c r="P208" s="29"/>
      <c r="Q208" s="29"/>
      <c r="R208" s="29"/>
      <c r="S208" s="16"/>
      <c r="T208" s="9"/>
      <c r="U208" s="9"/>
      <c r="V208" s="9"/>
      <c r="W208" s="9"/>
      <c r="X208" s="9"/>
      <c r="Y208" s="9"/>
      <c r="Z208" s="9"/>
    </row>
    <row r="209" ht="21.75" customHeight="1">
      <c r="A209" s="9"/>
      <c r="B209" s="10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6"/>
      <c r="P209" s="29"/>
      <c r="Q209" s="29"/>
      <c r="R209" s="29"/>
      <c r="S209" s="16"/>
      <c r="T209" s="9"/>
      <c r="U209" s="9"/>
      <c r="V209" s="9"/>
      <c r="W209" s="9"/>
      <c r="X209" s="9"/>
      <c r="Y209" s="9"/>
      <c r="Z209" s="9"/>
    </row>
    <row r="210" ht="21.75" customHeight="1">
      <c r="A210" s="9"/>
      <c r="B210" s="10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6"/>
      <c r="P210" s="29"/>
      <c r="Q210" s="29"/>
      <c r="R210" s="29"/>
      <c r="S210" s="16"/>
      <c r="T210" s="9"/>
      <c r="U210" s="9"/>
      <c r="V210" s="9"/>
      <c r="W210" s="9"/>
      <c r="X210" s="9"/>
      <c r="Y210" s="9"/>
      <c r="Z210" s="9"/>
    </row>
    <row r="211" ht="21.75" customHeight="1">
      <c r="A211" s="9"/>
      <c r="B211" s="10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6"/>
      <c r="P211" s="29"/>
      <c r="Q211" s="29"/>
      <c r="R211" s="29"/>
      <c r="S211" s="16"/>
      <c r="T211" s="9"/>
      <c r="U211" s="9"/>
      <c r="V211" s="9"/>
      <c r="W211" s="9"/>
      <c r="X211" s="9"/>
      <c r="Y211" s="9"/>
      <c r="Z211" s="9"/>
    </row>
    <row r="212" ht="21.75" customHeight="1">
      <c r="A212" s="9"/>
      <c r="B212" s="10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6"/>
      <c r="P212" s="29"/>
      <c r="Q212" s="29"/>
      <c r="R212" s="29"/>
      <c r="S212" s="16"/>
      <c r="T212" s="9"/>
      <c r="U212" s="9"/>
      <c r="V212" s="9"/>
      <c r="W212" s="9"/>
      <c r="X212" s="9"/>
      <c r="Y212" s="9"/>
      <c r="Z212" s="9"/>
    </row>
    <row r="213" ht="21.75" customHeight="1">
      <c r="A213" s="9"/>
      <c r="B213" s="10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6"/>
      <c r="P213" s="29"/>
      <c r="Q213" s="29"/>
      <c r="R213" s="29"/>
      <c r="S213" s="16"/>
      <c r="T213" s="9"/>
      <c r="U213" s="9"/>
      <c r="V213" s="9"/>
      <c r="W213" s="9"/>
      <c r="X213" s="9"/>
      <c r="Y213" s="9"/>
      <c r="Z213" s="9"/>
    </row>
    <row r="214" ht="21.75" customHeight="1">
      <c r="A214" s="9"/>
      <c r="B214" s="10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6"/>
      <c r="P214" s="29"/>
      <c r="Q214" s="29"/>
      <c r="R214" s="29"/>
      <c r="S214" s="16"/>
      <c r="T214" s="9"/>
      <c r="U214" s="9"/>
      <c r="V214" s="9"/>
      <c r="W214" s="9"/>
      <c r="X214" s="9"/>
      <c r="Y214" s="9"/>
      <c r="Z214" s="9"/>
    </row>
    <row r="215" ht="21.75" customHeight="1">
      <c r="A215" s="9"/>
      <c r="B215" s="10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6"/>
      <c r="P215" s="29"/>
      <c r="Q215" s="29"/>
      <c r="R215" s="29"/>
      <c r="S215" s="16"/>
      <c r="T215" s="9"/>
      <c r="U215" s="9"/>
      <c r="V215" s="9"/>
      <c r="W215" s="9"/>
      <c r="X215" s="9"/>
      <c r="Y215" s="9"/>
      <c r="Z215" s="9"/>
    </row>
    <row r="216" ht="21.75" customHeight="1">
      <c r="A216" s="9"/>
      <c r="B216" s="10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6"/>
      <c r="P216" s="29"/>
      <c r="Q216" s="29"/>
      <c r="R216" s="29"/>
      <c r="S216" s="16"/>
      <c r="T216" s="9"/>
      <c r="U216" s="9"/>
      <c r="V216" s="9"/>
      <c r="W216" s="9"/>
      <c r="X216" s="9"/>
      <c r="Y216" s="9"/>
      <c r="Z216" s="9"/>
    </row>
    <row r="217" ht="21.75" customHeight="1">
      <c r="A217" s="9"/>
      <c r="B217" s="10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6"/>
      <c r="P217" s="29"/>
      <c r="Q217" s="29"/>
      <c r="R217" s="29"/>
      <c r="S217" s="16"/>
      <c r="T217" s="9"/>
      <c r="U217" s="9"/>
      <c r="V217" s="9"/>
      <c r="W217" s="9"/>
      <c r="X217" s="9"/>
      <c r="Y217" s="9"/>
      <c r="Z217" s="9"/>
    </row>
    <row r="218" ht="21.75" customHeight="1">
      <c r="A218" s="9"/>
      <c r="B218" s="10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6"/>
      <c r="P218" s="29"/>
      <c r="Q218" s="29"/>
      <c r="R218" s="29"/>
      <c r="S218" s="16"/>
      <c r="T218" s="9"/>
      <c r="U218" s="9"/>
      <c r="V218" s="9"/>
      <c r="W218" s="9"/>
      <c r="X218" s="9"/>
      <c r="Y218" s="9"/>
      <c r="Z218" s="9"/>
    </row>
    <row r="219" ht="21.75" customHeight="1">
      <c r="A219" s="9"/>
      <c r="B219" s="10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6"/>
      <c r="P219" s="29"/>
      <c r="Q219" s="29"/>
      <c r="R219" s="29"/>
      <c r="S219" s="16"/>
      <c r="T219" s="9"/>
      <c r="U219" s="9"/>
      <c r="V219" s="9"/>
      <c r="W219" s="9"/>
      <c r="X219" s="9"/>
      <c r="Y219" s="9"/>
      <c r="Z219" s="9"/>
    </row>
    <row r="220" ht="21.75" customHeight="1">
      <c r="A220" s="9"/>
      <c r="B220" s="10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6"/>
      <c r="P220" s="29"/>
      <c r="Q220" s="29"/>
      <c r="R220" s="29"/>
      <c r="S220" s="16"/>
      <c r="T220" s="9"/>
      <c r="U220" s="9"/>
      <c r="V220" s="9"/>
      <c r="W220" s="9"/>
      <c r="X220" s="9"/>
      <c r="Y220" s="9"/>
      <c r="Z220" s="9"/>
    </row>
    <row r="221" ht="21.75" customHeight="1">
      <c r="A221" s="9"/>
      <c r="B221" s="10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6"/>
      <c r="P221" s="29"/>
      <c r="Q221" s="29"/>
      <c r="R221" s="29"/>
      <c r="S221" s="16"/>
      <c r="T221" s="9"/>
      <c r="U221" s="9"/>
      <c r="V221" s="9"/>
      <c r="W221" s="9"/>
      <c r="X221" s="9"/>
      <c r="Y221" s="9"/>
      <c r="Z221" s="9"/>
    </row>
    <row r="222" ht="21.75" customHeight="1">
      <c r="A222" s="9"/>
      <c r="B222" s="10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6"/>
      <c r="P222" s="29"/>
      <c r="Q222" s="29"/>
      <c r="R222" s="29"/>
      <c r="S222" s="16"/>
      <c r="T222" s="9"/>
      <c r="U222" s="9"/>
      <c r="V222" s="9"/>
      <c r="W222" s="9"/>
      <c r="X222" s="9"/>
      <c r="Y222" s="9"/>
      <c r="Z222" s="9"/>
    </row>
    <row r="223" ht="21.75" customHeight="1">
      <c r="A223" s="9"/>
      <c r="B223" s="10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6"/>
      <c r="P223" s="29"/>
      <c r="Q223" s="29"/>
      <c r="R223" s="29"/>
      <c r="S223" s="16"/>
      <c r="T223" s="9"/>
      <c r="U223" s="9"/>
      <c r="V223" s="9"/>
      <c r="W223" s="9"/>
      <c r="X223" s="9"/>
      <c r="Y223" s="9"/>
      <c r="Z223" s="9"/>
    </row>
    <row r="224" ht="21.75" customHeight="1">
      <c r="A224" s="9"/>
      <c r="B224" s="10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6"/>
      <c r="P224" s="29"/>
      <c r="Q224" s="29"/>
      <c r="R224" s="29"/>
      <c r="S224" s="16"/>
      <c r="T224" s="9"/>
      <c r="U224" s="9"/>
      <c r="V224" s="9"/>
      <c r="W224" s="9"/>
      <c r="X224" s="9"/>
      <c r="Y224" s="9"/>
      <c r="Z224" s="9"/>
    </row>
    <row r="225" ht="21.75" customHeight="1">
      <c r="A225" s="9"/>
      <c r="B225" s="10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6"/>
      <c r="P225" s="29"/>
      <c r="Q225" s="29"/>
      <c r="R225" s="29"/>
      <c r="S225" s="16"/>
      <c r="T225" s="9"/>
      <c r="U225" s="9"/>
      <c r="V225" s="9"/>
      <c r="W225" s="9"/>
      <c r="X225" s="9"/>
      <c r="Y225" s="9"/>
      <c r="Z225" s="9"/>
    </row>
    <row r="226" ht="21.75" customHeight="1">
      <c r="A226" s="9"/>
      <c r="B226" s="10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6"/>
      <c r="P226" s="29"/>
      <c r="Q226" s="29"/>
      <c r="R226" s="29"/>
      <c r="S226" s="16"/>
      <c r="T226" s="9"/>
      <c r="U226" s="9"/>
      <c r="V226" s="9"/>
      <c r="W226" s="9"/>
      <c r="X226" s="9"/>
      <c r="Y226" s="9"/>
      <c r="Z226" s="9"/>
    </row>
    <row r="227" ht="21.75" customHeight="1">
      <c r="A227" s="9"/>
      <c r="B227" s="10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6"/>
      <c r="P227" s="29"/>
      <c r="Q227" s="29"/>
      <c r="R227" s="29"/>
      <c r="S227" s="16"/>
      <c r="T227" s="9"/>
      <c r="U227" s="9"/>
      <c r="V227" s="9"/>
      <c r="W227" s="9"/>
      <c r="X227" s="9"/>
      <c r="Y227" s="9"/>
      <c r="Z227" s="9"/>
    </row>
    <row r="228" ht="21.75" customHeight="1">
      <c r="A228" s="9"/>
      <c r="B228" s="10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6"/>
      <c r="P228" s="29"/>
      <c r="Q228" s="29"/>
      <c r="R228" s="29"/>
      <c r="S228" s="16"/>
      <c r="T228" s="9"/>
      <c r="U228" s="9"/>
      <c r="V228" s="9"/>
      <c r="W228" s="9"/>
      <c r="X228" s="9"/>
      <c r="Y228" s="9"/>
      <c r="Z228" s="9"/>
    </row>
    <row r="229" ht="21.75" customHeight="1">
      <c r="A229" s="9"/>
      <c r="B229" s="10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6"/>
      <c r="P229" s="29"/>
      <c r="Q229" s="29"/>
      <c r="R229" s="29"/>
      <c r="S229" s="16"/>
      <c r="T229" s="9"/>
      <c r="U229" s="9"/>
      <c r="V229" s="9"/>
      <c r="W229" s="9"/>
      <c r="X229" s="9"/>
      <c r="Y229" s="9"/>
      <c r="Z229" s="9"/>
    </row>
    <row r="230" ht="21.75" customHeight="1">
      <c r="A230" s="9"/>
      <c r="B230" s="10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6"/>
      <c r="P230" s="29"/>
      <c r="Q230" s="29"/>
      <c r="R230" s="29"/>
      <c r="S230" s="16"/>
      <c r="T230" s="9"/>
      <c r="U230" s="9"/>
      <c r="V230" s="9"/>
      <c r="W230" s="9"/>
      <c r="X230" s="9"/>
      <c r="Y230" s="9"/>
      <c r="Z230" s="9"/>
    </row>
    <row r="231" ht="21.75" customHeight="1">
      <c r="A231" s="9"/>
      <c r="B231" s="10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6"/>
      <c r="P231" s="29"/>
      <c r="Q231" s="29"/>
      <c r="R231" s="29"/>
      <c r="S231" s="16"/>
      <c r="T231" s="9"/>
      <c r="U231" s="9"/>
      <c r="V231" s="9"/>
      <c r="W231" s="9"/>
      <c r="X231" s="9"/>
      <c r="Y231" s="9"/>
      <c r="Z231" s="9"/>
    </row>
    <row r="232" ht="21.75" customHeight="1">
      <c r="A232" s="9"/>
      <c r="B232" s="10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6"/>
      <c r="P232" s="29"/>
      <c r="Q232" s="29"/>
      <c r="R232" s="29"/>
      <c r="S232" s="16"/>
      <c r="T232" s="9"/>
      <c r="U232" s="9"/>
      <c r="V232" s="9"/>
      <c r="W232" s="9"/>
      <c r="X232" s="9"/>
      <c r="Y232" s="9"/>
      <c r="Z232" s="9"/>
    </row>
    <row r="233" ht="21.75" customHeight="1">
      <c r="A233" s="9"/>
      <c r="B233" s="10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6"/>
      <c r="P233" s="29"/>
      <c r="Q233" s="29"/>
      <c r="R233" s="29"/>
      <c r="S233" s="16"/>
      <c r="T233" s="9"/>
      <c r="U233" s="9"/>
      <c r="V233" s="9"/>
      <c r="W233" s="9"/>
      <c r="X233" s="9"/>
      <c r="Y233" s="9"/>
      <c r="Z233" s="9"/>
    </row>
    <row r="234" ht="21.75" customHeight="1">
      <c r="A234" s="9"/>
      <c r="B234" s="10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"/>
      <c r="P234" s="29"/>
      <c r="Q234" s="29"/>
      <c r="R234" s="29"/>
      <c r="S234" s="16"/>
      <c r="T234" s="9"/>
      <c r="U234" s="9"/>
      <c r="V234" s="9"/>
      <c r="W234" s="9"/>
      <c r="X234" s="9"/>
      <c r="Y234" s="9"/>
      <c r="Z234" s="9"/>
    </row>
    <row r="235" ht="21.75" customHeight="1">
      <c r="A235" s="9"/>
      <c r="B235" s="10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"/>
      <c r="P235" s="29"/>
      <c r="Q235" s="29"/>
      <c r="R235" s="29"/>
      <c r="S235" s="16"/>
      <c r="T235" s="9"/>
      <c r="U235" s="9"/>
      <c r="V235" s="9"/>
      <c r="W235" s="9"/>
      <c r="X235" s="9"/>
      <c r="Y235" s="9"/>
      <c r="Z235" s="9"/>
    </row>
    <row r="236" ht="21.75" customHeight="1">
      <c r="A236" s="9"/>
      <c r="B236" s="10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"/>
      <c r="P236" s="29"/>
      <c r="Q236" s="29"/>
      <c r="R236" s="29"/>
      <c r="S236" s="16"/>
      <c r="T236" s="9"/>
      <c r="U236" s="9"/>
      <c r="V236" s="9"/>
      <c r="W236" s="9"/>
      <c r="X236" s="9"/>
      <c r="Y236" s="9"/>
      <c r="Z236" s="9"/>
    </row>
    <row r="237" ht="21.75" customHeight="1">
      <c r="A237" s="9"/>
      <c r="B237" s="10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"/>
      <c r="P237" s="29"/>
      <c r="Q237" s="29"/>
      <c r="R237" s="29"/>
      <c r="S237" s="16"/>
      <c r="T237" s="9"/>
      <c r="U237" s="9"/>
      <c r="V237" s="9"/>
      <c r="W237" s="9"/>
      <c r="X237" s="9"/>
      <c r="Y237" s="9"/>
      <c r="Z237" s="9"/>
    </row>
    <row r="238" ht="21.75" customHeight="1">
      <c r="A238" s="9"/>
      <c r="B238" s="10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"/>
      <c r="P238" s="29"/>
      <c r="Q238" s="29"/>
      <c r="R238" s="29"/>
      <c r="S238" s="16"/>
      <c r="T238" s="9"/>
      <c r="U238" s="9"/>
      <c r="V238" s="9"/>
      <c r="W238" s="9"/>
      <c r="X238" s="9"/>
      <c r="Y238" s="9"/>
      <c r="Z238" s="9"/>
    </row>
    <row r="239" ht="21.75" customHeight="1">
      <c r="A239" s="9"/>
      <c r="B239" s="10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6"/>
      <c r="P239" s="29"/>
      <c r="Q239" s="29"/>
      <c r="R239" s="29"/>
      <c r="S239" s="16"/>
      <c r="T239" s="9"/>
      <c r="U239" s="9"/>
      <c r="V239" s="9"/>
      <c r="W239" s="9"/>
      <c r="X239" s="9"/>
      <c r="Y239" s="9"/>
      <c r="Z239" s="9"/>
    </row>
    <row r="240" ht="21.75" customHeight="1">
      <c r="A240" s="9"/>
      <c r="B240" s="10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6"/>
      <c r="P240" s="29"/>
      <c r="Q240" s="29"/>
      <c r="R240" s="29"/>
      <c r="S240" s="16"/>
      <c r="T240" s="9"/>
      <c r="U240" s="9"/>
      <c r="V240" s="9"/>
      <c r="W240" s="9"/>
      <c r="X240" s="9"/>
      <c r="Y240" s="9"/>
      <c r="Z240" s="9"/>
    </row>
    <row r="241" ht="21.75" customHeight="1">
      <c r="A241" s="9"/>
      <c r="B241" s="10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6"/>
      <c r="P241" s="29"/>
      <c r="Q241" s="29"/>
      <c r="R241" s="29"/>
      <c r="S241" s="16"/>
      <c r="T241" s="9"/>
      <c r="U241" s="9"/>
      <c r="V241" s="9"/>
      <c r="W241" s="9"/>
      <c r="X241" s="9"/>
      <c r="Y241" s="9"/>
      <c r="Z241" s="9"/>
    </row>
    <row r="242" ht="21.75" customHeight="1">
      <c r="A242" s="9"/>
      <c r="B242" s="10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6"/>
      <c r="P242" s="29"/>
      <c r="Q242" s="29"/>
      <c r="R242" s="29"/>
      <c r="S242" s="16"/>
      <c r="T242" s="9"/>
      <c r="U242" s="9"/>
      <c r="V242" s="9"/>
      <c r="W242" s="9"/>
      <c r="X242" s="9"/>
      <c r="Y242" s="9"/>
      <c r="Z242" s="9"/>
    </row>
    <row r="243" ht="21.75" customHeight="1">
      <c r="A243" s="9"/>
      <c r="B243" s="10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6"/>
      <c r="P243" s="29"/>
      <c r="Q243" s="29"/>
      <c r="R243" s="29"/>
      <c r="S243" s="16"/>
      <c r="T243" s="9"/>
      <c r="U243" s="9"/>
      <c r="V243" s="9"/>
      <c r="W243" s="9"/>
      <c r="X243" s="9"/>
      <c r="Y243" s="9"/>
      <c r="Z243" s="9"/>
    </row>
    <row r="244" ht="21.75" customHeight="1">
      <c r="A244" s="9"/>
      <c r="B244" s="10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6"/>
      <c r="P244" s="29"/>
      <c r="Q244" s="29"/>
      <c r="R244" s="29"/>
      <c r="S244" s="16"/>
      <c r="T244" s="9"/>
      <c r="U244" s="9"/>
      <c r="V244" s="9"/>
      <c r="W244" s="9"/>
      <c r="X244" s="9"/>
      <c r="Y244" s="9"/>
      <c r="Z244" s="9"/>
    </row>
    <row r="245" ht="21.75" customHeight="1">
      <c r="A245" s="9"/>
      <c r="B245" s="10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6"/>
      <c r="P245" s="29"/>
      <c r="Q245" s="29"/>
      <c r="R245" s="29"/>
      <c r="S245" s="16"/>
      <c r="T245" s="9"/>
      <c r="U245" s="9"/>
      <c r="V245" s="9"/>
      <c r="W245" s="9"/>
      <c r="X245" s="9"/>
      <c r="Y245" s="9"/>
      <c r="Z245" s="9"/>
    </row>
    <row r="246" ht="21.75" customHeight="1">
      <c r="A246" s="9"/>
      <c r="B246" s="10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6"/>
      <c r="P246" s="29"/>
      <c r="Q246" s="29"/>
      <c r="R246" s="29"/>
      <c r="S246" s="16"/>
      <c r="T246" s="9"/>
      <c r="U246" s="9"/>
      <c r="V246" s="9"/>
      <c r="W246" s="9"/>
      <c r="X246" s="9"/>
      <c r="Y246" s="9"/>
      <c r="Z246" s="9"/>
    </row>
    <row r="247" ht="21.75" customHeight="1">
      <c r="A247" s="9"/>
      <c r="B247" s="10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6"/>
      <c r="P247" s="29"/>
      <c r="Q247" s="29"/>
      <c r="R247" s="29"/>
      <c r="S247" s="16"/>
      <c r="T247" s="9"/>
      <c r="U247" s="9"/>
      <c r="V247" s="9"/>
      <c r="W247" s="9"/>
      <c r="X247" s="9"/>
      <c r="Y247" s="9"/>
      <c r="Z247" s="9"/>
    </row>
    <row r="248" ht="21.75" customHeight="1">
      <c r="A248" s="9"/>
      <c r="B248" s="10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6"/>
      <c r="P248" s="29"/>
      <c r="Q248" s="29"/>
      <c r="R248" s="29"/>
      <c r="S248" s="16"/>
      <c r="T248" s="9"/>
      <c r="U248" s="9"/>
      <c r="V248" s="9"/>
      <c r="W248" s="9"/>
      <c r="X248" s="9"/>
      <c r="Y248" s="9"/>
      <c r="Z248" s="9"/>
    </row>
    <row r="249" ht="21.75" customHeight="1">
      <c r="A249" s="9"/>
      <c r="B249" s="10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6"/>
      <c r="P249" s="29"/>
      <c r="Q249" s="29"/>
      <c r="R249" s="29"/>
      <c r="S249" s="16"/>
      <c r="T249" s="9"/>
      <c r="U249" s="9"/>
      <c r="V249" s="9"/>
      <c r="W249" s="9"/>
      <c r="X249" s="9"/>
      <c r="Y249" s="9"/>
      <c r="Z249" s="9"/>
    </row>
    <row r="250" ht="21.75" customHeight="1">
      <c r="A250" s="9"/>
      <c r="B250" s="10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6"/>
      <c r="P250" s="29"/>
      <c r="Q250" s="29"/>
      <c r="R250" s="29"/>
      <c r="S250" s="16"/>
      <c r="T250" s="9"/>
      <c r="U250" s="9"/>
      <c r="V250" s="9"/>
      <c r="W250" s="9"/>
      <c r="X250" s="9"/>
      <c r="Y250" s="9"/>
      <c r="Z250" s="9"/>
    </row>
    <row r="251" ht="21.75" customHeight="1">
      <c r="A251" s="9"/>
      <c r="B251" s="10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6"/>
      <c r="P251" s="29"/>
      <c r="Q251" s="29"/>
      <c r="R251" s="29"/>
      <c r="S251" s="16"/>
      <c r="T251" s="9"/>
      <c r="U251" s="9"/>
      <c r="V251" s="9"/>
      <c r="W251" s="9"/>
      <c r="X251" s="9"/>
      <c r="Y251" s="9"/>
      <c r="Z251" s="9"/>
    </row>
    <row r="252" ht="21.75" customHeight="1">
      <c r="A252" s="9"/>
      <c r="B252" s="10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6"/>
      <c r="P252" s="29"/>
      <c r="Q252" s="29"/>
      <c r="R252" s="29"/>
      <c r="S252" s="16"/>
      <c r="T252" s="9"/>
      <c r="U252" s="9"/>
      <c r="V252" s="9"/>
      <c r="W252" s="9"/>
      <c r="X252" s="9"/>
      <c r="Y252" s="9"/>
      <c r="Z252" s="9"/>
    </row>
    <row r="253" ht="21.75" customHeight="1">
      <c r="A253" s="9"/>
      <c r="B253" s="10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6"/>
      <c r="P253" s="29"/>
      <c r="Q253" s="29"/>
      <c r="R253" s="29"/>
      <c r="S253" s="16"/>
      <c r="T253" s="9"/>
      <c r="U253" s="9"/>
      <c r="V253" s="9"/>
      <c r="W253" s="9"/>
      <c r="X253" s="9"/>
      <c r="Y253" s="9"/>
      <c r="Z253" s="9"/>
    </row>
    <row r="254" ht="21.75" customHeight="1">
      <c r="A254" s="9"/>
      <c r="B254" s="10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6"/>
      <c r="P254" s="29"/>
      <c r="Q254" s="29"/>
      <c r="R254" s="29"/>
      <c r="S254" s="16"/>
      <c r="T254" s="9"/>
      <c r="U254" s="9"/>
      <c r="V254" s="9"/>
      <c r="W254" s="9"/>
      <c r="X254" s="9"/>
      <c r="Y254" s="9"/>
      <c r="Z254" s="9"/>
    </row>
    <row r="255" ht="21.75" customHeight="1">
      <c r="A255" s="9"/>
      <c r="B255" s="10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6"/>
      <c r="P255" s="29"/>
      <c r="Q255" s="29"/>
      <c r="R255" s="29"/>
      <c r="S255" s="16"/>
      <c r="T255" s="9"/>
      <c r="U255" s="9"/>
      <c r="V255" s="9"/>
      <c r="W255" s="9"/>
      <c r="X255" s="9"/>
      <c r="Y255" s="9"/>
      <c r="Z255" s="9"/>
    </row>
    <row r="256" ht="21.75" customHeight="1">
      <c r="A256" s="9"/>
      <c r="B256" s="10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6"/>
      <c r="P256" s="29"/>
      <c r="Q256" s="29"/>
      <c r="R256" s="29"/>
      <c r="S256" s="16"/>
      <c r="T256" s="9"/>
      <c r="U256" s="9"/>
      <c r="V256" s="9"/>
      <c r="W256" s="9"/>
      <c r="X256" s="9"/>
      <c r="Y256" s="9"/>
      <c r="Z256" s="9"/>
    </row>
    <row r="257" ht="21.75" customHeight="1">
      <c r="A257" s="9"/>
      <c r="B257" s="10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6"/>
      <c r="P257" s="29"/>
      <c r="Q257" s="29"/>
      <c r="R257" s="29"/>
      <c r="S257" s="16"/>
      <c r="T257" s="9"/>
      <c r="U257" s="9"/>
      <c r="V257" s="9"/>
      <c r="W257" s="9"/>
      <c r="X257" s="9"/>
      <c r="Y257" s="9"/>
      <c r="Z257" s="9"/>
    </row>
    <row r="258" ht="21.75" customHeight="1">
      <c r="A258" s="9"/>
      <c r="B258" s="10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6"/>
      <c r="P258" s="29"/>
      <c r="Q258" s="29"/>
      <c r="R258" s="29"/>
      <c r="S258" s="16"/>
      <c r="T258" s="9"/>
      <c r="U258" s="9"/>
      <c r="V258" s="9"/>
      <c r="W258" s="9"/>
      <c r="X258" s="9"/>
      <c r="Y258" s="9"/>
      <c r="Z258" s="9"/>
    </row>
    <row r="259" ht="21.75" customHeight="1">
      <c r="A259" s="9"/>
      <c r="B259" s="10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6"/>
      <c r="P259" s="29"/>
      <c r="Q259" s="29"/>
      <c r="R259" s="29"/>
      <c r="S259" s="16"/>
      <c r="T259" s="9"/>
      <c r="U259" s="9"/>
      <c r="V259" s="9"/>
      <c r="W259" s="9"/>
      <c r="X259" s="9"/>
      <c r="Y259" s="9"/>
      <c r="Z259" s="9"/>
    </row>
    <row r="260" ht="21.75" customHeight="1">
      <c r="A260" s="9"/>
      <c r="B260" s="10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6"/>
      <c r="P260" s="29"/>
      <c r="Q260" s="29"/>
      <c r="R260" s="29"/>
      <c r="S260" s="16"/>
      <c r="T260" s="9"/>
      <c r="U260" s="9"/>
      <c r="V260" s="9"/>
      <c r="W260" s="9"/>
      <c r="X260" s="9"/>
      <c r="Y260" s="9"/>
      <c r="Z260" s="9"/>
    </row>
    <row r="261" ht="21.75" customHeight="1">
      <c r="A261" s="9"/>
      <c r="B261" s="10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6"/>
      <c r="P261" s="29"/>
      <c r="Q261" s="29"/>
      <c r="R261" s="29"/>
      <c r="S261" s="16"/>
      <c r="T261" s="9"/>
      <c r="U261" s="9"/>
      <c r="V261" s="9"/>
      <c r="W261" s="9"/>
      <c r="X261" s="9"/>
      <c r="Y261" s="9"/>
      <c r="Z261" s="9"/>
    </row>
    <row r="262" ht="21.75" customHeight="1">
      <c r="A262" s="9"/>
      <c r="B262" s="10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6"/>
      <c r="P262" s="29"/>
      <c r="Q262" s="29"/>
      <c r="R262" s="29"/>
      <c r="S262" s="16"/>
      <c r="T262" s="9"/>
      <c r="U262" s="9"/>
      <c r="V262" s="9"/>
      <c r="W262" s="9"/>
      <c r="X262" s="9"/>
      <c r="Y262" s="9"/>
      <c r="Z262" s="9"/>
    </row>
    <row r="263" ht="21.75" customHeight="1">
      <c r="A263" s="9"/>
      <c r="B263" s="10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6"/>
      <c r="P263" s="29"/>
      <c r="Q263" s="29"/>
      <c r="R263" s="29"/>
      <c r="S263" s="16"/>
      <c r="T263" s="9"/>
      <c r="U263" s="9"/>
      <c r="V263" s="9"/>
      <c r="W263" s="9"/>
      <c r="X263" s="9"/>
      <c r="Y263" s="9"/>
      <c r="Z263" s="9"/>
    </row>
    <row r="264" ht="21.75" customHeight="1">
      <c r="A264" s="9"/>
      <c r="B264" s="10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6"/>
      <c r="P264" s="29"/>
      <c r="Q264" s="29"/>
      <c r="R264" s="29"/>
      <c r="S264" s="16"/>
      <c r="T264" s="9"/>
      <c r="U264" s="9"/>
      <c r="V264" s="9"/>
      <c r="W264" s="9"/>
      <c r="X264" s="9"/>
      <c r="Y264" s="9"/>
      <c r="Z264" s="9"/>
    </row>
    <row r="265" ht="21.75" customHeight="1">
      <c r="A265" s="9"/>
      <c r="B265" s="10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6"/>
      <c r="P265" s="29"/>
      <c r="Q265" s="29"/>
      <c r="R265" s="29"/>
      <c r="S265" s="16"/>
      <c r="T265" s="9"/>
      <c r="U265" s="9"/>
      <c r="V265" s="9"/>
      <c r="W265" s="9"/>
      <c r="X265" s="9"/>
      <c r="Y265" s="9"/>
      <c r="Z265" s="9"/>
    </row>
    <row r="266" ht="21.75" customHeight="1">
      <c r="A266" s="9"/>
      <c r="B266" s="10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6"/>
      <c r="P266" s="29"/>
      <c r="Q266" s="29"/>
      <c r="R266" s="29"/>
      <c r="S266" s="16"/>
      <c r="T266" s="9"/>
      <c r="U266" s="9"/>
      <c r="V266" s="9"/>
      <c r="W266" s="9"/>
      <c r="X266" s="9"/>
      <c r="Y266" s="9"/>
      <c r="Z266" s="9"/>
    </row>
    <row r="267" ht="21.75" customHeight="1">
      <c r="A267" s="9"/>
      <c r="B267" s="10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6"/>
      <c r="P267" s="29"/>
      <c r="Q267" s="29"/>
      <c r="R267" s="29"/>
      <c r="S267" s="16"/>
      <c r="T267" s="9"/>
      <c r="U267" s="9"/>
      <c r="V267" s="9"/>
      <c r="W267" s="9"/>
      <c r="X267" s="9"/>
      <c r="Y267" s="9"/>
      <c r="Z267" s="9"/>
    </row>
    <row r="268" ht="21.75" customHeight="1">
      <c r="A268" s="9"/>
      <c r="B268" s="10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6"/>
      <c r="P268" s="29"/>
      <c r="Q268" s="29"/>
      <c r="R268" s="29"/>
      <c r="S268" s="16"/>
      <c r="T268" s="9"/>
      <c r="U268" s="9"/>
      <c r="V268" s="9"/>
      <c r="W268" s="9"/>
      <c r="X268" s="9"/>
      <c r="Y268" s="9"/>
      <c r="Z268" s="9"/>
    </row>
    <row r="269" ht="21.75" customHeight="1">
      <c r="A269" s="9"/>
      <c r="B269" s="10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6"/>
      <c r="P269" s="29"/>
      <c r="Q269" s="29"/>
      <c r="R269" s="29"/>
      <c r="S269" s="16"/>
      <c r="T269" s="9"/>
      <c r="U269" s="9"/>
      <c r="V269" s="9"/>
      <c r="W269" s="9"/>
      <c r="X269" s="9"/>
      <c r="Y269" s="9"/>
      <c r="Z269" s="9"/>
    </row>
    <row r="270" ht="21.75" customHeight="1">
      <c r="A270" s="9"/>
      <c r="B270" s="10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6"/>
      <c r="P270" s="29"/>
      <c r="Q270" s="29"/>
      <c r="R270" s="29"/>
      <c r="S270" s="16"/>
      <c r="T270" s="9"/>
      <c r="U270" s="9"/>
      <c r="V270" s="9"/>
      <c r="W270" s="9"/>
      <c r="X270" s="9"/>
      <c r="Y270" s="9"/>
      <c r="Z270" s="9"/>
    </row>
    <row r="271" ht="21.75" customHeight="1">
      <c r="A271" s="9"/>
      <c r="B271" s="10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6"/>
      <c r="P271" s="29"/>
      <c r="Q271" s="29"/>
      <c r="R271" s="29"/>
      <c r="S271" s="16"/>
      <c r="T271" s="9"/>
      <c r="U271" s="9"/>
      <c r="V271" s="9"/>
      <c r="W271" s="9"/>
      <c r="X271" s="9"/>
      <c r="Y271" s="9"/>
      <c r="Z271" s="9"/>
    </row>
    <row r="272" ht="21.75" customHeight="1">
      <c r="A272" s="9"/>
      <c r="B272" s="10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6"/>
      <c r="P272" s="29"/>
      <c r="Q272" s="29"/>
      <c r="R272" s="29"/>
      <c r="S272" s="16"/>
      <c r="T272" s="9"/>
      <c r="U272" s="9"/>
      <c r="V272" s="9"/>
      <c r="W272" s="9"/>
      <c r="X272" s="9"/>
      <c r="Y272" s="9"/>
      <c r="Z272" s="9"/>
    </row>
    <row r="273" ht="21.75" customHeight="1">
      <c r="A273" s="9"/>
      <c r="B273" s="10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6"/>
      <c r="P273" s="29"/>
      <c r="Q273" s="29"/>
      <c r="R273" s="29"/>
      <c r="S273" s="16"/>
      <c r="T273" s="9"/>
      <c r="U273" s="9"/>
      <c r="V273" s="9"/>
      <c r="W273" s="9"/>
      <c r="X273" s="9"/>
      <c r="Y273" s="9"/>
      <c r="Z273" s="9"/>
    </row>
    <row r="274" ht="21.75" customHeight="1">
      <c r="A274" s="9"/>
      <c r="B274" s="10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6"/>
      <c r="P274" s="29"/>
      <c r="Q274" s="29"/>
      <c r="R274" s="29"/>
      <c r="S274" s="16"/>
      <c r="T274" s="9"/>
      <c r="U274" s="9"/>
      <c r="V274" s="9"/>
      <c r="W274" s="9"/>
      <c r="X274" s="9"/>
      <c r="Y274" s="9"/>
      <c r="Z274" s="9"/>
    </row>
    <row r="275" ht="21.75" customHeight="1">
      <c r="A275" s="9"/>
      <c r="B275" s="10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6"/>
      <c r="P275" s="29"/>
      <c r="Q275" s="29"/>
      <c r="R275" s="29"/>
      <c r="S275" s="16"/>
      <c r="T275" s="9"/>
      <c r="U275" s="9"/>
      <c r="V275" s="9"/>
      <c r="W275" s="9"/>
      <c r="X275" s="9"/>
      <c r="Y275" s="9"/>
      <c r="Z275" s="9"/>
    </row>
    <row r="276" ht="21.75" customHeight="1">
      <c r="A276" s="9"/>
      <c r="B276" s="10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6"/>
      <c r="P276" s="29"/>
      <c r="Q276" s="29"/>
      <c r="R276" s="29"/>
      <c r="S276" s="16"/>
      <c r="T276" s="9"/>
      <c r="U276" s="9"/>
      <c r="V276" s="9"/>
      <c r="W276" s="9"/>
      <c r="X276" s="9"/>
      <c r="Y276" s="9"/>
      <c r="Z276" s="9"/>
    </row>
    <row r="277" ht="21.75" customHeight="1">
      <c r="A277" s="9"/>
      <c r="B277" s="10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6"/>
      <c r="P277" s="29"/>
      <c r="Q277" s="29"/>
      <c r="R277" s="29"/>
      <c r="S277" s="16"/>
      <c r="T277" s="9"/>
      <c r="U277" s="9"/>
      <c r="V277" s="9"/>
      <c r="W277" s="9"/>
      <c r="X277" s="9"/>
      <c r="Y277" s="9"/>
      <c r="Z277" s="9"/>
    </row>
    <row r="278" ht="21.75" customHeight="1">
      <c r="A278" s="9"/>
      <c r="B278" s="10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6"/>
      <c r="P278" s="29"/>
      <c r="Q278" s="29"/>
      <c r="R278" s="29"/>
      <c r="S278" s="16"/>
      <c r="T278" s="9"/>
      <c r="U278" s="9"/>
      <c r="V278" s="9"/>
      <c r="W278" s="9"/>
      <c r="X278" s="9"/>
      <c r="Y278" s="9"/>
      <c r="Z278" s="9"/>
    </row>
    <row r="279" ht="21.75" customHeight="1">
      <c r="A279" s="9"/>
      <c r="B279" s="10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6"/>
      <c r="P279" s="29"/>
      <c r="Q279" s="29"/>
      <c r="R279" s="29"/>
      <c r="S279" s="16"/>
      <c r="T279" s="9"/>
      <c r="U279" s="9"/>
      <c r="V279" s="9"/>
      <c r="W279" s="9"/>
      <c r="X279" s="9"/>
      <c r="Y279" s="9"/>
      <c r="Z279" s="9"/>
    </row>
    <row r="280" ht="21.75" customHeight="1">
      <c r="A280" s="9"/>
      <c r="B280" s="10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6"/>
      <c r="P280" s="29"/>
      <c r="Q280" s="29"/>
      <c r="R280" s="29"/>
      <c r="S280" s="16"/>
      <c r="T280" s="9"/>
      <c r="U280" s="9"/>
      <c r="V280" s="9"/>
      <c r="W280" s="9"/>
      <c r="X280" s="9"/>
      <c r="Y280" s="9"/>
      <c r="Z280" s="9"/>
    </row>
    <row r="281" ht="21.75" customHeight="1">
      <c r="A281" s="9"/>
      <c r="B281" s="10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6"/>
      <c r="P281" s="29"/>
      <c r="Q281" s="29"/>
      <c r="R281" s="29"/>
      <c r="S281" s="16"/>
      <c r="T281" s="9"/>
      <c r="U281" s="9"/>
      <c r="V281" s="9"/>
      <c r="W281" s="9"/>
      <c r="X281" s="9"/>
      <c r="Y281" s="9"/>
      <c r="Z281" s="9"/>
    </row>
    <row r="282" ht="21.75" customHeight="1">
      <c r="A282" s="9"/>
      <c r="B282" s="10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6"/>
      <c r="P282" s="29"/>
      <c r="Q282" s="29"/>
      <c r="R282" s="29"/>
      <c r="S282" s="16"/>
      <c r="T282" s="9"/>
      <c r="U282" s="9"/>
      <c r="V282" s="9"/>
      <c r="W282" s="9"/>
      <c r="X282" s="9"/>
      <c r="Y282" s="9"/>
      <c r="Z282" s="9"/>
    </row>
    <row r="283" ht="21.75" customHeight="1">
      <c r="A283" s="9"/>
      <c r="B283" s="10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6"/>
      <c r="P283" s="29"/>
      <c r="Q283" s="29"/>
      <c r="R283" s="29"/>
      <c r="S283" s="16"/>
      <c r="T283" s="9"/>
      <c r="U283" s="9"/>
      <c r="V283" s="9"/>
      <c r="W283" s="9"/>
      <c r="X283" s="9"/>
      <c r="Y283" s="9"/>
      <c r="Z283" s="9"/>
    </row>
    <row r="284" ht="21.75" customHeight="1">
      <c r="A284" s="9"/>
      <c r="B284" s="10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6"/>
      <c r="P284" s="29"/>
      <c r="Q284" s="29"/>
      <c r="R284" s="29"/>
      <c r="S284" s="16"/>
      <c r="T284" s="9"/>
      <c r="U284" s="9"/>
      <c r="V284" s="9"/>
      <c r="W284" s="9"/>
      <c r="X284" s="9"/>
      <c r="Y284" s="9"/>
      <c r="Z284" s="9"/>
    </row>
    <row r="285" ht="21.75" customHeight="1">
      <c r="A285" s="9"/>
      <c r="B285" s="10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6"/>
      <c r="P285" s="29"/>
      <c r="Q285" s="29"/>
      <c r="R285" s="29"/>
      <c r="S285" s="16"/>
      <c r="T285" s="9"/>
      <c r="U285" s="9"/>
      <c r="V285" s="9"/>
      <c r="W285" s="9"/>
      <c r="X285" s="9"/>
      <c r="Y285" s="9"/>
      <c r="Z285" s="9"/>
    </row>
    <row r="286" ht="21.75" customHeight="1">
      <c r="A286" s="9"/>
      <c r="B286" s="10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6"/>
      <c r="P286" s="29"/>
      <c r="Q286" s="29"/>
      <c r="R286" s="29"/>
      <c r="S286" s="16"/>
      <c r="T286" s="9"/>
      <c r="U286" s="9"/>
      <c r="V286" s="9"/>
      <c r="W286" s="9"/>
      <c r="X286" s="9"/>
      <c r="Y286" s="9"/>
      <c r="Z286" s="9"/>
    </row>
    <row r="287" ht="21.75" customHeight="1">
      <c r="A287" s="9"/>
      <c r="B287" s="10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6"/>
      <c r="P287" s="29"/>
      <c r="Q287" s="29"/>
      <c r="R287" s="29"/>
      <c r="S287" s="16"/>
      <c r="T287" s="9"/>
      <c r="U287" s="9"/>
      <c r="V287" s="9"/>
      <c r="W287" s="9"/>
      <c r="X287" s="9"/>
      <c r="Y287" s="9"/>
      <c r="Z287" s="9"/>
    </row>
    <row r="288" ht="21.75" customHeight="1">
      <c r="A288" s="9"/>
      <c r="B288" s="10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6"/>
      <c r="P288" s="29"/>
      <c r="Q288" s="29"/>
      <c r="R288" s="29"/>
      <c r="S288" s="16"/>
      <c r="T288" s="9"/>
      <c r="U288" s="9"/>
      <c r="V288" s="9"/>
      <c r="W288" s="9"/>
      <c r="X288" s="9"/>
      <c r="Y288" s="9"/>
      <c r="Z288" s="9"/>
    </row>
    <row r="289" ht="21.75" customHeight="1">
      <c r="A289" s="9"/>
      <c r="B289" s="10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6"/>
      <c r="P289" s="29"/>
      <c r="Q289" s="29"/>
      <c r="R289" s="29"/>
      <c r="S289" s="16"/>
      <c r="T289" s="9"/>
      <c r="U289" s="9"/>
      <c r="V289" s="9"/>
      <c r="W289" s="9"/>
      <c r="X289" s="9"/>
      <c r="Y289" s="9"/>
      <c r="Z289" s="9"/>
    </row>
    <row r="290" ht="21.75" customHeight="1">
      <c r="A290" s="9"/>
      <c r="B290" s="10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6"/>
      <c r="P290" s="29"/>
      <c r="Q290" s="29"/>
      <c r="R290" s="29"/>
      <c r="S290" s="16"/>
      <c r="T290" s="9"/>
      <c r="U290" s="9"/>
      <c r="V290" s="9"/>
      <c r="W290" s="9"/>
      <c r="X290" s="9"/>
      <c r="Y290" s="9"/>
      <c r="Z290" s="9"/>
    </row>
    <row r="291" ht="21.75" customHeight="1">
      <c r="A291" s="9"/>
      <c r="B291" s="10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6"/>
      <c r="P291" s="29"/>
      <c r="Q291" s="29"/>
      <c r="R291" s="29"/>
      <c r="S291" s="16"/>
      <c r="T291" s="9"/>
      <c r="U291" s="9"/>
      <c r="V291" s="9"/>
      <c r="W291" s="9"/>
      <c r="X291" s="9"/>
      <c r="Y291" s="9"/>
      <c r="Z291" s="9"/>
    </row>
    <row r="292" ht="21.75" customHeight="1">
      <c r="A292" s="9"/>
      <c r="B292" s="10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6"/>
      <c r="P292" s="29"/>
      <c r="Q292" s="29"/>
      <c r="R292" s="29"/>
      <c r="S292" s="16"/>
      <c r="T292" s="9"/>
      <c r="U292" s="9"/>
      <c r="V292" s="9"/>
      <c r="W292" s="9"/>
      <c r="X292" s="9"/>
      <c r="Y292" s="9"/>
      <c r="Z292" s="9"/>
    </row>
    <row r="293" ht="21.75" customHeight="1">
      <c r="A293" s="9"/>
      <c r="B293" s="10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6"/>
      <c r="P293" s="29"/>
      <c r="Q293" s="29"/>
      <c r="R293" s="29"/>
      <c r="S293" s="16"/>
      <c r="T293" s="9"/>
      <c r="U293" s="9"/>
      <c r="V293" s="9"/>
      <c r="W293" s="9"/>
      <c r="X293" s="9"/>
      <c r="Y293" s="9"/>
      <c r="Z293" s="9"/>
    </row>
    <row r="294" ht="21.75" customHeight="1">
      <c r="A294" s="9"/>
      <c r="B294" s="10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6"/>
      <c r="P294" s="29"/>
      <c r="Q294" s="29"/>
      <c r="R294" s="29"/>
      <c r="S294" s="16"/>
      <c r="T294" s="9"/>
      <c r="U294" s="9"/>
      <c r="V294" s="9"/>
      <c r="W294" s="9"/>
      <c r="X294" s="9"/>
      <c r="Y294" s="9"/>
      <c r="Z294" s="9"/>
    </row>
    <row r="295" ht="21.75" customHeight="1">
      <c r="A295" s="9"/>
      <c r="B295" s="10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6"/>
      <c r="P295" s="29"/>
      <c r="Q295" s="29"/>
      <c r="R295" s="29"/>
      <c r="S295" s="16"/>
      <c r="T295" s="9"/>
      <c r="U295" s="9"/>
      <c r="V295" s="9"/>
      <c r="W295" s="9"/>
      <c r="X295" s="9"/>
      <c r="Y295" s="9"/>
      <c r="Z295" s="9"/>
    </row>
    <row r="296" ht="21.75" customHeight="1">
      <c r="A296" s="9"/>
      <c r="B296" s="10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6"/>
      <c r="P296" s="29"/>
      <c r="Q296" s="29"/>
      <c r="R296" s="29"/>
      <c r="S296" s="16"/>
      <c r="T296" s="9"/>
      <c r="U296" s="9"/>
      <c r="V296" s="9"/>
      <c r="W296" s="9"/>
      <c r="X296" s="9"/>
      <c r="Y296" s="9"/>
      <c r="Z296" s="9"/>
    </row>
    <row r="297" ht="21.75" customHeight="1">
      <c r="A297" s="9"/>
      <c r="B297" s="10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6"/>
      <c r="P297" s="29"/>
      <c r="Q297" s="29"/>
      <c r="R297" s="29"/>
      <c r="S297" s="16"/>
      <c r="T297" s="9"/>
      <c r="U297" s="9"/>
      <c r="V297" s="9"/>
      <c r="W297" s="9"/>
      <c r="X297" s="9"/>
      <c r="Y297" s="9"/>
      <c r="Z297" s="9"/>
    </row>
    <row r="298" ht="21.75" customHeight="1">
      <c r="A298" s="9"/>
      <c r="B298" s="10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6"/>
      <c r="P298" s="29"/>
      <c r="Q298" s="29"/>
      <c r="R298" s="29"/>
      <c r="S298" s="16"/>
      <c r="T298" s="9"/>
      <c r="U298" s="9"/>
      <c r="V298" s="9"/>
      <c r="W298" s="9"/>
      <c r="X298" s="9"/>
      <c r="Y298" s="9"/>
      <c r="Z298" s="9"/>
    </row>
    <row r="299" ht="21.75" customHeight="1">
      <c r="A299" s="9"/>
      <c r="B299" s="10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6"/>
      <c r="P299" s="29"/>
      <c r="Q299" s="29"/>
      <c r="R299" s="29"/>
      <c r="S299" s="16"/>
      <c r="T299" s="9"/>
      <c r="U299" s="9"/>
      <c r="V299" s="9"/>
      <c r="W299" s="9"/>
      <c r="X299" s="9"/>
      <c r="Y299" s="9"/>
      <c r="Z299" s="9"/>
    </row>
    <row r="300" ht="21.75" customHeight="1">
      <c r="A300" s="9"/>
      <c r="B300" s="10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6"/>
      <c r="P300" s="29"/>
      <c r="Q300" s="29"/>
      <c r="R300" s="29"/>
      <c r="S300" s="16"/>
      <c r="T300" s="9"/>
      <c r="U300" s="9"/>
      <c r="V300" s="9"/>
      <c r="W300" s="9"/>
      <c r="X300" s="9"/>
      <c r="Y300" s="9"/>
      <c r="Z300" s="9"/>
    </row>
    <row r="301" ht="21.75" customHeight="1">
      <c r="A301" s="9"/>
      <c r="B301" s="10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6"/>
      <c r="P301" s="29"/>
      <c r="Q301" s="29"/>
      <c r="R301" s="29"/>
      <c r="S301" s="16"/>
      <c r="T301" s="9"/>
      <c r="U301" s="9"/>
      <c r="V301" s="9"/>
      <c r="W301" s="9"/>
      <c r="X301" s="9"/>
      <c r="Y301" s="9"/>
      <c r="Z301" s="9"/>
    </row>
    <row r="302" ht="21.75" customHeight="1">
      <c r="A302" s="9"/>
      <c r="B302" s="10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6"/>
      <c r="P302" s="29"/>
      <c r="Q302" s="29"/>
      <c r="R302" s="29"/>
      <c r="S302" s="16"/>
      <c r="T302" s="9"/>
      <c r="U302" s="9"/>
      <c r="V302" s="9"/>
      <c r="W302" s="9"/>
      <c r="X302" s="9"/>
      <c r="Y302" s="9"/>
      <c r="Z302" s="9"/>
    </row>
    <row r="303" ht="21.75" customHeight="1">
      <c r="A303" s="9"/>
      <c r="B303" s="10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6"/>
      <c r="P303" s="29"/>
      <c r="Q303" s="29"/>
      <c r="R303" s="29"/>
      <c r="S303" s="16"/>
      <c r="T303" s="9"/>
      <c r="U303" s="9"/>
      <c r="V303" s="9"/>
      <c r="W303" s="9"/>
      <c r="X303" s="9"/>
      <c r="Y303" s="9"/>
      <c r="Z303" s="9"/>
    </row>
    <row r="304" ht="21.75" customHeight="1">
      <c r="A304" s="9"/>
      <c r="B304" s="10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6"/>
      <c r="P304" s="29"/>
      <c r="Q304" s="29"/>
      <c r="R304" s="29"/>
      <c r="S304" s="16"/>
      <c r="T304" s="9"/>
      <c r="U304" s="9"/>
      <c r="V304" s="9"/>
      <c r="W304" s="9"/>
      <c r="X304" s="9"/>
      <c r="Y304" s="9"/>
      <c r="Z304" s="9"/>
    </row>
    <row r="305" ht="21.75" customHeight="1">
      <c r="A305" s="9"/>
      <c r="B305" s="10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6"/>
      <c r="P305" s="29"/>
      <c r="Q305" s="29"/>
      <c r="R305" s="29"/>
      <c r="S305" s="16"/>
      <c r="T305" s="9"/>
      <c r="U305" s="9"/>
      <c r="V305" s="9"/>
      <c r="W305" s="9"/>
      <c r="X305" s="9"/>
      <c r="Y305" s="9"/>
      <c r="Z305" s="9"/>
    </row>
    <row r="306" ht="21.75" customHeight="1">
      <c r="A306" s="9"/>
      <c r="B306" s="10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6"/>
      <c r="P306" s="29"/>
      <c r="Q306" s="29"/>
      <c r="R306" s="29"/>
      <c r="S306" s="16"/>
      <c r="T306" s="9"/>
      <c r="U306" s="9"/>
      <c r="V306" s="9"/>
      <c r="W306" s="9"/>
      <c r="X306" s="9"/>
      <c r="Y306" s="9"/>
      <c r="Z306" s="9"/>
    </row>
    <row r="307" ht="21.75" customHeight="1">
      <c r="A307" s="9"/>
      <c r="B307" s="10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6"/>
      <c r="P307" s="29"/>
      <c r="Q307" s="29"/>
      <c r="R307" s="29"/>
      <c r="S307" s="16"/>
      <c r="T307" s="9"/>
      <c r="U307" s="9"/>
      <c r="V307" s="9"/>
      <c r="W307" s="9"/>
      <c r="X307" s="9"/>
      <c r="Y307" s="9"/>
      <c r="Z307" s="9"/>
    </row>
    <row r="308" ht="21.75" customHeight="1">
      <c r="A308" s="9"/>
      <c r="B308" s="10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6"/>
      <c r="P308" s="29"/>
      <c r="Q308" s="29"/>
      <c r="R308" s="29"/>
      <c r="S308" s="16"/>
      <c r="T308" s="9"/>
      <c r="U308" s="9"/>
      <c r="V308" s="9"/>
      <c r="W308" s="9"/>
      <c r="X308" s="9"/>
      <c r="Y308" s="9"/>
      <c r="Z308" s="9"/>
    </row>
    <row r="309" ht="21.75" customHeight="1">
      <c r="A309" s="9"/>
      <c r="B309" s="10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6"/>
      <c r="P309" s="29"/>
      <c r="Q309" s="29"/>
      <c r="R309" s="29"/>
      <c r="S309" s="16"/>
      <c r="T309" s="9"/>
      <c r="U309" s="9"/>
      <c r="V309" s="9"/>
      <c r="W309" s="9"/>
      <c r="X309" s="9"/>
      <c r="Y309" s="9"/>
      <c r="Z309" s="9"/>
    </row>
    <row r="310" ht="21.75" customHeight="1">
      <c r="A310" s="9"/>
      <c r="B310" s="10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6"/>
      <c r="P310" s="29"/>
      <c r="Q310" s="29"/>
      <c r="R310" s="29"/>
      <c r="S310" s="16"/>
      <c r="T310" s="9"/>
      <c r="U310" s="9"/>
      <c r="V310" s="9"/>
      <c r="W310" s="9"/>
      <c r="X310" s="9"/>
      <c r="Y310" s="9"/>
      <c r="Z310" s="9"/>
    </row>
    <row r="311" ht="21.75" customHeight="1">
      <c r="A311" s="9"/>
      <c r="B311" s="10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6"/>
      <c r="P311" s="29"/>
      <c r="Q311" s="29"/>
      <c r="R311" s="29"/>
      <c r="S311" s="16"/>
      <c r="T311" s="9"/>
      <c r="U311" s="9"/>
      <c r="V311" s="9"/>
      <c r="W311" s="9"/>
      <c r="X311" s="9"/>
      <c r="Y311" s="9"/>
      <c r="Z311" s="9"/>
    </row>
    <row r="312" ht="21.75" customHeight="1">
      <c r="A312" s="9"/>
      <c r="B312" s="10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6"/>
      <c r="P312" s="29"/>
      <c r="Q312" s="29"/>
      <c r="R312" s="29"/>
      <c r="S312" s="16"/>
      <c r="T312" s="9"/>
      <c r="U312" s="9"/>
      <c r="V312" s="9"/>
      <c r="W312" s="9"/>
      <c r="X312" s="9"/>
      <c r="Y312" s="9"/>
      <c r="Z312" s="9"/>
    </row>
    <row r="313" ht="21.75" customHeight="1">
      <c r="A313" s="9"/>
      <c r="B313" s="10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6"/>
      <c r="P313" s="29"/>
      <c r="Q313" s="29"/>
      <c r="R313" s="29"/>
      <c r="S313" s="16"/>
      <c r="T313" s="9"/>
      <c r="U313" s="9"/>
      <c r="V313" s="9"/>
      <c r="W313" s="9"/>
      <c r="X313" s="9"/>
      <c r="Y313" s="9"/>
      <c r="Z313" s="9"/>
    </row>
    <row r="314" ht="21.75" customHeight="1">
      <c r="A314" s="9"/>
      <c r="B314" s="10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6"/>
      <c r="P314" s="29"/>
      <c r="Q314" s="29"/>
      <c r="R314" s="29"/>
      <c r="S314" s="16"/>
      <c r="T314" s="9"/>
      <c r="U314" s="9"/>
      <c r="V314" s="9"/>
      <c r="W314" s="9"/>
      <c r="X314" s="9"/>
      <c r="Y314" s="9"/>
      <c r="Z314" s="9"/>
    </row>
    <row r="315" ht="21.75" customHeight="1">
      <c r="A315" s="9"/>
      <c r="B315" s="10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6"/>
      <c r="P315" s="29"/>
      <c r="Q315" s="29"/>
      <c r="R315" s="29"/>
      <c r="S315" s="16"/>
      <c r="T315" s="9"/>
      <c r="U315" s="9"/>
      <c r="V315" s="9"/>
      <c r="W315" s="9"/>
      <c r="X315" s="9"/>
      <c r="Y315" s="9"/>
      <c r="Z315" s="9"/>
    </row>
    <row r="316" ht="21.75" customHeight="1">
      <c r="A316" s="9"/>
      <c r="B316" s="10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6"/>
      <c r="P316" s="29"/>
      <c r="Q316" s="29"/>
      <c r="R316" s="29"/>
      <c r="S316" s="16"/>
      <c r="T316" s="9"/>
      <c r="U316" s="9"/>
      <c r="V316" s="9"/>
      <c r="W316" s="9"/>
      <c r="X316" s="9"/>
      <c r="Y316" s="9"/>
      <c r="Z316" s="9"/>
    </row>
    <row r="317" ht="21.75" customHeight="1">
      <c r="A317" s="9"/>
      <c r="B317" s="10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6"/>
      <c r="P317" s="29"/>
      <c r="Q317" s="29"/>
      <c r="R317" s="29"/>
      <c r="S317" s="16"/>
      <c r="T317" s="9"/>
      <c r="U317" s="9"/>
      <c r="V317" s="9"/>
      <c r="W317" s="9"/>
      <c r="X317" s="9"/>
      <c r="Y317" s="9"/>
      <c r="Z317" s="9"/>
    </row>
    <row r="318" ht="21.75" customHeight="1">
      <c r="A318" s="9"/>
      <c r="B318" s="10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6"/>
      <c r="P318" s="29"/>
      <c r="Q318" s="29"/>
      <c r="R318" s="29"/>
      <c r="S318" s="16"/>
      <c r="T318" s="9"/>
      <c r="U318" s="9"/>
      <c r="V318" s="9"/>
      <c r="W318" s="9"/>
      <c r="X318" s="9"/>
      <c r="Y318" s="9"/>
      <c r="Z318" s="9"/>
    </row>
    <row r="319" ht="21.75" customHeight="1">
      <c r="A319" s="9"/>
      <c r="B319" s="10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6"/>
      <c r="P319" s="29"/>
      <c r="Q319" s="29"/>
      <c r="R319" s="29"/>
      <c r="S319" s="16"/>
      <c r="T319" s="9"/>
      <c r="U319" s="9"/>
      <c r="V319" s="9"/>
      <c r="W319" s="9"/>
      <c r="X319" s="9"/>
      <c r="Y319" s="9"/>
      <c r="Z319" s="9"/>
    </row>
    <row r="320" ht="21.75" customHeight="1">
      <c r="A320" s="9"/>
      <c r="B320" s="10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6"/>
      <c r="P320" s="29"/>
      <c r="Q320" s="29"/>
      <c r="R320" s="29"/>
      <c r="S320" s="16"/>
      <c r="T320" s="9"/>
      <c r="U320" s="9"/>
      <c r="V320" s="9"/>
      <c r="W320" s="9"/>
      <c r="X320" s="9"/>
      <c r="Y320" s="9"/>
      <c r="Z320" s="9"/>
    </row>
    <row r="321" ht="21.75" customHeight="1">
      <c r="A321" s="9"/>
      <c r="B321" s="10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6"/>
      <c r="P321" s="29"/>
      <c r="Q321" s="29"/>
      <c r="R321" s="29"/>
      <c r="S321" s="16"/>
      <c r="T321" s="9"/>
      <c r="U321" s="9"/>
      <c r="V321" s="9"/>
      <c r="W321" s="9"/>
      <c r="X321" s="9"/>
      <c r="Y321" s="9"/>
      <c r="Z321" s="9"/>
    </row>
    <row r="322" ht="21.75" customHeight="1">
      <c r="A322" s="9"/>
      <c r="B322" s="10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6"/>
      <c r="P322" s="29"/>
      <c r="Q322" s="29"/>
      <c r="R322" s="29"/>
      <c r="S322" s="16"/>
      <c r="T322" s="9"/>
      <c r="U322" s="9"/>
      <c r="V322" s="9"/>
      <c r="W322" s="9"/>
      <c r="X322" s="9"/>
      <c r="Y322" s="9"/>
      <c r="Z322" s="9"/>
    </row>
    <row r="323" ht="21.75" customHeight="1">
      <c r="A323" s="9"/>
      <c r="B323" s="10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6"/>
      <c r="P323" s="29"/>
      <c r="Q323" s="29"/>
      <c r="R323" s="29"/>
      <c r="S323" s="16"/>
      <c r="T323" s="9"/>
      <c r="U323" s="9"/>
      <c r="V323" s="9"/>
      <c r="W323" s="9"/>
      <c r="X323" s="9"/>
      <c r="Y323" s="9"/>
      <c r="Z323" s="9"/>
    </row>
    <row r="324" ht="21.75" customHeight="1">
      <c r="A324" s="9"/>
      <c r="B324" s="10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6"/>
      <c r="P324" s="29"/>
      <c r="Q324" s="29"/>
      <c r="R324" s="29"/>
      <c r="S324" s="16"/>
      <c r="T324" s="9"/>
      <c r="U324" s="9"/>
      <c r="V324" s="9"/>
      <c r="W324" s="9"/>
      <c r="X324" s="9"/>
      <c r="Y324" s="9"/>
      <c r="Z324" s="9"/>
    </row>
    <row r="325" ht="21.75" customHeight="1">
      <c r="A325" s="9"/>
      <c r="B325" s="10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6"/>
      <c r="P325" s="29"/>
      <c r="Q325" s="29"/>
      <c r="R325" s="29"/>
      <c r="S325" s="16"/>
      <c r="T325" s="9"/>
      <c r="U325" s="9"/>
      <c r="V325" s="9"/>
      <c r="W325" s="9"/>
      <c r="X325" s="9"/>
      <c r="Y325" s="9"/>
      <c r="Z325" s="9"/>
    </row>
    <row r="326" ht="21.75" customHeight="1">
      <c r="A326" s="9"/>
      <c r="B326" s="10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6"/>
      <c r="P326" s="29"/>
      <c r="Q326" s="29"/>
      <c r="R326" s="29"/>
      <c r="S326" s="16"/>
      <c r="T326" s="9"/>
      <c r="U326" s="9"/>
      <c r="V326" s="9"/>
      <c r="W326" s="9"/>
      <c r="X326" s="9"/>
      <c r="Y326" s="9"/>
      <c r="Z326" s="9"/>
    </row>
    <row r="327" ht="21.75" customHeight="1">
      <c r="A327" s="9"/>
      <c r="B327" s="10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6"/>
      <c r="P327" s="29"/>
      <c r="Q327" s="29"/>
      <c r="R327" s="29"/>
      <c r="S327" s="16"/>
      <c r="T327" s="9"/>
      <c r="U327" s="9"/>
      <c r="V327" s="9"/>
      <c r="W327" s="9"/>
      <c r="X327" s="9"/>
      <c r="Y327" s="9"/>
      <c r="Z327" s="9"/>
    </row>
    <row r="328" ht="21.75" customHeight="1">
      <c r="A328" s="9"/>
      <c r="B328" s="10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6"/>
      <c r="P328" s="29"/>
      <c r="Q328" s="29"/>
      <c r="R328" s="29"/>
      <c r="S328" s="16"/>
      <c r="T328" s="9"/>
      <c r="U328" s="9"/>
      <c r="V328" s="9"/>
      <c r="W328" s="9"/>
      <c r="X328" s="9"/>
      <c r="Y328" s="9"/>
      <c r="Z328" s="9"/>
    </row>
    <row r="329" ht="21.75" customHeight="1">
      <c r="A329" s="9"/>
      <c r="B329" s="10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6"/>
      <c r="P329" s="29"/>
      <c r="Q329" s="29"/>
      <c r="R329" s="29"/>
      <c r="S329" s="16"/>
      <c r="T329" s="9"/>
      <c r="U329" s="9"/>
      <c r="V329" s="9"/>
      <c r="W329" s="9"/>
      <c r="X329" s="9"/>
      <c r="Y329" s="9"/>
      <c r="Z329" s="9"/>
    </row>
    <row r="330" ht="21.75" customHeight="1">
      <c r="A330" s="9"/>
      <c r="B330" s="10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6"/>
      <c r="P330" s="29"/>
      <c r="Q330" s="29"/>
      <c r="R330" s="29"/>
      <c r="S330" s="16"/>
      <c r="T330" s="9"/>
      <c r="U330" s="9"/>
      <c r="V330" s="9"/>
      <c r="W330" s="9"/>
      <c r="X330" s="9"/>
      <c r="Y330" s="9"/>
      <c r="Z330" s="9"/>
    </row>
    <row r="331" ht="21.75" customHeight="1">
      <c r="A331" s="9"/>
      <c r="B331" s="10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6"/>
      <c r="P331" s="29"/>
      <c r="Q331" s="29"/>
      <c r="R331" s="29"/>
      <c r="S331" s="16"/>
      <c r="T331" s="9"/>
      <c r="U331" s="9"/>
      <c r="V331" s="9"/>
      <c r="W331" s="9"/>
      <c r="X331" s="9"/>
      <c r="Y331" s="9"/>
      <c r="Z331" s="9"/>
    </row>
    <row r="332" ht="21.75" customHeight="1">
      <c r="A332" s="9"/>
      <c r="B332" s="10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6"/>
      <c r="P332" s="29"/>
      <c r="Q332" s="29"/>
      <c r="R332" s="29"/>
      <c r="S332" s="16"/>
      <c r="T332" s="9"/>
      <c r="U332" s="9"/>
      <c r="V332" s="9"/>
      <c r="W332" s="9"/>
      <c r="X332" s="9"/>
      <c r="Y332" s="9"/>
      <c r="Z332" s="9"/>
    </row>
    <row r="333" ht="21.75" customHeight="1">
      <c r="A333" s="9"/>
      <c r="B333" s="10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6"/>
      <c r="P333" s="29"/>
      <c r="Q333" s="29"/>
      <c r="R333" s="29"/>
      <c r="S333" s="16"/>
      <c r="T333" s="9"/>
      <c r="U333" s="9"/>
      <c r="V333" s="9"/>
      <c r="W333" s="9"/>
      <c r="X333" s="9"/>
      <c r="Y333" s="9"/>
      <c r="Z333" s="9"/>
    </row>
    <row r="334" ht="21.75" customHeight="1">
      <c r="A334" s="9"/>
      <c r="B334" s="10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6"/>
      <c r="P334" s="29"/>
      <c r="Q334" s="29"/>
      <c r="R334" s="29"/>
      <c r="S334" s="16"/>
      <c r="T334" s="9"/>
      <c r="U334" s="9"/>
      <c r="V334" s="9"/>
      <c r="W334" s="9"/>
      <c r="X334" s="9"/>
      <c r="Y334" s="9"/>
      <c r="Z334" s="9"/>
    </row>
    <row r="335" ht="21.75" customHeight="1">
      <c r="A335" s="9"/>
      <c r="B335" s="10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6"/>
      <c r="P335" s="29"/>
      <c r="Q335" s="29"/>
      <c r="R335" s="29"/>
      <c r="S335" s="16"/>
      <c r="T335" s="9"/>
      <c r="U335" s="9"/>
      <c r="V335" s="9"/>
      <c r="W335" s="9"/>
      <c r="X335" s="9"/>
      <c r="Y335" s="9"/>
      <c r="Z335" s="9"/>
    </row>
    <row r="336" ht="21.75" customHeight="1">
      <c r="A336" s="9"/>
      <c r="B336" s="10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6"/>
      <c r="P336" s="29"/>
      <c r="Q336" s="29"/>
      <c r="R336" s="29"/>
      <c r="S336" s="16"/>
      <c r="T336" s="9"/>
      <c r="U336" s="9"/>
      <c r="V336" s="9"/>
      <c r="W336" s="9"/>
      <c r="X336" s="9"/>
      <c r="Y336" s="9"/>
      <c r="Z336" s="9"/>
    </row>
    <row r="337" ht="21.75" customHeight="1">
      <c r="A337" s="9"/>
      <c r="B337" s="10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6"/>
      <c r="P337" s="29"/>
      <c r="Q337" s="29"/>
      <c r="R337" s="29"/>
      <c r="S337" s="16"/>
      <c r="T337" s="9"/>
      <c r="U337" s="9"/>
      <c r="V337" s="9"/>
      <c r="W337" s="9"/>
      <c r="X337" s="9"/>
      <c r="Y337" s="9"/>
      <c r="Z337" s="9"/>
    </row>
    <row r="338" ht="21.75" customHeight="1">
      <c r="A338" s="9"/>
      <c r="B338" s="10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6"/>
      <c r="P338" s="29"/>
      <c r="Q338" s="29"/>
      <c r="R338" s="29"/>
      <c r="S338" s="16"/>
      <c r="T338" s="9"/>
      <c r="U338" s="9"/>
      <c r="V338" s="9"/>
      <c r="W338" s="9"/>
      <c r="X338" s="9"/>
      <c r="Y338" s="9"/>
      <c r="Z338" s="9"/>
    </row>
    <row r="339" ht="21.75" customHeight="1">
      <c r="A339" s="9"/>
      <c r="B339" s="10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6"/>
      <c r="P339" s="29"/>
      <c r="Q339" s="29"/>
      <c r="R339" s="29"/>
      <c r="S339" s="16"/>
      <c r="T339" s="9"/>
      <c r="U339" s="9"/>
      <c r="V339" s="9"/>
      <c r="W339" s="9"/>
      <c r="X339" s="9"/>
      <c r="Y339" s="9"/>
      <c r="Z339" s="9"/>
    </row>
    <row r="340" ht="21.75" customHeight="1">
      <c r="A340" s="9"/>
      <c r="B340" s="10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6"/>
      <c r="P340" s="29"/>
      <c r="Q340" s="29"/>
      <c r="R340" s="29"/>
      <c r="S340" s="16"/>
      <c r="T340" s="9"/>
      <c r="U340" s="9"/>
      <c r="V340" s="9"/>
      <c r="W340" s="9"/>
      <c r="X340" s="9"/>
      <c r="Y340" s="9"/>
      <c r="Z340" s="9"/>
    </row>
    <row r="341" ht="21.75" customHeight="1">
      <c r="A341" s="9"/>
      <c r="B341" s="10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6"/>
      <c r="P341" s="29"/>
      <c r="Q341" s="29"/>
      <c r="R341" s="29"/>
      <c r="S341" s="16"/>
      <c r="T341" s="9"/>
      <c r="U341" s="9"/>
      <c r="V341" s="9"/>
      <c r="W341" s="9"/>
      <c r="X341" s="9"/>
      <c r="Y341" s="9"/>
      <c r="Z341" s="9"/>
    </row>
    <row r="342" ht="21.75" customHeight="1">
      <c r="A342" s="9"/>
      <c r="B342" s="10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6"/>
      <c r="P342" s="29"/>
      <c r="Q342" s="29"/>
      <c r="R342" s="29"/>
      <c r="S342" s="16"/>
      <c r="T342" s="9"/>
      <c r="U342" s="9"/>
      <c r="V342" s="9"/>
      <c r="W342" s="9"/>
      <c r="X342" s="9"/>
      <c r="Y342" s="9"/>
      <c r="Z342" s="9"/>
    </row>
    <row r="343" ht="21.75" customHeight="1">
      <c r="A343" s="9"/>
      <c r="B343" s="10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6"/>
      <c r="P343" s="29"/>
      <c r="Q343" s="29"/>
      <c r="R343" s="29"/>
      <c r="S343" s="16"/>
      <c r="T343" s="9"/>
      <c r="U343" s="9"/>
      <c r="V343" s="9"/>
      <c r="W343" s="9"/>
      <c r="X343" s="9"/>
      <c r="Y343" s="9"/>
      <c r="Z343" s="9"/>
    </row>
    <row r="344" ht="21.75" customHeight="1">
      <c r="A344" s="9"/>
      <c r="B344" s="10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6"/>
      <c r="P344" s="29"/>
      <c r="Q344" s="29"/>
      <c r="R344" s="29"/>
      <c r="S344" s="16"/>
      <c r="T344" s="9"/>
      <c r="U344" s="9"/>
      <c r="V344" s="9"/>
      <c r="W344" s="9"/>
      <c r="X344" s="9"/>
      <c r="Y344" s="9"/>
      <c r="Z344" s="9"/>
    </row>
    <row r="345" ht="21.75" customHeight="1">
      <c r="A345" s="9"/>
      <c r="B345" s="10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6"/>
      <c r="P345" s="29"/>
      <c r="Q345" s="29"/>
      <c r="R345" s="29"/>
      <c r="S345" s="16"/>
      <c r="T345" s="9"/>
      <c r="U345" s="9"/>
      <c r="V345" s="9"/>
      <c r="W345" s="9"/>
      <c r="X345" s="9"/>
      <c r="Y345" s="9"/>
      <c r="Z345" s="9"/>
    </row>
    <row r="346" ht="21.75" customHeight="1">
      <c r="A346" s="9"/>
      <c r="B346" s="10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6"/>
      <c r="P346" s="29"/>
      <c r="Q346" s="29"/>
      <c r="R346" s="29"/>
      <c r="S346" s="16"/>
      <c r="T346" s="9"/>
      <c r="U346" s="9"/>
      <c r="V346" s="9"/>
      <c r="W346" s="9"/>
      <c r="X346" s="9"/>
      <c r="Y346" s="9"/>
      <c r="Z346" s="9"/>
    </row>
    <row r="347" ht="21.75" customHeight="1">
      <c r="A347" s="9"/>
      <c r="B347" s="10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6"/>
      <c r="P347" s="29"/>
      <c r="Q347" s="29"/>
      <c r="R347" s="29"/>
      <c r="S347" s="16"/>
      <c r="T347" s="9"/>
      <c r="U347" s="9"/>
      <c r="V347" s="9"/>
      <c r="W347" s="9"/>
      <c r="X347" s="9"/>
      <c r="Y347" s="9"/>
      <c r="Z347" s="9"/>
    </row>
    <row r="348" ht="21.75" customHeight="1">
      <c r="A348" s="9"/>
      <c r="B348" s="10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6"/>
      <c r="P348" s="29"/>
      <c r="Q348" s="29"/>
      <c r="R348" s="29"/>
      <c r="S348" s="16"/>
      <c r="T348" s="9"/>
      <c r="U348" s="9"/>
      <c r="V348" s="9"/>
      <c r="W348" s="9"/>
      <c r="X348" s="9"/>
      <c r="Y348" s="9"/>
      <c r="Z348" s="9"/>
    </row>
    <row r="349" ht="21.75" customHeight="1">
      <c r="A349" s="9"/>
      <c r="B349" s="10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6"/>
      <c r="P349" s="29"/>
      <c r="Q349" s="29"/>
      <c r="R349" s="29"/>
      <c r="S349" s="16"/>
      <c r="T349" s="9"/>
      <c r="U349" s="9"/>
      <c r="V349" s="9"/>
      <c r="W349" s="9"/>
      <c r="X349" s="9"/>
      <c r="Y349" s="9"/>
      <c r="Z349" s="9"/>
    </row>
    <row r="350" ht="21.75" customHeight="1">
      <c r="A350" s="9"/>
      <c r="B350" s="10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6"/>
      <c r="P350" s="29"/>
      <c r="Q350" s="29"/>
      <c r="R350" s="29"/>
      <c r="S350" s="16"/>
      <c r="T350" s="9"/>
      <c r="U350" s="9"/>
      <c r="V350" s="9"/>
      <c r="W350" s="9"/>
      <c r="X350" s="9"/>
      <c r="Y350" s="9"/>
      <c r="Z350" s="9"/>
    </row>
    <row r="351" ht="21.75" customHeight="1">
      <c r="A351" s="9"/>
      <c r="B351" s="10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6"/>
      <c r="P351" s="29"/>
      <c r="Q351" s="29"/>
      <c r="R351" s="29"/>
      <c r="S351" s="16"/>
      <c r="T351" s="9"/>
      <c r="U351" s="9"/>
      <c r="V351" s="9"/>
      <c r="W351" s="9"/>
      <c r="X351" s="9"/>
      <c r="Y351" s="9"/>
      <c r="Z351" s="9"/>
    </row>
    <row r="352" ht="21.75" customHeight="1">
      <c r="A352" s="9"/>
      <c r="B352" s="10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6"/>
      <c r="P352" s="29"/>
      <c r="Q352" s="29"/>
      <c r="R352" s="29"/>
      <c r="S352" s="16"/>
      <c r="T352" s="9"/>
      <c r="U352" s="9"/>
      <c r="V352" s="9"/>
      <c r="W352" s="9"/>
      <c r="X352" s="9"/>
      <c r="Y352" s="9"/>
      <c r="Z352" s="9"/>
    </row>
    <row r="353" ht="21.75" customHeight="1">
      <c r="A353" s="9"/>
      <c r="B353" s="10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"/>
      <c r="P353" s="29"/>
      <c r="Q353" s="29"/>
      <c r="R353" s="29"/>
      <c r="S353" s="16"/>
      <c r="T353" s="9"/>
      <c r="U353" s="9"/>
      <c r="V353" s="9"/>
      <c r="W353" s="9"/>
      <c r="X353" s="9"/>
      <c r="Y353" s="9"/>
      <c r="Z353" s="9"/>
    </row>
    <row r="354" ht="21.75" customHeight="1">
      <c r="A354" s="9"/>
      <c r="B354" s="10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6"/>
      <c r="P354" s="29"/>
      <c r="Q354" s="29"/>
      <c r="R354" s="29"/>
      <c r="S354" s="16"/>
      <c r="T354" s="9"/>
      <c r="U354" s="9"/>
      <c r="V354" s="9"/>
      <c r="W354" s="9"/>
      <c r="X354" s="9"/>
      <c r="Y354" s="9"/>
      <c r="Z354" s="9"/>
    </row>
    <row r="355" ht="21.75" customHeight="1">
      <c r="A355" s="9"/>
      <c r="B355" s="10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6"/>
      <c r="P355" s="29"/>
      <c r="Q355" s="29"/>
      <c r="R355" s="29"/>
      <c r="S355" s="16"/>
      <c r="T355" s="9"/>
      <c r="U355" s="9"/>
      <c r="V355" s="9"/>
      <c r="W355" s="9"/>
      <c r="X355" s="9"/>
      <c r="Y355" s="9"/>
      <c r="Z355" s="9"/>
    </row>
    <row r="356" ht="21.75" customHeight="1">
      <c r="A356" s="9"/>
      <c r="B356" s="10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6"/>
      <c r="P356" s="29"/>
      <c r="Q356" s="29"/>
      <c r="R356" s="29"/>
      <c r="S356" s="16"/>
      <c r="T356" s="9"/>
      <c r="U356" s="9"/>
      <c r="V356" s="9"/>
      <c r="W356" s="9"/>
      <c r="X356" s="9"/>
      <c r="Y356" s="9"/>
      <c r="Z356" s="9"/>
    </row>
    <row r="357" ht="21.75" customHeight="1">
      <c r="A357" s="9"/>
      <c r="B357" s="10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6"/>
      <c r="P357" s="29"/>
      <c r="Q357" s="29"/>
      <c r="R357" s="29"/>
      <c r="S357" s="16"/>
      <c r="T357" s="9"/>
      <c r="U357" s="9"/>
      <c r="V357" s="9"/>
      <c r="W357" s="9"/>
      <c r="X357" s="9"/>
      <c r="Y357" s="9"/>
      <c r="Z357" s="9"/>
    </row>
    <row r="358" ht="21.75" customHeight="1">
      <c r="A358" s="9"/>
      <c r="B358" s="10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6"/>
      <c r="P358" s="29"/>
      <c r="Q358" s="29"/>
      <c r="R358" s="29"/>
      <c r="S358" s="16"/>
      <c r="T358" s="9"/>
      <c r="U358" s="9"/>
      <c r="V358" s="9"/>
      <c r="W358" s="9"/>
      <c r="X358" s="9"/>
      <c r="Y358" s="9"/>
      <c r="Z358" s="9"/>
    </row>
    <row r="359" ht="21.75" customHeight="1">
      <c r="A359" s="9"/>
      <c r="B359" s="10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6"/>
      <c r="P359" s="29"/>
      <c r="Q359" s="29"/>
      <c r="R359" s="29"/>
      <c r="S359" s="16"/>
      <c r="T359" s="9"/>
      <c r="U359" s="9"/>
      <c r="V359" s="9"/>
      <c r="W359" s="9"/>
      <c r="X359" s="9"/>
      <c r="Y359" s="9"/>
      <c r="Z359" s="9"/>
    </row>
    <row r="360" ht="21.75" customHeight="1">
      <c r="A360" s="9"/>
      <c r="B360" s="10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6"/>
      <c r="P360" s="29"/>
      <c r="Q360" s="29"/>
      <c r="R360" s="29"/>
      <c r="S360" s="16"/>
      <c r="T360" s="9"/>
      <c r="U360" s="9"/>
      <c r="V360" s="9"/>
      <c r="W360" s="9"/>
      <c r="X360" s="9"/>
      <c r="Y360" s="9"/>
      <c r="Z360" s="9"/>
    </row>
    <row r="361" ht="21.75" customHeight="1">
      <c r="A361" s="9"/>
      <c r="B361" s="10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6"/>
      <c r="P361" s="29"/>
      <c r="Q361" s="29"/>
      <c r="R361" s="29"/>
      <c r="S361" s="16"/>
      <c r="T361" s="9"/>
      <c r="U361" s="9"/>
      <c r="V361" s="9"/>
      <c r="W361" s="9"/>
      <c r="X361" s="9"/>
      <c r="Y361" s="9"/>
      <c r="Z361" s="9"/>
    </row>
    <row r="362" ht="21.75" customHeight="1">
      <c r="A362" s="9"/>
      <c r="B362" s="10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6"/>
      <c r="P362" s="29"/>
      <c r="Q362" s="29"/>
      <c r="R362" s="29"/>
      <c r="S362" s="16"/>
      <c r="T362" s="9"/>
      <c r="U362" s="9"/>
      <c r="V362" s="9"/>
      <c r="W362" s="9"/>
      <c r="X362" s="9"/>
      <c r="Y362" s="9"/>
      <c r="Z362" s="9"/>
    </row>
    <row r="363" ht="21.75" customHeight="1">
      <c r="A363" s="9"/>
      <c r="B363" s="10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6"/>
      <c r="P363" s="29"/>
      <c r="Q363" s="29"/>
      <c r="R363" s="29"/>
      <c r="S363" s="16"/>
      <c r="T363" s="9"/>
      <c r="U363" s="9"/>
      <c r="V363" s="9"/>
      <c r="W363" s="9"/>
      <c r="X363" s="9"/>
      <c r="Y363" s="9"/>
      <c r="Z363" s="9"/>
    </row>
    <row r="364" ht="21.75" customHeight="1">
      <c r="A364" s="9"/>
      <c r="B364" s="10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6"/>
      <c r="P364" s="29"/>
      <c r="Q364" s="29"/>
      <c r="R364" s="29"/>
      <c r="S364" s="16"/>
      <c r="T364" s="9"/>
      <c r="U364" s="9"/>
      <c r="V364" s="9"/>
      <c r="W364" s="9"/>
      <c r="X364" s="9"/>
      <c r="Y364" s="9"/>
      <c r="Z364" s="9"/>
    </row>
    <row r="365" ht="21.75" customHeight="1">
      <c r="A365" s="9"/>
      <c r="B365" s="10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6"/>
      <c r="P365" s="29"/>
      <c r="Q365" s="29"/>
      <c r="R365" s="29"/>
      <c r="S365" s="16"/>
      <c r="T365" s="9"/>
      <c r="U365" s="9"/>
      <c r="V365" s="9"/>
      <c r="W365" s="9"/>
      <c r="X365" s="9"/>
      <c r="Y365" s="9"/>
      <c r="Z365" s="9"/>
    </row>
    <row r="366" ht="21.75" customHeight="1">
      <c r="A366" s="9"/>
      <c r="B366" s="10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6"/>
      <c r="P366" s="29"/>
      <c r="Q366" s="29"/>
      <c r="R366" s="29"/>
      <c r="S366" s="16"/>
      <c r="T366" s="9"/>
      <c r="U366" s="9"/>
      <c r="V366" s="9"/>
      <c r="W366" s="9"/>
      <c r="X366" s="9"/>
      <c r="Y366" s="9"/>
      <c r="Z366" s="9"/>
    </row>
    <row r="367" ht="21.75" customHeight="1">
      <c r="A367" s="9"/>
      <c r="B367" s="10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6"/>
      <c r="P367" s="29"/>
      <c r="Q367" s="29"/>
      <c r="R367" s="29"/>
      <c r="S367" s="16"/>
      <c r="T367" s="9"/>
      <c r="U367" s="9"/>
      <c r="V367" s="9"/>
      <c r="W367" s="9"/>
      <c r="X367" s="9"/>
      <c r="Y367" s="9"/>
      <c r="Z367" s="9"/>
    </row>
    <row r="368" ht="21.75" customHeight="1">
      <c r="A368" s="9"/>
      <c r="B368" s="10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6"/>
      <c r="P368" s="29"/>
      <c r="Q368" s="29"/>
      <c r="R368" s="29"/>
      <c r="S368" s="16"/>
      <c r="T368" s="9"/>
      <c r="U368" s="9"/>
      <c r="V368" s="9"/>
      <c r="W368" s="9"/>
      <c r="X368" s="9"/>
      <c r="Y368" s="9"/>
      <c r="Z368" s="9"/>
    </row>
    <row r="369" ht="21.75" customHeight="1">
      <c r="A369" s="9"/>
      <c r="B369" s="10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6"/>
      <c r="P369" s="29"/>
      <c r="Q369" s="29"/>
      <c r="R369" s="29"/>
      <c r="S369" s="16"/>
      <c r="T369" s="9"/>
      <c r="U369" s="9"/>
      <c r="V369" s="9"/>
      <c r="W369" s="9"/>
      <c r="X369" s="9"/>
      <c r="Y369" s="9"/>
      <c r="Z369" s="9"/>
    </row>
    <row r="370" ht="21.75" customHeight="1">
      <c r="A370" s="9"/>
      <c r="B370" s="10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6"/>
      <c r="P370" s="29"/>
      <c r="Q370" s="29"/>
      <c r="R370" s="29"/>
      <c r="S370" s="16"/>
      <c r="T370" s="9"/>
      <c r="U370" s="9"/>
      <c r="V370" s="9"/>
      <c r="W370" s="9"/>
      <c r="X370" s="9"/>
      <c r="Y370" s="9"/>
      <c r="Z370" s="9"/>
    </row>
    <row r="371" ht="21.75" customHeight="1">
      <c r="A371" s="9"/>
      <c r="B371" s="10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6"/>
      <c r="P371" s="29"/>
      <c r="Q371" s="29"/>
      <c r="R371" s="29"/>
      <c r="S371" s="16"/>
      <c r="T371" s="9"/>
      <c r="U371" s="9"/>
      <c r="V371" s="9"/>
      <c r="W371" s="9"/>
      <c r="X371" s="9"/>
      <c r="Y371" s="9"/>
      <c r="Z371" s="9"/>
    </row>
    <row r="372" ht="21.75" customHeight="1">
      <c r="A372" s="9"/>
      <c r="B372" s="10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6"/>
      <c r="P372" s="29"/>
      <c r="Q372" s="29"/>
      <c r="R372" s="29"/>
      <c r="S372" s="16"/>
      <c r="T372" s="9"/>
      <c r="U372" s="9"/>
      <c r="V372" s="9"/>
      <c r="W372" s="9"/>
      <c r="X372" s="9"/>
      <c r="Y372" s="9"/>
      <c r="Z372" s="9"/>
    </row>
    <row r="373" ht="21.75" customHeight="1">
      <c r="A373" s="9"/>
      <c r="B373" s="10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6"/>
      <c r="P373" s="29"/>
      <c r="Q373" s="29"/>
      <c r="R373" s="29"/>
      <c r="S373" s="16"/>
      <c r="T373" s="9"/>
      <c r="U373" s="9"/>
      <c r="V373" s="9"/>
      <c r="W373" s="9"/>
      <c r="X373" s="9"/>
      <c r="Y373" s="9"/>
      <c r="Z373" s="9"/>
    </row>
    <row r="374" ht="21.75" customHeight="1">
      <c r="A374" s="9"/>
      <c r="B374" s="10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6"/>
      <c r="P374" s="29"/>
      <c r="Q374" s="29"/>
      <c r="R374" s="29"/>
      <c r="S374" s="16"/>
      <c r="T374" s="9"/>
      <c r="U374" s="9"/>
      <c r="V374" s="9"/>
      <c r="W374" s="9"/>
      <c r="X374" s="9"/>
      <c r="Y374" s="9"/>
      <c r="Z374" s="9"/>
    </row>
    <row r="375" ht="21.75" customHeight="1">
      <c r="A375" s="9"/>
      <c r="B375" s="10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6"/>
      <c r="P375" s="29"/>
      <c r="Q375" s="29"/>
      <c r="R375" s="29"/>
      <c r="S375" s="16"/>
      <c r="T375" s="9"/>
      <c r="U375" s="9"/>
      <c r="V375" s="9"/>
      <c r="W375" s="9"/>
      <c r="X375" s="9"/>
      <c r="Y375" s="9"/>
      <c r="Z375" s="9"/>
    </row>
    <row r="376" ht="21.75" customHeight="1">
      <c r="A376" s="9"/>
      <c r="B376" s="10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6"/>
      <c r="P376" s="29"/>
      <c r="Q376" s="29"/>
      <c r="R376" s="29"/>
      <c r="S376" s="16"/>
      <c r="T376" s="9"/>
      <c r="U376" s="9"/>
      <c r="V376" s="9"/>
      <c r="W376" s="9"/>
      <c r="X376" s="9"/>
      <c r="Y376" s="9"/>
      <c r="Z376" s="9"/>
    </row>
    <row r="377" ht="21.75" customHeight="1">
      <c r="A377" s="9"/>
      <c r="B377" s="10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6"/>
      <c r="P377" s="29"/>
      <c r="Q377" s="29"/>
      <c r="R377" s="29"/>
      <c r="S377" s="16"/>
      <c r="T377" s="9"/>
      <c r="U377" s="9"/>
      <c r="V377" s="9"/>
      <c r="W377" s="9"/>
      <c r="X377" s="9"/>
      <c r="Y377" s="9"/>
      <c r="Z377" s="9"/>
    </row>
    <row r="378" ht="21.75" customHeight="1">
      <c r="A378" s="9"/>
      <c r="B378" s="10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6"/>
      <c r="P378" s="29"/>
      <c r="Q378" s="29"/>
      <c r="R378" s="29"/>
      <c r="S378" s="16"/>
      <c r="T378" s="9"/>
      <c r="U378" s="9"/>
      <c r="V378" s="9"/>
      <c r="W378" s="9"/>
      <c r="X378" s="9"/>
      <c r="Y378" s="9"/>
      <c r="Z378" s="9"/>
    </row>
    <row r="379" ht="21.75" customHeight="1">
      <c r="A379" s="9"/>
      <c r="B379" s="10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6"/>
      <c r="P379" s="29"/>
      <c r="Q379" s="29"/>
      <c r="R379" s="29"/>
      <c r="S379" s="16"/>
      <c r="T379" s="9"/>
      <c r="U379" s="9"/>
      <c r="V379" s="9"/>
      <c r="W379" s="9"/>
      <c r="X379" s="9"/>
      <c r="Y379" s="9"/>
      <c r="Z379" s="9"/>
    </row>
    <row r="380" ht="21.75" customHeight="1">
      <c r="A380" s="9"/>
      <c r="B380" s="10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6"/>
      <c r="P380" s="29"/>
      <c r="Q380" s="29"/>
      <c r="R380" s="29"/>
      <c r="S380" s="16"/>
      <c r="T380" s="9"/>
      <c r="U380" s="9"/>
      <c r="V380" s="9"/>
      <c r="W380" s="9"/>
      <c r="X380" s="9"/>
      <c r="Y380" s="9"/>
      <c r="Z380" s="9"/>
    </row>
    <row r="381" ht="21.75" customHeight="1">
      <c r="A381" s="9"/>
      <c r="B381" s="10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6"/>
      <c r="P381" s="29"/>
      <c r="Q381" s="29"/>
      <c r="R381" s="29"/>
      <c r="S381" s="16"/>
      <c r="T381" s="9"/>
      <c r="U381" s="9"/>
      <c r="V381" s="9"/>
      <c r="W381" s="9"/>
      <c r="X381" s="9"/>
      <c r="Y381" s="9"/>
      <c r="Z381" s="9"/>
    </row>
    <row r="382" ht="21.75" customHeight="1">
      <c r="A382" s="9"/>
      <c r="B382" s="10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6"/>
      <c r="P382" s="29"/>
      <c r="Q382" s="29"/>
      <c r="R382" s="29"/>
      <c r="S382" s="16"/>
      <c r="T382" s="9"/>
      <c r="U382" s="9"/>
      <c r="V382" s="9"/>
      <c r="W382" s="9"/>
      <c r="X382" s="9"/>
      <c r="Y382" s="9"/>
      <c r="Z382" s="9"/>
    </row>
    <row r="383" ht="21.75" customHeight="1">
      <c r="A383" s="9"/>
      <c r="B383" s="10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6"/>
      <c r="P383" s="29"/>
      <c r="Q383" s="29"/>
      <c r="R383" s="29"/>
      <c r="S383" s="16"/>
      <c r="T383" s="9"/>
      <c r="U383" s="9"/>
      <c r="V383" s="9"/>
      <c r="W383" s="9"/>
      <c r="X383" s="9"/>
      <c r="Y383" s="9"/>
      <c r="Z383" s="9"/>
    </row>
    <row r="384" ht="21.75" customHeight="1">
      <c r="A384" s="9"/>
      <c r="B384" s="10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6"/>
      <c r="P384" s="29"/>
      <c r="Q384" s="29"/>
      <c r="R384" s="29"/>
      <c r="S384" s="16"/>
      <c r="T384" s="9"/>
      <c r="U384" s="9"/>
      <c r="V384" s="9"/>
      <c r="W384" s="9"/>
      <c r="X384" s="9"/>
      <c r="Y384" s="9"/>
      <c r="Z384" s="9"/>
    </row>
    <row r="385" ht="21.75" customHeight="1">
      <c r="A385" s="9"/>
      <c r="B385" s="10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6"/>
      <c r="P385" s="29"/>
      <c r="Q385" s="29"/>
      <c r="R385" s="29"/>
      <c r="S385" s="16"/>
      <c r="T385" s="9"/>
      <c r="U385" s="9"/>
      <c r="V385" s="9"/>
      <c r="W385" s="9"/>
      <c r="X385" s="9"/>
      <c r="Y385" s="9"/>
      <c r="Z385" s="9"/>
    </row>
    <row r="386" ht="21.75" customHeight="1">
      <c r="A386" s="9"/>
      <c r="B386" s="10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6"/>
      <c r="P386" s="29"/>
      <c r="Q386" s="29"/>
      <c r="R386" s="29"/>
      <c r="S386" s="16"/>
      <c r="T386" s="9"/>
      <c r="U386" s="9"/>
      <c r="V386" s="9"/>
      <c r="W386" s="9"/>
      <c r="X386" s="9"/>
      <c r="Y386" s="9"/>
      <c r="Z386" s="9"/>
    </row>
    <row r="387" ht="21.75" customHeight="1">
      <c r="A387" s="9"/>
      <c r="B387" s="10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6"/>
      <c r="P387" s="29"/>
      <c r="Q387" s="29"/>
      <c r="R387" s="29"/>
      <c r="S387" s="16"/>
      <c r="T387" s="9"/>
      <c r="U387" s="9"/>
      <c r="V387" s="9"/>
      <c r="W387" s="9"/>
      <c r="X387" s="9"/>
      <c r="Y387" s="9"/>
      <c r="Z387" s="9"/>
    </row>
    <row r="388" ht="21.75" customHeight="1">
      <c r="A388" s="9"/>
      <c r="B388" s="10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6"/>
      <c r="P388" s="29"/>
      <c r="Q388" s="29"/>
      <c r="R388" s="29"/>
      <c r="S388" s="16"/>
      <c r="T388" s="9"/>
      <c r="U388" s="9"/>
      <c r="V388" s="9"/>
      <c r="W388" s="9"/>
      <c r="X388" s="9"/>
      <c r="Y388" s="9"/>
      <c r="Z388" s="9"/>
    </row>
    <row r="389" ht="21.75" customHeight="1">
      <c r="A389" s="9"/>
      <c r="B389" s="10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6"/>
      <c r="P389" s="29"/>
      <c r="Q389" s="29"/>
      <c r="R389" s="29"/>
      <c r="S389" s="16"/>
      <c r="T389" s="9"/>
      <c r="U389" s="9"/>
      <c r="V389" s="9"/>
      <c r="W389" s="9"/>
      <c r="X389" s="9"/>
      <c r="Y389" s="9"/>
      <c r="Z389" s="9"/>
    </row>
    <row r="390" ht="21.75" customHeight="1">
      <c r="A390" s="9"/>
      <c r="B390" s="10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6"/>
      <c r="P390" s="29"/>
      <c r="Q390" s="29"/>
      <c r="R390" s="29"/>
      <c r="S390" s="16"/>
      <c r="T390" s="9"/>
      <c r="U390" s="9"/>
      <c r="V390" s="9"/>
      <c r="W390" s="9"/>
      <c r="X390" s="9"/>
      <c r="Y390" s="9"/>
      <c r="Z390" s="9"/>
    </row>
    <row r="391" ht="21.75" customHeight="1">
      <c r="A391" s="9"/>
      <c r="B391" s="10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6"/>
      <c r="P391" s="29"/>
      <c r="Q391" s="29"/>
      <c r="R391" s="29"/>
      <c r="S391" s="16"/>
      <c r="T391" s="9"/>
      <c r="U391" s="9"/>
      <c r="V391" s="9"/>
      <c r="W391" s="9"/>
      <c r="X391" s="9"/>
      <c r="Y391" s="9"/>
      <c r="Z391" s="9"/>
    </row>
    <row r="392" ht="21.75" customHeight="1">
      <c r="A392" s="9"/>
      <c r="B392" s="10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6"/>
      <c r="P392" s="29"/>
      <c r="Q392" s="29"/>
      <c r="R392" s="29"/>
      <c r="S392" s="16"/>
      <c r="T392" s="9"/>
      <c r="U392" s="9"/>
      <c r="V392" s="9"/>
      <c r="W392" s="9"/>
      <c r="X392" s="9"/>
      <c r="Y392" s="9"/>
      <c r="Z392" s="9"/>
    </row>
    <row r="393" ht="21.75" customHeight="1">
      <c r="A393" s="9"/>
      <c r="B393" s="10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6"/>
      <c r="P393" s="29"/>
      <c r="Q393" s="29"/>
      <c r="R393" s="29"/>
      <c r="S393" s="16"/>
      <c r="T393" s="9"/>
      <c r="U393" s="9"/>
      <c r="V393" s="9"/>
      <c r="W393" s="9"/>
      <c r="X393" s="9"/>
      <c r="Y393" s="9"/>
      <c r="Z393" s="9"/>
    </row>
    <row r="394" ht="21.75" customHeight="1">
      <c r="A394" s="9"/>
      <c r="B394" s="10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6"/>
      <c r="P394" s="29"/>
      <c r="Q394" s="29"/>
      <c r="R394" s="29"/>
      <c r="S394" s="16"/>
      <c r="T394" s="9"/>
      <c r="U394" s="9"/>
      <c r="V394" s="9"/>
      <c r="W394" s="9"/>
      <c r="X394" s="9"/>
      <c r="Y394" s="9"/>
      <c r="Z394" s="9"/>
    </row>
    <row r="395" ht="21.75" customHeight="1">
      <c r="A395" s="9"/>
      <c r="B395" s="10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6"/>
      <c r="P395" s="29"/>
      <c r="Q395" s="29"/>
      <c r="R395" s="29"/>
      <c r="S395" s="16"/>
      <c r="T395" s="9"/>
      <c r="U395" s="9"/>
      <c r="V395" s="9"/>
      <c r="W395" s="9"/>
      <c r="X395" s="9"/>
      <c r="Y395" s="9"/>
      <c r="Z395" s="9"/>
    </row>
    <row r="396" ht="21.75" customHeight="1">
      <c r="A396" s="9"/>
      <c r="B396" s="10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6"/>
      <c r="P396" s="29"/>
      <c r="Q396" s="29"/>
      <c r="R396" s="29"/>
      <c r="S396" s="16"/>
      <c r="T396" s="9"/>
      <c r="U396" s="9"/>
      <c r="V396" s="9"/>
      <c r="W396" s="9"/>
      <c r="X396" s="9"/>
      <c r="Y396" s="9"/>
      <c r="Z396" s="9"/>
    </row>
    <row r="397" ht="21.75" customHeight="1">
      <c r="A397" s="9"/>
      <c r="B397" s="10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6"/>
      <c r="P397" s="29"/>
      <c r="Q397" s="29"/>
      <c r="R397" s="29"/>
      <c r="S397" s="16"/>
      <c r="T397" s="9"/>
      <c r="U397" s="9"/>
      <c r="V397" s="9"/>
      <c r="W397" s="9"/>
      <c r="X397" s="9"/>
      <c r="Y397" s="9"/>
      <c r="Z397" s="9"/>
    </row>
    <row r="398" ht="21.75" customHeight="1">
      <c r="A398" s="9"/>
      <c r="B398" s="10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6"/>
      <c r="P398" s="29"/>
      <c r="Q398" s="29"/>
      <c r="R398" s="29"/>
      <c r="S398" s="16"/>
      <c r="T398" s="9"/>
      <c r="U398" s="9"/>
      <c r="V398" s="9"/>
      <c r="W398" s="9"/>
      <c r="X398" s="9"/>
      <c r="Y398" s="9"/>
      <c r="Z398" s="9"/>
    </row>
    <row r="399" ht="21.75" customHeight="1">
      <c r="A399" s="9"/>
      <c r="B399" s="10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6"/>
      <c r="P399" s="29"/>
      <c r="Q399" s="29"/>
      <c r="R399" s="29"/>
      <c r="S399" s="16"/>
      <c r="T399" s="9"/>
      <c r="U399" s="9"/>
      <c r="V399" s="9"/>
      <c r="W399" s="9"/>
      <c r="X399" s="9"/>
      <c r="Y399" s="9"/>
      <c r="Z399" s="9"/>
    </row>
    <row r="400" ht="21.75" customHeight="1">
      <c r="A400" s="9"/>
      <c r="B400" s="10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6"/>
      <c r="P400" s="29"/>
      <c r="Q400" s="29"/>
      <c r="R400" s="29"/>
      <c r="S400" s="16"/>
      <c r="T400" s="9"/>
      <c r="U400" s="9"/>
      <c r="V400" s="9"/>
      <c r="W400" s="9"/>
      <c r="X400" s="9"/>
      <c r="Y400" s="9"/>
      <c r="Z400" s="9"/>
    </row>
    <row r="401" ht="21.75" customHeight="1">
      <c r="A401" s="9"/>
      <c r="B401" s="10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6"/>
      <c r="P401" s="29"/>
      <c r="Q401" s="29"/>
      <c r="R401" s="29"/>
      <c r="S401" s="16"/>
      <c r="T401" s="9"/>
      <c r="U401" s="9"/>
      <c r="V401" s="9"/>
      <c r="W401" s="9"/>
      <c r="X401" s="9"/>
      <c r="Y401" s="9"/>
      <c r="Z401" s="9"/>
    </row>
    <row r="402" ht="21.75" customHeight="1">
      <c r="A402" s="9"/>
      <c r="B402" s="10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6"/>
      <c r="P402" s="29"/>
      <c r="Q402" s="29"/>
      <c r="R402" s="29"/>
      <c r="S402" s="16"/>
      <c r="T402" s="9"/>
      <c r="U402" s="9"/>
      <c r="V402" s="9"/>
      <c r="W402" s="9"/>
      <c r="X402" s="9"/>
      <c r="Y402" s="9"/>
      <c r="Z402" s="9"/>
    </row>
    <row r="403" ht="21.75" customHeight="1">
      <c r="A403" s="9"/>
      <c r="B403" s="10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6"/>
      <c r="P403" s="29"/>
      <c r="Q403" s="29"/>
      <c r="R403" s="29"/>
      <c r="S403" s="16"/>
      <c r="T403" s="9"/>
      <c r="U403" s="9"/>
      <c r="V403" s="9"/>
      <c r="W403" s="9"/>
      <c r="X403" s="9"/>
      <c r="Y403" s="9"/>
      <c r="Z403" s="9"/>
    </row>
    <row r="404" ht="21.75" customHeight="1">
      <c r="A404" s="9"/>
      <c r="B404" s="10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6"/>
      <c r="P404" s="29"/>
      <c r="Q404" s="29"/>
      <c r="R404" s="29"/>
      <c r="S404" s="16"/>
      <c r="T404" s="9"/>
      <c r="U404" s="9"/>
      <c r="V404" s="9"/>
      <c r="W404" s="9"/>
      <c r="X404" s="9"/>
      <c r="Y404" s="9"/>
      <c r="Z404" s="9"/>
    </row>
    <row r="405" ht="21.75" customHeight="1">
      <c r="A405" s="9"/>
      <c r="B405" s="10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6"/>
      <c r="P405" s="29"/>
      <c r="Q405" s="29"/>
      <c r="R405" s="29"/>
      <c r="S405" s="16"/>
      <c r="T405" s="9"/>
      <c r="U405" s="9"/>
      <c r="V405" s="9"/>
      <c r="W405" s="9"/>
      <c r="X405" s="9"/>
      <c r="Y405" s="9"/>
      <c r="Z405" s="9"/>
    </row>
    <row r="406" ht="21.75" customHeight="1">
      <c r="A406" s="9"/>
      <c r="B406" s="10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6"/>
      <c r="P406" s="29"/>
      <c r="Q406" s="29"/>
      <c r="R406" s="29"/>
      <c r="S406" s="16"/>
      <c r="T406" s="9"/>
      <c r="U406" s="9"/>
      <c r="V406" s="9"/>
      <c r="W406" s="9"/>
      <c r="X406" s="9"/>
      <c r="Y406" s="9"/>
      <c r="Z406" s="9"/>
    </row>
    <row r="407" ht="21.75" customHeight="1">
      <c r="A407" s="9"/>
      <c r="B407" s="10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6"/>
      <c r="P407" s="29"/>
      <c r="Q407" s="29"/>
      <c r="R407" s="29"/>
      <c r="S407" s="16"/>
      <c r="T407" s="9"/>
      <c r="U407" s="9"/>
      <c r="V407" s="9"/>
      <c r="W407" s="9"/>
      <c r="X407" s="9"/>
      <c r="Y407" s="9"/>
      <c r="Z407" s="9"/>
    </row>
    <row r="408" ht="21.75" customHeight="1">
      <c r="A408" s="9"/>
      <c r="B408" s="10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6"/>
      <c r="P408" s="29"/>
      <c r="Q408" s="29"/>
      <c r="R408" s="29"/>
      <c r="S408" s="16"/>
      <c r="T408" s="9"/>
      <c r="U408" s="9"/>
      <c r="V408" s="9"/>
      <c r="W408" s="9"/>
      <c r="X408" s="9"/>
      <c r="Y408" s="9"/>
      <c r="Z408" s="9"/>
    </row>
    <row r="409" ht="21.75" customHeight="1">
      <c r="A409" s="9"/>
      <c r="B409" s="10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6"/>
      <c r="P409" s="29"/>
      <c r="Q409" s="29"/>
      <c r="R409" s="29"/>
      <c r="S409" s="16"/>
      <c r="T409" s="9"/>
      <c r="U409" s="9"/>
      <c r="V409" s="9"/>
      <c r="W409" s="9"/>
      <c r="X409" s="9"/>
      <c r="Y409" s="9"/>
      <c r="Z409" s="9"/>
    </row>
    <row r="410" ht="21.75" customHeight="1">
      <c r="A410" s="9"/>
      <c r="B410" s="10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6"/>
      <c r="P410" s="29"/>
      <c r="Q410" s="29"/>
      <c r="R410" s="29"/>
      <c r="S410" s="16"/>
      <c r="T410" s="9"/>
      <c r="U410" s="9"/>
      <c r="V410" s="9"/>
      <c r="W410" s="9"/>
      <c r="X410" s="9"/>
      <c r="Y410" s="9"/>
      <c r="Z410" s="9"/>
    </row>
    <row r="411" ht="21.75" customHeight="1">
      <c r="A411" s="9"/>
      <c r="B411" s="10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6"/>
      <c r="P411" s="29"/>
      <c r="Q411" s="29"/>
      <c r="R411" s="29"/>
      <c r="S411" s="16"/>
      <c r="T411" s="9"/>
      <c r="U411" s="9"/>
      <c r="V411" s="9"/>
      <c r="W411" s="9"/>
      <c r="X411" s="9"/>
      <c r="Y411" s="9"/>
      <c r="Z411" s="9"/>
    </row>
    <row r="412" ht="21.75" customHeight="1">
      <c r="A412" s="9"/>
      <c r="B412" s="10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6"/>
      <c r="P412" s="29"/>
      <c r="Q412" s="29"/>
      <c r="R412" s="29"/>
      <c r="S412" s="16"/>
      <c r="T412" s="9"/>
      <c r="U412" s="9"/>
      <c r="V412" s="9"/>
      <c r="W412" s="9"/>
      <c r="X412" s="9"/>
      <c r="Y412" s="9"/>
      <c r="Z412" s="9"/>
    </row>
    <row r="413" ht="21.75" customHeight="1">
      <c r="A413" s="9"/>
      <c r="B413" s="10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6"/>
      <c r="P413" s="29"/>
      <c r="Q413" s="29"/>
      <c r="R413" s="29"/>
      <c r="S413" s="16"/>
      <c r="T413" s="9"/>
      <c r="U413" s="9"/>
      <c r="V413" s="9"/>
      <c r="W413" s="9"/>
      <c r="X413" s="9"/>
      <c r="Y413" s="9"/>
      <c r="Z413" s="9"/>
    </row>
    <row r="414" ht="21.75" customHeight="1">
      <c r="A414" s="9"/>
      <c r="B414" s="10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6"/>
      <c r="P414" s="29"/>
      <c r="Q414" s="29"/>
      <c r="R414" s="29"/>
      <c r="S414" s="16"/>
      <c r="T414" s="9"/>
      <c r="U414" s="9"/>
      <c r="V414" s="9"/>
      <c r="W414" s="9"/>
      <c r="X414" s="9"/>
      <c r="Y414" s="9"/>
      <c r="Z414" s="9"/>
    </row>
    <row r="415" ht="21.75" customHeight="1">
      <c r="A415" s="9"/>
      <c r="B415" s="10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6"/>
      <c r="P415" s="29"/>
      <c r="Q415" s="29"/>
      <c r="R415" s="29"/>
      <c r="S415" s="16"/>
      <c r="T415" s="9"/>
      <c r="U415" s="9"/>
      <c r="V415" s="9"/>
      <c r="W415" s="9"/>
      <c r="X415" s="9"/>
      <c r="Y415" s="9"/>
      <c r="Z415" s="9"/>
    </row>
    <row r="416" ht="21.75" customHeight="1">
      <c r="A416" s="9"/>
      <c r="B416" s="10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6"/>
      <c r="P416" s="29"/>
      <c r="Q416" s="29"/>
      <c r="R416" s="29"/>
      <c r="S416" s="16"/>
      <c r="T416" s="9"/>
      <c r="U416" s="9"/>
      <c r="V416" s="9"/>
      <c r="W416" s="9"/>
      <c r="X416" s="9"/>
      <c r="Y416" s="9"/>
      <c r="Z416" s="9"/>
    </row>
    <row r="417" ht="21.75" customHeight="1">
      <c r="A417" s="9"/>
      <c r="B417" s="10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6"/>
      <c r="P417" s="29"/>
      <c r="Q417" s="29"/>
      <c r="R417" s="29"/>
      <c r="S417" s="16"/>
      <c r="T417" s="9"/>
      <c r="U417" s="9"/>
      <c r="V417" s="9"/>
      <c r="W417" s="9"/>
      <c r="X417" s="9"/>
      <c r="Y417" s="9"/>
      <c r="Z417" s="9"/>
    </row>
    <row r="418" ht="21.75" customHeight="1">
      <c r="A418" s="9"/>
      <c r="B418" s="10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6"/>
      <c r="P418" s="29"/>
      <c r="Q418" s="29"/>
      <c r="R418" s="29"/>
      <c r="S418" s="16"/>
      <c r="T418" s="9"/>
      <c r="U418" s="9"/>
      <c r="V418" s="9"/>
      <c r="W418" s="9"/>
      <c r="X418" s="9"/>
      <c r="Y418" s="9"/>
      <c r="Z418" s="9"/>
    </row>
    <row r="419" ht="21.75" customHeight="1">
      <c r="A419" s="9"/>
      <c r="B419" s="10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6"/>
      <c r="P419" s="29"/>
      <c r="Q419" s="29"/>
      <c r="R419" s="29"/>
      <c r="S419" s="16"/>
      <c r="T419" s="9"/>
      <c r="U419" s="9"/>
      <c r="V419" s="9"/>
      <c r="W419" s="9"/>
      <c r="X419" s="9"/>
      <c r="Y419" s="9"/>
      <c r="Z419" s="9"/>
    </row>
    <row r="420" ht="21.75" customHeight="1">
      <c r="A420" s="9"/>
      <c r="B420" s="10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6"/>
      <c r="P420" s="29"/>
      <c r="Q420" s="29"/>
      <c r="R420" s="29"/>
      <c r="S420" s="16"/>
      <c r="T420" s="9"/>
      <c r="U420" s="9"/>
      <c r="V420" s="9"/>
      <c r="W420" s="9"/>
      <c r="X420" s="9"/>
      <c r="Y420" s="9"/>
      <c r="Z420" s="9"/>
    </row>
    <row r="421" ht="21.75" customHeight="1">
      <c r="A421" s="9"/>
      <c r="B421" s="10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6"/>
      <c r="P421" s="29"/>
      <c r="Q421" s="29"/>
      <c r="R421" s="29"/>
      <c r="S421" s="16"/>
      <c r="T421" s="9"/>
      <c r="U421" s="9"/>
      <c r="V421" s="9"/>
      <c r="W421" s="9"/>
      <c r="X421" s="9"/>
      <c r="Y421" s="9"/>
      <c r="Z421" s="9"/>
    </row>
    <row r="422" ht="21.75" customHeight="1">
      <c r="A422" s="9"/>
      <c r="B422" s="10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6"/>
      <c r="P422" s="29"/>
      <c r="Q422" s="29"/>
      <c r="R422" s="29"/>
      <c r="S422" s="16"/>
      <c r="T422" s="9"/>
      <c r="U422" s="9"/>
      <c r="V422" s="9"/>
      <c r="W422" s="9"/>
      <c r="X422" s="9"/>
      <c r="Y422" s="9"/>
      <c r="Z422" s="9"/>
    </row>
    <row r="423" ht="21.75" customHeight="1">
      <c r="A423" s="9"/>
      <c r="B423" s="10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6"/>
      <c r="P423" s="29"/>
      <c r="Q423" s="29"/>
      <c r="R423" s="29"/>
      <c r="S423" s="16"/>
      <c r="T423" s="9"/>
      <c r="U423" s="9"/>
      <c r="V423" s="9"/>
      <c r="W423" s="9"/>
      <c r="X423" s="9"/>
      <c r="Y423" s="9"/>
      <c r="Z423" s="9"/>
    </row>
    <row r="424" ht="21.75" customHeight="1">
      <c r="A424" s="9"/>
      <c r="B424" s="10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6"/>
      <c r="P424" s="29"/>
      <c r="Q424" s="29"/>
      <c r="R424" s="29"/>
      <c r="S424" s="16"/>
      <c r="T424" s="9"/>
      <c r="U424" s="9"/>
      <c r="V424" s="9"/>
      <c r="W424" s="9"/>
      <c r="X424" s="9"/>
      <c r="Y424" s="9"/>
      <c r="Z424" s="9"/>
    </row>
    <row r="425" ht="21.75" customHeight="1">
      <c r="A425" s="9"/>
      <c r="B425" s="10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6"/>
      <c r="P425" s="29"/>
      <c r="Q425" s="29"/>
      <c r="R425" s="29"/>
      <c r="S425" s="16"/>
      <c r="T425" s="9"/>
      <c r="U425" s="9"/>
      <c r="V425" s="9"/>
      <c r="W425" s="9"/>
      <c r="X425" s="9"/>
      <c r="Y425" s="9"/>
      <c r="Z425" s="9"/>
    </row>
    <row r="426" ht="21.75" customHeight="1">
      <c r="A426" s="9"/>
      <c r="B426" s="10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6"/>
      <c r="P426" s="29"/>
      <c r="Q426" s="29"/>
      <c r="R426" s="29"/>
      <c r="S426" s="16"/>
      <c r="T426" s="9"/>
      <c r="U426" s="9"/>
      <c r="V426" s="9"/>
      <c r="W426" s="9"/>
      <c r="X426" s="9"/>
      <c r="Y426" s="9"/>
      <c r="Z426" s="9"/>
    </row>
    <row r="427" ht="21.75" customHeight="1">
      <c r="A427" s="9"/>
      <c r="B427" s="10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6"/>
      <c r="P427" s="29"/>
      <c r="Q427" s="29"/>
      <c r="R427" s="29"/>
      <c r="S427" s="16"/>
      <c r="T427" s="9"/>
      <c r="U427" s="9"/>
      <c r="V427" s="9"/>
      <c r="W427" s="9"/>
      <c r="X427" s="9"/>
      <c r="Y427" s="9"/>
      <c r="Z427" s="9"/>
    </row>
    <row r="428" ht="21.75" customHeight="1">
      <c r="A428" s="9"/>
      <c r="B428" s="10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6"/>
      <c r="P428" s="29"/>
      <c r="Q428" s="29"/>
      <c r="R428" s="29"/>
      <c r="S428" s="16"/>
      <c r="T428" s="9"/>
      <c r="U428" s="9"/>
      <c r="V428" s="9"/>
      <c r="W428" s="9"/>
      <c r="X428" s="9"/>
      <c r="Y428" s="9"/>
      <c r="Z428" s="9"/>
    </row>
    <row r="429" ht="21.75" customHeight="1">
      <c r="A429" s="9"/>
      <c r="B429" s="10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6"/>
      <c r="P429" s="29"/>
      <c r="Q429" s="29"/>
      <c r="R429" s="29"/>
      <c r="S429" s="16"/>
      <c r="T429" s="9"/>
      <c r="U429" s="9"/>
      <c r="V429" s="9"/>
      <c r="W429" s="9"/>
      <c r="X429" s="9"/>
      <c r="Y429" s="9"/>
      <c r="Z429" s="9"/>
    </row>
    <row r="430" ht="21.75" customHeight="1">
      <c r="A430" s="9"/>
      <c r="B430" s="10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6"/>
      <c r="P430" s="29"/>
      <c r="Q430" s="29"/>
      <c r="R430" s="29"/>
      <c r="S430" s="16"/>
      <c r="T430" s="9"/>
      <c r="U430" s="9"/>
      <c r="V430" s="9"/>
      <c r="W430" s="9"/>
      <c r="X430" s="9"/>
      <c r="Y430" s="9"/>
      <c r="Z430" s="9"/>
    </row>
    <row r="431" ht="21.75" customHeight="1">
      <c r="A431" s="9"/>
      <c r="B431" s="10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6"/>
      <c r="P431" s="29"/>
      <c r="Q431" s="29"/>
      <c r="R431" s="29"/>
      <c r="S431" s="16"/>
      <c r="T431" s="9"/>
      <c r="U431" s="9"/>
      <c r="V431" s="9"/>
      <c r="W431" s="9"/>
      <c r="X431" s="9"/>
      <c r="Y431" s="9"/>
      <c r="Z431" s="9"/>
    </row>
    <row r="432" ht="21.75" customHeight="1">
      <c r="A432" s="9"/>
      <c r="B432" s="10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6"/>
      <c r="P432" s="29"/>
      <c r="Q432" s="29"/>
      <c r="R432" s="29"/>
      <c r="S432" s="16"/>
      <c r="T432" s="9"/>
      <c r="U432" s="9"/>
      <c r="V432" s="9"/>
      <c r="W432" s="9"/>
      <c r="X432" s="9"/>
      <c r="Y432" s="9"/>
      <c r="Z432" s="9"/>
    </row>
    <row r="433" ht="21.75" customHeight="1">
      <c r="A433" s="9"/>
      <c r="B433" s="10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6"/>
      <c r="P433" s="29"/>
      <c r="Q433" s="29"/>
      <c r="R433" s="29"/>
      <c r="S433" s="16"/>
      <c r="T433" s="9"/>
      <c r="U433" s="9"/>
      <c r="V433" s="9"/>
      <c r="W433" s="9"/>
      <c r="X433" s="9"/>
      <c r="Y433" s="9"/>
      <c r="Z433" s="9"/>
    </row>
    <row r="434" ht="21.75" customHeight="1">
      <c r="A434" s="9"/>
      <c r="B434" s="10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6"/>
      <c r="P434" s="29"/>
      <c r="Q434" s="29"/>
      <c r="R434" s="29"/>
      <c r="S434" s="16"/>
      <c r="T434" s="9"/>
      <c r="U434" s="9"/>
      <c r="V434" s="9"/>
      <c r="W434" s="9"/>
      <c r="X434" s="9"/>
      <c r="Y434" s="9"/>
      <c r="Z434" s="9"/>
    </row>
    <row r="435" ht="21.75" customHeight="1">
      <c r="A435" s="9"/>
      <c r="B435" s="10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6"/>
      <c r="P435" s="29"/>
      <c r="Q435" s="29"/>
      <c r="R435" s="29"/>
      <c r="S435" s="16"/>
      <c r="T435" s="9"/>
      <c r="U435" s="9"/>
      <c r="V435" s="9"/>
      <c r="W435" s="9"/>
      <c r="X435" s="9"/>
      <c r="Y435" s="9"/>
      <c r="Z435" s="9"/>
    </row>
    <row r="436" ht="21.75" customHeight="1">
      <c r="A436" s="9"/>
      <c r="B436" s="10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6"/>
      <c r="P436" s="29"/>
      <c r="Q436" s="29"/>
      <c r="R436" s="29"/>
      <c r="S436" s="16"/>
      <c r="T436" s="9"/>
      <c r="U436" s="9"/>
      <c r="V436" s="9"/>
      <c r="W436" s="9"/>
      <c r="X436" s="9"/>
      <c r="Y436" s="9"/>
      <c r="Z436" s="9"/>
    </row>
    <row r="437" ht="21.75" customHeight="1">
      <c r="A437" s="9"/>
      <c r="B437" s="10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6"/>
      <c r="P437" s="29"/>
      <c r="Q437" s="29"/>
      <c r="R437" s="29"/>
      <c r="S437" s="16"/>
      <c r="T437" s="9"/>
      <c r="U437" s="9"/>
      <c r="V437" s="9"/>
      <c r="W437" s="9"/>
      <c r="X437" s="9"/>
      <c r="Y437" s="9"/>
      <c r="Z437" s="9"/>
    </row>
    <row r="438" ht="21.75" customHeight="1">
      <c r="A438" s="9"/>
      <c r="B438" s="10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6"/>
      <c r="P438" s="29"/>
      <c r="Q438" s="29"/>
      <c r="R438" s="29"/>
      <c r="S438" s="16"/>
      <c r="T438" s="9"/>
      <c r="U438" s="9"/>
      <c r="V438" s="9"/>
      <c r="W438" s="9"/>
      <c r="X438" s="9"/>
      <c r="Y438" s="9"/>
      <c r="Z438" s="9"/>
    </row>
    <row r="439" ht="21.75" customHeight="1">
      <c r="A439" s="9"/>
      <c r="B439" s="10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6"/>
      <c r="P439" s="29"/>
      <c r="Q439" s="29"/>
      <c r="R439" s="29"/>
      <c r="S439" s="16"/>
      <c r="T439" s="9"/>
      <c r="U439" s="9"/>
      <c r="V439" s="9"/>
      <c r="W439" s="9"/>
      <c r="X439" s="9"/>
      <c r="Y439" s="9"/>
      <c r="Z439" s="9"/>
    </row>
    <row r="440" ht="21.75" customHeight="1">
      <c r="A440" s="9"/>
      <c r="B440" s="10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6"/>
      <c r="P440" s="29"/>
      <c r="Q440" s="29"/>
      <c r="R440" s="29"/>
      <c r="S440" s="16"/>
      <c r="T440" s="9"/>
      <c r="U440" s="9"/>
      <c r="V440" s="9"/>
      <c r="W440" s="9"/>
      <c r="X440" s="9"/>
      <c r="Y440" s="9"/>
      <c r="Z440" s="9"/>
    </row>
    <row r="441" ht="21.75" customHeight="1">
      <c r="A441" s="9"/>
      <c r="B441" s="10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6"/>
      <c r="P441" s="29"/>
      <c r="Q441" s="29"/>
      <c r="R441" s="29"/>
      <c r="S441" s="16"/>
      <c r="T441" s="9"/>
      <c r="U441" s="9"/>
      <c r="V441" s="9"/>
      <c r="W441" s="9"/>
      <c r="X441" s="9"/>
      <c r="Y441" s="9"/>
      <c r="Z441" s="9"/>
    </row>
    <row r="442" ht="21.75" customHeight="1">
      <c r="A442" s="9"/>
      <c r="B442" s="10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6"/>
      <c r="P442" s="29"/>
      <c r="Q442" s="29"/>
      <c r="R442" s="29"/>
      <c r="S442" s="16"/>
      <c r="T442" s="9"/>
      <c r="U442" s="9"/>
      <c r="V442" s="9"/>
      <c r="W442" s="9"/>
      <c r="X442" s="9"/>
      <c r="Y442" s="9"/>
      <c r="Z442" s="9"/>
    </row>
    <row r="443" ht="21.75" customHeight="1">
      <c r="A443" s="9"/>
      <c r="B443" s="10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6"/>
      <c r="P443" s="29"/>
      <c r="Q443" s="29"/>
      <c r="R443" s="29"/>
      <c r="S443" s="16"/>
      <c r="T443" s="9"/>
      <c r="U443" s="9"/>
      <c r="V443" s="9"/>
      <c r="W443" s="9"/>
      <c r="X443" s="9"/>
      <c r="Y443" s="9"/>
      <c r="Z443" s="9"/>
    </row>
    <row r="444" ht="21.75" customHeight="1">
      <c r="A444" s="9"/>
      <c r="B444" s="10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6"/>
      <c r="P444" s="29"/>
      <c r="Q444" s="29"/>
      <c r="R444" s="29"/>
      <c r="S444" s="16"/>
      <c r="T444" s="9"/>
      <c r="U444" s="9"/>
      <c r="V444" s="9"/>
      <c r="W444" s="9"/>
      <c r="X444" s="9"/>
      <c r="Y444" s="9"/>
      <c r="Z444" s="9"/>
    </row>
    <row r="445" ht="21.75" customHeight="1">
      <c r="A445" s="9"/>
      <c r="B445" s="10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6"/>
      <c r="P445" s="29"/>
      <c r="Q445" s="29"/>
      <c r="R445" s="29"/>
      <c r="S445" s="16"/>
      <c r="T445" s="9"/>
      <c r="U445" s="9"/>
      <c r="V445" s="9"/>
      <c r="W445" s="9"/>
      <c r="X445" s="9"/>
      <c r="Y445" s="9"/>
      <c r="Z445" s="9"/>
    </row>
    <row r="446" ht="21.75" customHeight="1">
      <c r="A446" s="9"/>
      <c r="B446" s="10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6"/>
      <c r="P446" s="29"/>
      <c r="Q446" s="29"/>
      <c r="R446" s="29"/>
      <c r="S446" s="16"/>
      <c r="T446" s="9"/>
      <c r="U446" s="9"/>
      <c r="V446" s="9"/>
      <c r="W446" s="9"/>
      <c r="X446" s="9"/>
      <c r="Y446" s="9"/>
      <c r="Z446" s="9"/>
    </row>
    <row r="447" ht="21.75" customHeight="1">
      <c r="A447" s="9"/>
      <c r="B447" s="10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6"/>
      <c r="P447" s="29"/>
      <c r="Q447" s="29"/>
      <c r="R447" s="29"/>
      <c r="S447" s="16"/>
      <c r="T447" s="9"/>
      <c r="U447" s="9"/>
      <c r="V447" s="9"/>
      <c r="W447" s="9"/>
      <c r="X447" s="9"/>
      <c r="Y447" s="9"/>
      <c r="Z447" s="9"/>
    </row>
    <row r="448" ht="21.75" customHeight="1">
      <c r="A448" s="9"/>
      <c r="B448" s="10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6"/>
      <c r="P448" s="29"/>
      <c r="Q448" s="29"/>
      <c r="R448" s="29"/>
      <c r="S448" s="16"/>
      <c r="T448" s="9"/>
      <c r="U448" s="9"/>
      <c r="V448" s="9"/>
      <c r="W448" s="9"/>
      <c r="X448" s="9"/>
      <c r="Y448" s="9"/>
      <c r="Z448" s="9"/>
    </row>
    <row r="449" ht="21.75" customHeight="1">
      <c r="A449" s="9"/>
      <c r="B449" s="10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6"/>
      <c r="P449" s="29"/>
      <c r="Q449" s="29"/>
      <c r="R449" s="29"/>
      <c r="S449" s="16"/>
      <c r="T449" s="9"/>
      <c r="U449" s="9"/>
      <c r="V449" s="9"/>
      <c r="W449" s="9"/>
      <c r="X449" s="9"/>
      <c r="Y449" s="9"/>
      <c r="Z449" s="9"/>
    </row>
    <row r="450" ht="21.75" customHeight="1">
      <c r="A450" s="9"/>
      <c r="B450" s="10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6"/>
      <c r="P450" s="29"/>
      <c r="Q450" s="29"/>
      <c r="R450" s="29"/>
      <c r="S450" s="16"/>
      <c r="T450" s="9"/>
      <c r="U450" s="9"/>
      <c r="V450" s="9"/>
      <c r="W450" s="9"/>
      <c r="X450" s="9"/>
      <c r="Y450" s="9"/>
      <c r="Z450" s="9"/>
    </row>
    <row r="451" ht="21.75" customHeight="1">
      <c r="A451" s="9"/>
      <c r="B451" s="10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6"/>
      <c r="P451" s="29"/>
      <c r="Q451" s="29"/>
      <c r="R451" s="29"/>
      <c r="S451" s="16"/>
      <c r="T451" s="9"/>
      <c r="U451" s="9"/>
      <c r="V451" s="9"/>
      <c r="W451" s="9"/>
      <c r="X451" s="9"/>
      <c r="Y451" s="9"/>
      <c r="Z451" s="9"/>
    </row>
    <row r="452" ht="21.75" customHeight="1">
      <c r="A452" s="9"/>
      <c r="B452" s="10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6"/>
      <c r="P452" s="29"/>
      <c r="Q452" s="29"/>
      <c r="R452" s="29"/>
      <c r="S452" s="16"/>
      <c r="T452" s="9"/>
      <c r="U452" s="9"/>
      <c r="V452" s="9"/>
      <c r="W452" s="9"/>
      <c r="X452" s="9"/>
      <c r="Y452" s="9"/>
      <c r="Z452" s="9"/>
    </row>
    <row r="453" ht="21.75" customHeight="1">
      <c r="A453" s="9"/>
      <c r="B453" s="10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6"/>
      <c r="P453" s="29"/>
      <c r="Q453" s="29"/>
      <c r="R453" s="29"/>
      <c r="S453" s="16"/>
      <c r="T453" s="9"/>
      <c r="U453" s="9"/>
      <c r="V453" s="9"/>
      <c r="W453" s="9"/>
      <c r="X453" s="9"/>
      <c r="Y453" s="9"/>
      <c r="Z453" s="9"/>
    </row>
    <row r="454" ht="21.75" customHeight="1">
      <c r="A454" s="9"/>
      <c r="B454" s="10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6"/>
      <c r="P454" s="29"/>
      <c r="Q454" s="29"/>
      <c r="R454" s="29"/>
      <c r="S454" s="16"/>
      <c r="T454" s="9"/>
      <c r="U454" s="9"/>
      <c r="V454" s="9"/>
      <c r="W454" s="9"/>
      <c r="X454" s="9"/>
      <c r="Y454" s="9"/>
      <c r="Z454" s="9"/>
    </row>
    <row r="455" ht="21.75" customHeight="1">
      <c r="A455" s="9"/>
      <c r="B455" s="10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6"/>
      <c r="P455" s="29"/>
      <c r="Q455" s="29"/>
      <c r="R455" s="29"/>
      <c r="S455" s="16"/>
      <c r="T455" s="9"/>
      <c r="U455" s="9"/>
      <c r="V455" s="9"/>
      <c r="W455" s="9"/>
      <c r="X455" s="9"/>
      <c r="Y455" s="9"/>
      <c r="Z455" s="9"/>
    </row>
    <row r="456" ht="21.75" customHeight="1">
      <c r="A456" s="9"/>
      <c r="B456" s="10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6"/>
      <c r="P456" s="29"/>
      <c r="Q456" s="29"/>
      <c r="R456" s="29"/>
      <c r="S456" s="16"/>
      <c r="T456" s="9"/>
      <c r="U456" s="9"/>
      <c r="V456" s="9"/>
      <c r="W456" s="9"/>
      <c r="X456" s="9"/>
      <c r="Y456" s="9"/>
      <c r="Z456" s="9"/>
    </row>
    <row r="457" ht="21.75" customHeight="1">
      <c r="A457" s="9"/>
      <c r="B457" s="10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6"/>
      <c r="P457" s="29"/>
      <c r="Q457" s="29"/>
      <c r="R457" s="29"/>
      <c r="S457" s="16"/>
      <c r="T457" s="9"/>
      <c r="U457" s="9"/>
      <c r="V457" s="9"/>
      <c r="W457" s="9"/>
      <c r="X457" s="9"/>
      <c r="Y457" s="9"/>
      <c r="Z457" s="9"/>
    </row>
    <row r="458" ht="21.75" customHeight="1">
      <c r="A458" s="9"/>
      <c r="B458" s="10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6"/>
      <c r="P458" s="29"/>
      <c r="Q458" s="29"/>
      <c r="R458" s="29"/>
      <c r="S458" s="16"/>
      <c r="T458" s="9"/>
      <c r="U458" s="9"/>
      <c r="V458" s="9"/>
      <c r="W458" s="9"/>
      <c r="X458" s="9"/>
      <c r="Y458" s="9"/>
      <c r="Z458" s="9"/>
    </row>
    <row r="459" ht="21.75" customHeight="1">
      <c r="A459" s="9"/>
      <c r="B459" s="10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6"/>
      <c r="P459" s="29"/>
      <c r="Q459" s="29"/>
      <c r="R459" s="29"/>
      <c r="S459" s="16"/>
      <c r="T459" s="9"/>
      <c r="U459" s="9"/>
      <c r="V459" s="9"/>
      <c r="W459" s="9"/>
      <c r="X459" s="9"/>
      <c r="Y459" s="9"/>
      <c r="Z459" s="9"/>
    </row>
    <row r="460" ht="21.75" customHeight="1">
      <c r="A460" s="9"/>
      <c r="B460" s="10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6"/>
      <c r="P460" s="29"/>
      <c r="Q460" s="29"/>
      <c r="R460" s="29"/>
      <c r="S460" s="16"/>
      <c r="T460" s="9"/>
      <c r="U460" s="9"/>
      <c r="V460" s="9"/>
      <c r="W460" s="9"/>
      <c r="X460" s="9"/>
      <c r="Y460" s="9"/>
      <c r="Z460" s="9"/>
    </row>
    <row r="461" ht="21.75" customHeight="1">
      <c r="A461" s="9"/>
      <c r="B461" s="10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6"/>
      <c r="P461" s="29"/>
      <c r="Q461" s="29"/>
      <c r="R461" s="29"/>
      <c r="S461" s="16"/>
      <c r="T461" s="9"/>
      <c r="U461" s="9"/>
      <c r="V461" s="9"/>
      <c r="W461" s="9"/>
      <c r="X461" s="9"/>
      <c r="Y461" s="9"/>
      <c r="Z461" s="9"/>
    </row>
    <row r="462" ht="21.75" customHeight="1">
      <c r="A462" s="9"/>
      <c r="B462" s="10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6"/>
      <c r="P462" s="29"/>
      <c r="Q462" s="29"/>
      <c r="R462" s="29"/>
      <c r="S462" s="16"/>
      <c r="T462" s="9"/>
      <c r="U462" s="9"/>
      <c r="V462" s="9"/>
      <c r="W462" s="9"/>
      <c r="X462" s="9"/>
      <c r="Y462" s="9"/>
      <c r="Z462" s="9"/>
    </row>
    <row r="463" ht="21.75" customHeight="1">
      <c r="A463" s="9"/>
      <c r="B463" s="10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6"/>
      <c r="P463" s="29"/>
      <c r="Q463" s="29"/>
      <c r="R463" s="29"/>
      <c r="S463" s="16"/>
      <c r="T463" s="9"/>
      <c r="U463" s="9"/>
      <c r="V463" s="9"/>
      <c r="W463" s="9"/>
      <c r="X463" s="9"/>
      <c r="Y463" s="9"/>
      <c r="Z463" s="9"/>
    </row>
    <row r="464" ht="21.75" customHeight="1">
      <c r="A464" s="9"/>
      <c r="B464" s="10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6"/>
      <c r="P464" s="29"/>
      <c r="Q464" s="29"/>
      <c r="R464" s="29"/>
      <c r="S464" s="16"/>
      <c r="T464" s="9"/>
      <c r="U464" s="9"/>
      <c r="V464" s="9"/>
      <c r="W464" s="9"/>
      <c r="X464" s="9"/>
      <c r="Y464" s="9"/>
      <c r="Z464" s="9"/>
    </row>
    <row r="465" ht="21.75" customHeight="1">
      <c r="A465" s="9"/>
      <c r="B465" s="10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6"/>
      <c r="P465" s="29"/>
      <c r="Q465" s="29"/>
      <c r="R465" s="29"/>
      <c r="S465" s="16"/>
      <c r="T465" s="9"/>
      <c r="U465" s="9"/>
      <c r="V465" s="9"/>
      <c r="W465" s="9"/>
      <c r="X465" s="9"/>
      <c r="Y465" s="9"/>
      <c r="Z465" s="9"/>
    </row>
    <row r="466" ht="21.75" customHeight="1">
      <c r="A466" s="9"/>
      <c r="B466" s="10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6"/>
      <c r="P466" s="29"/>
      <c r="Q466" s="29"/>
      <c r="R466" s="29"/>
      <c r="S466" s="16"/>
      <c r="T466" s="9"/>
      <c r="U466" s="9"/>
      <c r="V466" s="9"/>
      <c r="W466" s="9"/>
      <c r="X466" s="9"/>
      <c r="Y466" s="9"/>
      <c r="Z466" s="9"/>
    </row>
    <row r="467" ht="21.75" customHeight="1">
      <c r="A467" s="9"/>
      <c r="B467" s="10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6"/>
      <c r="P467" s="29"/>
      <c r="Q467" s="29"/>
      <c r="R467" s="29"/>
      <c r="S467" s="16"/>
      <c r="T467" s="9"/>
      <c r="U467" s="9"/>
      <c r="V467" s="9"/>
      <c r="W467" s="9"/>
      <c r="X467" s="9"/>
      <c r="Y467" s="9"/>
      <c r="Z467" s="9"/>
    </row>
    <row r="468" ht="21.75" customHeight="1">
      <c r="A468" s="9"/>
      <c r="B468" s="10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6"/>
      <c r="P468" s="29"/>
      <c r="Q468" s="29"/>
      <c r="R468" s="29"/>
      <c r="S468" s="16"/>
      <c r="T468" s="9"/>
      <c r="U468" s="9"/>
      <c r="V468" s="9"/>
      <c r="W468" s="9"/>
      <c r="X468" s="9"/>
      <c r="Y468" s="9"/>
      <c r="Z468" s="9"/>
    </row>
    <row r="469" ht="21.75" customHeight="1">
      <c r="A469" s="9"/>
      <c r="B469" s="10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6"/>
      <c r="P469" s="29"/>
      <c r="Q469" s="29"/>
      <c r="R469" s="29"/>
      <c r="S469" s="16"/>
      <c r="T469" s="9"/>
      <c r="U469" s="9"/>
      <c r="V469" s="9"/>
      <c r="W469" s="9"/>
      <c r="X469" s="9"/>
      <c r="Y469" s="9"/>
      <c r="Z469" s="9"/>
    </row>
    <row r="470" ht="21.75" customHeight="1">
      <c r="A470" s="9"/>
      <c r="B470" s="10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6"/>
      <c r="P470" s="29"/>
      <c r="Q470" s="29"/>
      <c r="R470" s="29"/>
      <c r="S470" s="16"/>
      <c r="T470" s="9"/>
      <c r="U470" s="9"/>
      <c r="V470" s="9"/>
      <c r="W470" s="9"/>
      <c r="X470" s="9"/>
      <c r="Y470" s="9"/>
      <c r="Z470" s="9"/>
    </row>
    <row r="471" ht="21.75" customHeight="1">
      <c r="A471" s="9"/>
      <c r="B471" s="10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6"/>
      <c r="P471" s="29"/>
      <c r="Q471" s="29"/>
      <c r="R471" s="29"/>
      <c r="S471" s="16"/>
      <c r="T471" s="9"/>
      <c r="U471" s="9"/>
      <c r="V471" s="9"/>
      <c r="W471" s="9"/>
      <c r="X471" s="9"/>
      <c r="Y471" s="9"/>
      <c r="Z471" s="9"/>
    </row>
    <row r="472" ht="21.75" customHeight="1">
      <c r="A472" s="9"/>
      <c r="B472" s="10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6"/>
      <c r="P472" s="29"/>
      <c r="Q472" s="29"/>
      <c r="R472" s="29"/>
      <c r="S472" s="16"/>
      <c r="T472" s="9"/>
      <c r="U472" s="9"/>
      <c r="V472" s="9"/>
      <c r="W472" s="9"/>
      <c r="X472" s="9"/>
      <c r="Y472" s="9"/>
      <c r="Z472" s="9"/>
    </row>
    <row r="473" ht="21.75" customHeight="1">
      <c r="A473" s="9"/>
      <c r="B473" s="10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6"/>
      <c r="P473" s="29"/>
      <c r="Q473" s="29"/>
      <c r="R473" s="29"/>
      <c r="S473" s="16"/>
      <c r="T473" s="9"/>
      <c r="U473" s="9"/>
      <c r="V473" s="9"/>
      <c r="W473" s="9"/>
      <c r="X473" s="9"/>
      <c r="Y473" s="9"/>
      <c r="Z473" s="9"/>
    </row>
    <row r="474" ht="21.75" customHeight="1">
      <c r="A474" s="9"/>
      <c r="B474" s="10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6"/>
      <c r="P474" s="29"/>
      <c r="Q474" s="29"/>
      <c r="R474" s="29"/>
      <c r="S474" s="16"/>
      <c r="T474" s="9"/>
      <c r="U474" s="9"/>
      <c r="V474" s="9"/>
      <c r="W474" s="9"/>
      <c r="X474" s="9"/>
      <c r="Y474" s="9"/>
      <c r="Z474" s="9"/>
    </row>
    <row r="475" ht="21.75" customHeight="1">
      <c r="A475" s="9"/>
      <c r="B475" s="10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6"/>
      <c r="P475" s="29"/>
      <c r="Q475" s="29"/>
      <c r="R475" s="29"/>
      <c r="S475" s="16"/>
      <c r="T475" s="9"/>
      <c r="U475" s="9"/>
      <c r="V475" s="9"/>
      <c r="W475" s="9"/>
      <c r="X475" s="9"/>
      <c r="Y475" s="9"/>
      <c r="Z475" s="9"/>
    </row>
    <row r="476" ht="21.75" customHeight="1">
      <c r="A476" s="9"/>
      <c r="B476" s="10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6"/>
      <c r="P476" s="29"/>
      <c r="Q476" s="29"/>
      <c r="R476" s="29"/>
      <c r="S476" s="16"/>
      <c r="T476" s="9"/>
      <c r="U476" s="9"/>
      <c r="V476" s="9"/>
      <c r="W476" s="9"/>
      <c r="X476" s="9"/>
      <c r="Y476" s="9"/>
      <c r="Z476" s="9"/>
    </row>
    <row r="477" ht="21.75" customHeight="1">
      <c r="A477" s="9"/>
      <c r="B477" s="10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6"/>
      <c r="P477" s="29"/>
      <c r="Q477" s="29"/>
      <c r="R477" s="29"/>
      <c r="S477" s="16"/>
      <c r="T477" s="9"/>
      <c r="U477" s="9"/>
      <c r="V477" s="9"/>
      <c r="W477" s="9"/>
      <c r="X477" s="9"/>
      <c r="Y477" s="9"/>
      <c r="Z477" s="9"/>
    </row>
    <row r="478" ht="21.75" customHeight="1">
      <c r="A478" s="9"/>
      <c r="B478" s="10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6"/>
      <c r="P478" s="29"/>
      <c r="Q478" s="29"/>
      <c r="R478" s="29"/>
      <c r="S478" s="16"/>
      <c r="T478" s="9"/>
      <c r="U478" s="9"/>
      <c r="V478" s="9"/>
      <c r="W478" s="9"/>
      <c r="X478" s="9"/>
      <c r="Y478" s="9"/>
      <c r="Z478" s="9"/>
    </row>
    <row r="479" ht="21.75" customHeight="1">
      <c r="A479" s="9"/>
      <c r="B479" s="10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6"/>
      <c r="P479" s="29"/>
      <c r="Q479" s="29"/>
      <c r="R479" s="29"/>
      <c r="S479" s="16"/>
      <c r="T479" s="9"/>
      <c r="U479" s="9"/>
      <c r="V479" s="9"/>
      <c r="W479" s="9"/>
      <c r="X479" s="9"/>
      <c r="Y479" s="9"/>
      <c r="Z479" s="9"/>
    </row>
    <row r="480" ht="21.75" customHeight="1">
      <c r="A480" s="9"/>
      <c r="B480" s="10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6"/>
      <c r="P480" s="29"/>
      <c r="Q480" s="29"/>
      <c r="R480" s="29"/>
      <c r="S480" s="16"/>
      <c r="T480" s="9"/>
      <c r="U480" s="9"/>
      <c r="V480" s="9"/>
      <c r="W480" s="9"/>
      <c r="X480" s="9"/>
      <c r="Y480" s="9"/>
      <c r="Z480" s="9"/>
    </row>
    <row r="481" ht="21.75" customHeight="1">
      <c r="A481" s="9"/>
      <c r="B481" s="10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6"/>
      <c r="P481" s="29"/>
      <c r="Q481" s="29"/>
      <c r="R481" s="29"/>
      <c r="S481" s="16"/>
      <c r="T481" s="9"/>
      <c r="U481" s="9"/>
      <c r="V481" s="9"/>
      <c r="W481" s="9"/>
      <c r="X481" s="9"/>
      <c r="Y481" s="9"/>
      <c r="Z481" s="9"/>
    </row>
    <row r="482" ht="21.75" customHeight="1">
      <c r="A482" s="9"/>
      <c r="B482" s="10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6"/>
      <c r="P482" s="29"/>
      <c r="Q482" s="29"/>
      <c r="R482" s="29"/>
      <c r="S482" s="16"/>
      <c r="T482" s="9"/>
      <c r="U482" s="9"/>
      <c r="V482" s="9"/>
      <c r="W482" s="9"/>
      <c r="X482" s="9"/>
      <c r="Y482" s="9"/>
      <c r="Z482" s="9"/>
    </row>
    <row r="483" ht="21.75" customHeight="1">
      <c r="A483" s="9"/>
      <c r="B483" s="10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6"/>
      <c r="P483" s="29"/>
      <c r="Q483" s="29"/>
      <c r="R483" s="29"/>
      <c r="S483" s="16"/>
      <c r="T483" s="9"/>
      <c r="U483" s="9"/>
      <c r="V483" s="9"/>
      <c r="W483" s="9"/>
      <c r="X483" s="9"/>
      <c r="Y483" s="9"/>
      <c r="Z483" s="9"/>
    </row>
    <row r="484" ht="21.75" customHeight="1">
      <c r="A484" s="9"/>
      <c r="B484" s="10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6"/>
      <c r="P484" s="29"/>
      <c r="Q484" s="29"/>
      <c r="R484" s="29"/>
      <c r="S484" s="16"/>
      <c r="T484" s="9"/>
      <c r="U484" s="9"/>
      <c r="V484" s="9"/>
      <c r="W484" s="9"/>
      <c r="X484" s="9"/>
      <c r="Y484" s="9"/>
      <c r="Z484" s="9"/>
    </row>
    <row r="485" ht="21.75" customHeight="1">
      <c r="A485" s="9"/>
      <c r="B485" s="10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6"/>
      <c r="P485" s="29"/>
      <c r="Q485" s="29"/>
      <c r="R485" s="29"/>
      <c r="S485" s="16"/>
      <c r="T485" s="9"/>
      <c r="U485" s="9"/>
      <c r="V485" s="9"/>
      <c r="W485" s="9"/>
      <c r="X485" s="9"/>
      <c r="Y485" s="9"/>
      <c r="Z485" s="9"/>
    </row>
    <row r="486" ht="21.75" customHeight="1">
      <c r="A486" s="9"/>
      <c r="B486" s="10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6"/>
      <c r="P486" s="29"/>
      <c r="Q486" s="29"/>
      <c r="R486" s="29"/>
      <c r="S486" s="16"/>
      <c r="T486" s="9"/>
      <c r="U486" s="9"/>
      <c r="V486" s="9"/>
      <c r="W486" s="9"/>
      <c r="X486" s="9"/>
      <c r="Y486" s="9"/>
      <c r="Z486" s="9"/>
    </row>
    <row r="487" ht="21.75" customHeight="1">
      <c r="A487" s="9"/>
      <c r="B487" s="10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6"/>
      <c r="P487" s="29"/>
      <c r="Q487" s="29"/>
      <c r="R487" s="29"/>
      <c r="S487" s="16"/>
      <c r="T487" s="9"/>
      <c r="U487" s="9"/>
      <c r="V487" s="9"/>
      <c r="W487" s="9"/>
      <c r="X487" s="9"/>
      <c r="Y487" s="9"/>
      <c r="Z487" s="9"/>
    </row>
    <row r="488" ht="21.75" customHeight="1">
      <c r="A488" s="9"/>
      <c r="B488" s="10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6"/>
      <c r="P488" s="29"/>
      <c r="Q488" s="29"/>
      <c r="R488" s="29"/>
      <c r="S488" s="16"/>
      <c r="T488" s="9"/>
      <c r="U488" s="9"/>
      <c r="V488" s="9"/>
      <c r="W488" s="9"/>
      <c r="X488" s="9"/>
      <c r="Y488" s="9"/>
      <c r="Z488" s="9"/>
    </row>
    <row r="489" ht="21.75" customHeight="1">
      <c r="A489" s="9"/>
      <c r="B489" s="10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6"/>
      <c r="P489" s="29"/>
      <c r="Q489" s="29"/>
      <c r="R489" s="29"/>
      <c r="S489" s="16"/>
      <c r="T489" s="9"/>
      <c r="U489" s="9"/>
      <c r="V489" s="9"/>
      <c r="W489" s="9"/>
      <c r="X489" s="9"/>
      <c r="Y489" s="9"/>
      <c r="Z489" s="9"/>
    </row>
    <row r="490" ht="21.75" customHeight="1">
      <c r="A490" s="9"/>
      <c r="B490" s="10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6"/>
      <c r="P490" s="29"/>
      <c r="Q490" s="29"/>
      <c r="R490" s="29"/>
      <c r="S490" s="16"/>
      <c r="T490" s="9"/>
      <c r="U490" s="9"/>
      <c r="V490" s="9"/>
      <c r="W490" s="9"/>
      <c r="X490" s="9"/>
      <c r="Y490" s="9"/>
      <c r="Z490" s="9"/>
    </row>
    <row r="491" ht="21.75" customHeight="1">
      <c r="A491" s="9"/>
      <c r="B491" s="10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6"/>
      <c r="P491" s="29"/>
      <c r="Q491" s="29"/>
      <c r="R491" s="29"/>
      <c r="S491" s="16"/>
      <c r="T491" s="9"/>
      <c r="U491" s="9"/>
      <c r="V491" s="9"/>
      <c r="W491" s="9"/>
      <c r="X491" s="9"/>
      <c r="Y491" s="9"/>
      <c r="Z491" s="9"/>
    </row>
    <row r="492" ht="21.75" customHeight="1">
      <c r="A492" s="9"/>
      <c r="B492" s="10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6"/>
      <c r="P492" s="29"/>
      <c r="Q492" s="29"/>
      <c r="R492" s="29"/>
      <c r="S492" s="16"/>
      <c r="T492" s="9"/>
      <c r="U492" s="9"/>
      <c r="V492" s="9"/>
      <c r="W492" s="9"/>
      <c r="X492" s="9"/>
      <c r="Y492" s="9"/>
      <c r="Z492" s="9"/>
    </row>
    <row r="493" ht="21.75" customHeight="1">
      <c r="A493" s="9"/>
      <c r="B493" s="10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6"/>
      <c r="P493" s="29"/>
      <c r="Q493" s="29"/>
      <c r="R493" s="29"/>
      <c r="S493" s="16"/>
      <c r="T493" s="9"/>
      <c r="U493" s="9"/>
      <c r="V493" s="9"/>
      <c r="W493" s="9"/>
      <c r="X493" s="9"/>
      <c r="Y493" s="9"/>
      <c r="Z493" s="9"/>
    </row>
    <row r="494" ht="21.75" customHeight="1">
      <c r="A494" s="9"/>
      <c r="B494" s="10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6"/>
      <c r="P494" s="29"/>
      <c r="Q494" s="29"/>
      <c r="R494" s="29"/>
      <c r="S494" s="16"/>
      <c r="T494" s="9"/>
      <c r="U494" s="9"/>
      <c r="V494" s="9"/>
      <c r="W494" s="9"/>
      <c r="X494" s="9"/>
      <c r="Y494" s="9"/>
      <c r="Z494" s="9"/>
    </row>
    <row r="495" ht="21.75" customHeight="1">
      <c r="A495" s="9"/>
      <c r="B495" s="10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6"/>
      <c r="P495" s="29"/>
      <c r="Q495" s="29"/>
      <c r="R495" s="29"/>
      <c r="S495" s="16"/>
      <c r="T495" s="9"/>
      <c r="U495" s="9"/>
      <c r="V495" s="9"/>
      <c r="W495" s="9"/>
      <c r="X495" s="9"/>
      <c r="Y495" s="9"/>
      <c r="Z495" s="9"/>
    </row>
    <row r="496" ht="21.75" customHeight="1">
      <c r="A496" s="9"/>
      <c r="B496" s="10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6"/>
      <c r="P496" s="29"/>
      <c r="Q496" s="29"/>
      <c r="R496" s="29"/>
      <c r="S496" s="16"/>
      <c r="T496" s="9"/>
      <c r="U496" s="9"/>
      <c r="V496" s="9"/>
      <c r="W496" s="9"/>
      <c r="X496" s="9"/>
      <c r="Y496" s="9"/>
      <c r="Z496" s="9"/>
    </row>
    <row r="497" ht="21.75" customHeight="1">
      <c r="A497" s="9"/>
      <c r="B497" s="10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6"/>
      <c r="P497" s="29"/>
      <c r="Q497" s="29"/>
      <c r="R497" s="29"/>
      <c r="S497" s="16"/>
      <c r="T497" s="9"/>
      <c r="U497" s="9"/>
      <c r="V497" s="9"/>
      <c r="W497" s="9"/>
      <c r="X497" s="9"/>
      <c r="Y497" s="9"/>
      <c r="Z497" s="9"/>
    </row>
    <row r="498" ht="21.75" customHeight="1">
      <c r="A498" s="9"/>
      <c r="B498" s="10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6"/>
      <c r="P498" s="29"/>
      <c r="Q498" s="29"/>
      <c r="R498" s="29"/>
      <c r="S498" s="16"/>
      <c r="T498" s="9"/>
      <c r="U498" s="9"/>
      <c r="V498" s="9"/>
      <c r="W498" s="9"/>
      <c r="X498" s="9"/>
      <c r="Y498" s="9"/>
      <c r="Z498" s="9"/>
    </row>
    <row r="499" ht="21.75" customHeight="1">
      <c r="A499" s="9"/>
      <c r="B499" s="10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6"/>
      <c r="P499" s="29"/>
      <c r="Q499" s="29"/>
      <c r="R499" s="29"/>
      <c r="S499" s="16"/>
      <c r="T499" s="9"/>
      <c r="U499" s="9"/>
      <c r="V499" s="9"/>
      <c r="W499" s="9"/>
      <c r="X499" s="9"/>
      <c r="Y499" s="9"/>
      <c r="Z499" s="9"/>
    </row>
    <row r="500" ht="21.75" customHeight="1">
      <c r="A500" s="9"/>
      <c r="B500" s="10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6"/>
      <c r="P500" s="29"/>
      <c r="Q500" s="29"/>
      <c r="R500" s="29"/>
      <c r="S500" s="16"/>
      <c r="T500" s="9"/>
      <c r="U500" s="9"/>
      <c r="V500" s="9"/>
      <c r="W500" s="9"/>
      <c r="X500" s="9"/>
      <c r="Y500" s="9"/>
      <c r="Z500" s="9"/>
    </row>
    <row r="501" ht="21.75" customHeight="1">
      <c r="A501" s="9"/>
      <c r="B501" s="10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6"/>
      <c r="P501" s="29"/>
      <c r="Q501" s="29"/>
      <c r="R501" s="29"/>
      <c r="S501" s="16"/>
      <c r="T501" s="9"/>
      <c r="U501" s="9"/>
      <c r="V501" s="9"/>
      <c r="W501" s="9"/>
      <c r="X501" s="9"/>
      <c r="Y501" s="9"/>
      <c r="Z501" s="9"/>
    </row>
    <row r="502" ht="21.75" customHeight="1">
      <c r="A502" s="9"/>
      <c r="B502" s="10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6"/>
      <c r="P502" s="29"/>
      <c r="Q502" s="29"/>
      <c r="R502" s="29"/>
      <c r="S502" s="16"/>
      <c r="T502" s="9"/>
      <c r="U502" s="9"/>
      <c r="V502" s="9"/>
      <c r="W502" s="9"/>
      <c r="X502" s="9"/>
      <c r="Y502" s="9"/>
      <c r="Z502" s="9"/>
    </row>
    <row r="503" ht="21.75" customHeight="1">
      <c r="A503" s="9"/>
      <c r="B503" s="10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6"/>
      <c r="P503" s="29"/>
      <c r="Q503" s="29"/>
      <c r="R503" s="29"/>
      <c r="S503" s="16"/>
      <c r="T503" s="9"/>
      <c r="U503" s="9"/>
      <c r="V503" s="9"/>
      <c r="W503" s="9"/>
      <c r="X503" s="9"/>
      <c r="Y503" s="9"/>
      <c r="Z503" s="9"/>
    </row>
    <row r="504" ht="21.75" customHeight="1">
      <c r="A504" s="9"/>
      <c r="B504" s="10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6"/>
      <c r="P504" s="29"/>
      <c r="Q504" s="29"/>
      <c r="R504" s="29"/>
      <c r="S504" s="16"/>
      <c r="T504" s="9"/>
      <c r="U504" s="9"/>
      <c r="V504" s="9"/>
      <c r="W504" s="9"/>
      <c r="X504" s="9"/>
      <c r="Y504" s="9"/>
      <c r="Z504" s="9"/>
    </row>
    <row r="505" ht="21.75" customHeight="1">
      <c r="A505" s="9"/>
      <c r="B505" s="10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6"/>
      <c r="P505" s="29"/>
      <c r="Q505" s="29"/>
      <c r="R505" s="29"/>
      <c r="S505" s="16"/>
      <c r="T505" s="9"/>
      <c r="U505" s="9"/>
      <c r="V505" s="9"/>
      <c r="W505" s="9"/>
      <c r="X505" s="9"/>
      <c r="Y505" s="9"/>
      <c r="Z505" s="9"/>
    </row>
    <row r="506" ht="21.75" customHeight="1">
      <c r="A506" s="9"/>
      <c r="B506" s="10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6"/>
      <c r="P506" s="29"/>
      <c r="Q506" s="29"/>
      <c r="R506" s="29"/>
      <c r="S506" s="16"/>
      <c r="T506" s="9"/>
      <c r="U506" s="9"/>
      <c r="V506" s="9"/>
      <c r="W506" s="9"/>
      <c r="X506" s="9"/>
      <c r="Y506" s="9"/>
      <c r="Z506" s="9"/>
    </row>
    <row r="507" ht="21.75" customHeight="1">
      <c r="A507" s="9"/>
      <c r="B507" s="10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6"/>
      <c r="P507" s="29"/>
      <c r="Q507" s="29"/>
      <c r="R507" s="29"/>
      <c r="S507" s="16"/>
      <c r="T507" s="9"/>
      <c r="U507" s="9"/>
      <c r="V507" s="9"/>
      <c r="W507" s="9"/>
      <c r="X507" s="9"/>
      <c r="Y507" s="9"/>
      <c r="Z507" s="9"/>
    </row>
    <row r="508" ht="21.75" customHeight="1">
      <c r="A508" s="9"/>
      <c r="B508" s="10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6"/>
      <c r="P508" s="29"/>
      <c r="Q508" s="29"/>
      <c r="R508" s="29"/>
      <c r="S508" s="16"/>
      <c r="T508" s="9"/>
      <c r="U508" s="9"/>
      <c r="V508" s="9"/>
      <c r="W508" s="9"/>
      <c r="X508" s="9"/>
      <c r="Y508" s="9"/>
      <c r="Z508" s="9"/>
    </row>
    <row r="509" ht="21.75" customHeight="1">
      <c r="A509" s="9"/>
      <c r="B509" s="10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6"/>
      <c r="P509" s="29"/>
      <c r="Q509" s="29"/>
      <c r="R509" s="29"/>
      <c r="S509" s="16"/>
      <c r="T509" s="9"/>
      <c r="U509" s="9"/>
      <c r="V509" s="9"/>
      <c r="W509" s="9"/>
      <c r="X509" s="9"/>
      <c r="Y509" s="9"/>
      <c r="Z509" s="9"/>
    </row>
    <row r="510" ht="21.75" customHeight="1">
      <c r="A510" s="9"/>
      <c r="B510" s="10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6"/>
      <c r="P510" s="29"/>
      <c r="Q510" s="29"/>
      <c r="R510" s="29"/>
      <c r="S510" s="16"/>
      <c r="T510" s="9"/>
      <c r="U510" s="9"/>
      <c r="V510" s="9"/>
      <c r="W510" s="9"/>
      <c r="X510" s="9"/>
      <c r="Y510" s="9"/>
      <c r="Z510" s="9"/>
    </row>
    <row r="511" ht="21.75" customHeight="1">
      <c r="A511" s="9"/>
      <c r="B511" s="10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6"/>
      <c r="P511" s="29"/>
      <c r="Q511" s="29"/>
      <c r="R511" s="29"/>
      <c r="S511" s="16"/>
      <c r="T511" s="9"/>
      <c r="U511" s="9"/>
      <c r="V511" s="9"/>
      <c r="W511" s="9"/>
      <c r="X511" s="9"/>
      <c r="Y511" s="9"/>
      <c r="Z511" s="9"/>
    </row>
    <row r="512" ht="21.75" customHeight="1">
      <c r="A512" s="9"/>
      <c r="B512" s="10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6"/>
      <c r="P512" s="29"/>
      <c r="Q512" s="29"/>
      <c r="R512" s="29"/>
      <c r="S512" s="16"/>
      <c r="T512" s="9"/>
      <c r="U512" s="9"/>
      <c r="V512" s="9"/>
      <c r="W512" s="9"/>
      <c r="X512" s="9"/>
      <c r="Y512" s="9"/>
      <c r="Z512" s="9"/>
    </row>
    <row r="513" ht="21.75" customHeight="1">
      <c r="A513" s="9"/>
      <c r="B513" s="10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6"/>
      <c r="P513" s="29"/>
      <c r="Q513" s="29"/>
      <c r="R513" s="29"/>
      <c r="S513" s="16"/>
      <c r="T513" s="9"/>
      <c r="U513" s="9"/>
      <c r="V513" s="9"/>
      <c r="W513" s="9"/>
      <c r="X513" s="9"/>
      <c r="Y513" s="9"/>
      <c r="Z513" s="9"/>
    </row>
    <row r="514" ht="21.75" customHeight="1">
      <c r="A514" s="9"/>
      <c r="B514" s="10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6"/>
      <c r="P514" s="29"/>
      <c r="Q514" s="29"/>
      <c r="R514" s="29"/>
      <c r="S514" s="16"/>
      <c r="T514" s="9"/>
      <c r="U514" s="9"/>
      <c r="V514" s="9"/>
      <c r="W514" s="9"/>
      <c r="X514" s="9"/>
      <c r="Y514" s="9"/>
      <c r="Z514" s="9"/>
    </row>
    <row r="515" ht="21.75" customHeight="1">
      <c r="A515" s="9"/>
      <c r="B515" s="10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6"/>
      <c r="P515" s="29"/>
      <c r="Q515" s="29"/>
      <c r="R515" s="29"/>
      <c r="S515" s="16"/>
      <c r="T515" s="9"/>
      <c r="U515" s="9"/>
      <c r="V515" s="9"/>
      <c r="W515" s="9"/>
      <c r="X515" s="9"/>
      <c r="Y515" s="9"/>
      <c r="Z515" s="9"/>
    </row>
    <row r="516" ht="21.75" customHeight="1">
      <c r="A516" s="9"/>
      <c r="B516" s="10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6"/>
      <c r="P516" s="29"/>
      <c r="Q516" s="29"/>
      <c r="R516" s="29"/>
      <c r="S516" s="16"/>
      <c r="T516" s="9"/>
      <c r="U516" s="9"/>
      <c r="V516" s="9"/>
      <c r="W516" s="9"/>
      <c r="X516" s="9"/>
      <c r="Y516" s="9"/>
      <c r="Z516" s="9"/>
    </row>
    <row r="517" ht="21.75" customHeight="1">
      <c r="A517" s="9"/>
      <c r="B517" s="10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6"/>
      <c r="P517" s="29"/>
      <c r="Q517" s="29"/>
      <c r="R517" s="29"/>
      <c r="S517" s="16"/>
      <c r="T517" s="9"/>
      <c r="U517" s="9"/>
      <c r="V517" s="9"/>
      <c r="W517" s="9"/>
      <c r="X517" s="9"/>
      <c r="Y517" s="9"/>
      <c r="Z517" s="9"/>
    </row>
    <row r="518" ht="21.75" customHeight="1">
      <c r="A518" s="9"/>
      <c r="B518" s="10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6"/>
      <c r="P518" s="29"/>
      <c r="Q518" s="29"/>
      <c r="R518" s="29"/>
      <c r="S518" s="16"/>
      <c r="T518" s="9"/>
      <c r="U518" s="9"/>
      <c r="V518" s="9"/>
      <c r="W518" s="9"/>
      <c r="X518" s="9"/>
      <c r="Y518" s="9"/>
      <c r="Z518" s="9"/>
    </row>
    <row r="519" ht="21.75" customHeight="1">
      <c r="A519" s="9"/>
      <c r="B519" s="10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6"/>
      <c r="P519" s="29"/>
      <c r="Q519" s="29"/>
      <c r="R519" s="29"/>
      <c r="S519" s="16"/>
      <c r="T519" s="9"/>
      <c r="U519" s="9"/>
      <c r="V519" s="9"/>
      <c r="W519" s="9"/>
      <c r="X519" s="9"/>
      <c r="Y519" s="9"/>
      <c r="Z519" s="9"/>
    </row>
    <row r="520" ht="21.75" customHeight="1">
      <c r="A520" s="9"/>
      <c r="B520" s="10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6"/>
      <c r="P520" s="29"/>
      <c r="Q520" s="29"/>
      <c r="R520" s="29"/>
      <c r="S520" s="16"/>
      <c r="T520" s="9"/>
      <c r="U520" s="9"/>
      <c r="V520" s="9"/>
      <c r="W520" s="9"/>
      <c r="X520" s="9"/>
      <c r="Y520" s="9"/>
      <c r="Z520" s="9"/>
    </row>
    <row r="521" ht="21.75" customHeight="1">
      <c r="A521" s="9"/>
      <c r="B521" s="10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6"/>
      <c r="P521" s="29"/>
      <c r="Q521" s="29"/>
      <c r="R521" s="29"/>
      <c r="S521" s="16"/>
      <c r="T521" s="9"/>
      <c r="U521" s="9"/>
      <c r="V521" s="9"/>
      <c r="W521" s="9"/>
      <c r="X521" s="9"/>
      <c r="Y521" s="9"/>
      <c r="Z521" s="9"/>
    </row>
    <row r="522" ht="21.75" customHeight="1">
      <c r="A522" s="9"/>
      <c r="B522" s="10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6"/>
      <c r="P522" s="29"/>
      <c r="Q522" s="29"/>
      <c r="R522" s="29"/>
      <c r="S522" s="16"/>
      <c r="T522" s="9"/>
      <c r="U522" s="9"/>
      <c r="V522" s="9"/>
      <c r="W522" s="9"/>
      <c r="X522" s="9"/>
      <c r="Y522" s="9"/>
      <c r="Z522" s="9"/>
    </row>
    <row r="523" ht="21.75" customHeight="1">
      <c r="A523" s="9"/>
      <c r="B523" s="10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6"/>
      <c r="P523" s="29"/>
      <c r="Q523" s="29"/>
      <c r="R523" s="29"/>
      <c r="S523" s="16"/>
      <c r="T523" s="9"/>
      <c r="U523" s="9"/>
      <c r="V523" s="9"/>
      <c r="W523" s="9"/>
      <c r="X523" s="9"/>
      <c r="Y523" s="9"/>
      <c r="Z523" s="9"/>
    </row>
    <row r="524" ht="21.75" customHeight="1">
      <c r="A524" s="9"/>
      <c r="B524" s="10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6"/>
      <c r="P524" s="29"/>
      <c r="Q524" s="29"/>
      <c r="R524" s="29"/>
      <c r="S524" s="16"/>
      <c r="T524" s="9"/>
      <c r="U524" s="9"/>
      <c r="V524" s="9"/>
      <c r="W524" s="9"/>
      <c r="X524" s="9"/>
      <c r="Y524" s="9"/>
      <c r="Z524" s="9"/>
    </row>
    <row r="525" ht="21.75" customHeight="1">
      <c r="A525" s="9"/>
      <c r="B525" s="10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6"/>
      <c r="P525" s="29"/>
      <c r="Q525" s="29"/>
      <c r="R525" s="29"/>
      <c r="S525" s="16"/>
      <c r="T525" s="9"/>
      <c r="U525" s="9"/>
      <c r="V525" s="9"/>
      <c r="W525" s="9"/>
      <c r="X525" s="9"/>
      <c r="Y525" s="9"/>
      <c r="Z525" s="9"/>
    </row>
    <row r="526" ht="21.75" customHeight="1">
      <c r="A526" s="9"/>
      <c r="B526" s="10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6"/>
      <c r="P526" s="29"/>
      <c r="Q526" s="29"/>
      <c r="R526" s="29"/>
      <c r="S526" s="16"/>
      <c r="T526" s="9"/>
      <c r="U526" s="9"/>
      <c r="V526" s="9"/>
      <c r="W526" s="9"/>
      <c r="X526" s="9"/>
      <c r="Y526" s="9"/>
      <c r="Z526" s="9"/>
    </row>
    <row r="527" ht="21.75" customHeight="1">
      <c r="A527" s="9"/>
      <c r="B527" s="10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6"/>
      <c r="P527" s="29"/>
      <c r="Q527" s="29"/>
      <c r="R527" s="29"/>
      <c r="S527" s="16"/>
      <c r="T527" s="9"/>
      <c r="U527" s="9"/>
      <c r="V527" s="9"/>
      <c r="W527" s="9"/>
      <c r="X527" s="9"/>
      <c r="Y527" s="9"/>
      <c r="Z527" s="9"/>
    </row>
    <row r="528" ht="21.75" customHeight="1">
      <c r="A528" s="9"/>
      <c r="B528" s="10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6"/>
      <c r="P528" s="29"/>
      <c r="Q528" s="29"/>
      <c r="R528" s="29"/>
      <c r="S528" s="16"/>
      <c r="T528" s="9"/>
      <c r="U528" s="9"/>
      <c r="V528" s="9"/>
      <c r="W528" s="9"/>
      <c r="X528" s="9"/>
      <c r="Y528" s="9"/>
      <c r="Z528" s="9"/>
    </row>
    <row r="529" ht="21.75" customHeight="1">
      <c r="A529" s="9"/>
      <c r="B529" s="10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6"/>
      <c r="P529" s="29"/>
      <c r="Q529" s="29"/>
      <c r="R529" s="29"/>
      <c r="S529" s="16"/>
      <c r="T529" s="9"/>
      <c r="U529" s="9"/>
      <c r="V529" s="9"/>
      <c r="W529" s="9"/>
      <c r="X529" s="9"/>
      <c r="Y529" s="9"/>
      <c r="Z529" s="9"/>
    </row>
    <row r="530" ht="21.75" customHeight="1">
      <c r="A530" s="9"/>
      <c r="B530" s="10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6"/>
      <c r="P530" s="29"/>
      <c r="Q530" s="29"/>
      <c r="R530" s="29"/>
      <c r="S530" s="16"/>
      <c r="T530" s="9"/>
      <c r="U530" s="9"/>
      <c r="V530" s="9"/>
      <c r="W530" s="9"/>
      <c r="X530" s="9"/>
      <c r="Y530" s="9"/>
      <c r="Z530" s="9"/>
    </row>
    <row r="531" ht="21.75" customHeight="1">
      <c r="A531" s="9"/>
      <c r="B531" s="10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6"/>
      <c r="P531" s="29"/>
      <c r="Q531" s="29"/>
      <c r="R531" s="29"/>
      <c r="S531" s="16"/>
      <c r="T531" s="9"/>
      <c r="U531" s="9"/>
      <c r="V531" s="9"/>
      <c r="W531" s="9"/>
      <c r="X531" s="9"/>
      <c r="Y531" s="9"/>
      <c r="Z531" s="9"/>
    </row>
    <row r="532" ht="21.75" customHeight="1">
      <c r="A532" s="9"/>
      <c r="B532" s="10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6"/>
      <c r="P532" s="29"/>
      <c r="Q532" s="29"/>
      <c r="R532" s="29"/>
      <c r="S532" s="16"/>
      <c r="T532" s="9"/>
      <c r="U532" s="9"/>
      <c r="V532" s="9"/>
      <c r="W532" s="9"/>
      <c r="X532" s="9"/>
      <c r="Y532" s="9"/>
      <c r="Z532" s="9"/>
    </row>
    <row r="533" ht="21.75" customHeight="1">
      <c r="A533" s="9"/>
      <c r="B533" s="10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6"/>
      <c r="P533" s="29"/>
      <c r="Q533" s="29"/>
      <c r="R533" s="29"/>
      <c r="S533" s="16"/>
      <c r="T533" s="9"/>
      <c r="U533" s="9"/>
      <c r="V533" s="9"/>
      <c r="W533" s="9"/>
      <c r="X533" s="9"/>
      <c r="Y533" s="9"/>
      <c r="Z533" s="9"/>
    </row>
    <row r="534" ht="21.75" customHeight="1">
      <c r="A534" s="9"/>
      <c r="B534" s="10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6"/>
      <c r="P534" s="29"/>
      <c r="Q534" s="29"/>
      <c r="R534" s="29"/>
      <c r="S534" s="16"/>
      <c r="T534" s="9"/>
      <c r="U534" s="9"/>
      <c r="V534" s="9"/>
      <c r="W534" s="9"/>
      <c r="X534" s="9"/>
      <c r="Y534" s="9"/>
      <c r="Z534" s="9"/>
    </row>
    <row r="535" ht="21.75" customHeight="1">
      <c r="A535" s="9"/>
      <c r="B535" s="10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6"/>
      <c r="P535" s="29"/>
      <c r="Q535" s="29"/>
      <c r="R535" s="29"/>
      <c r="S535" s="16"/>
      <c r="T535" s="9"/>
      <c r="U535" s="9"/>
      <c r="V535" s="9"/>
      <c r="W535" s="9"/>
      <c r="X535" s="9"/>
      <c r="Y535" s="9"/>
      <c r="Z535" s="9"/>
    </row>
    <row r="536" ht="21.75" customHeight="1">
      <c r="A536" s="9"/>
      <c r="B536" s="10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6"/>
      <c r="P536" s="29"/>
      <c r="Q536" s="29"/>
      <c r="R536" s="29"/>
      <c r="S536" s="16"/>
      <c r="T536" s="9"/>
      <c r="U536" s="9"/>
      <c r="V536" s="9"/>
      <c r="W536" s="9"/>
      <c r="X536" s="9"/>
      <c r="Y536" s="9"/>
      <c r="Z536" s="9"/>
    </row>
    <row r="537" ht="21.75" customHeight="1">
      <c r="A537" s="9"/>
      <c r="B537" s="10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6"/>
      <c r="P537" s="29"/>
      <c r="Q537" s="29"/>
      <c r="R537" s="29"/>
      <c r="S537" s="16"/>
      <c r="T537" s="9"/>
      <c r="U537" s="9"/>
      <c r="V537" s="9"/>
      <c r="W537" s="9"/>
      <c r="X537" s="9"/>
      <c r="Y537" s="9"/>
      <c r="Z537" s="9"/>
    </row>
    <row r="538" ht="21.75" customHeight="1">
      <c r="A538" s="9"/>
      <c r="B538" s="10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6"/>
      <c r="P538" s="29"/>
      <c r="Q538" s="29"/>
      <c r="R538" s="29"/>
      <c r="S538" s="16"/>
      <c r="T538" s="9"/>
      <c r="U538" s="9"/>
      <c r="V538" s="9"/>
      <c r="W538" s="9"/>
      <c r="X538" s="9"/>
      <c r="Y538" s="9"/>
      <c r="Z538" s="9"/>
    </row>
    <row r="539" ht="21.75" customHeight="1">
      <c r="A539" s="9"/>
      <c r="B539" s="10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6"/>
      <c r="P539" s="29"/>
      <c r="Q539" s="29"/>
      <c r="R539" s="29"/>
      <c r="S539" s="16"/>
      <c r="T539" s="9"/>
      <c r="U539" s="9"/>
      <c r="V539" s="9"/>
      <c r="W539" s="9"/>
      <c r="X539" s="9"/>
      <c r="Y539" s="9"/>
      <c r="Z539" s="9"/>
    </row>
    <row r="540" ht="21.75" customHeight="1">
      <c r="A540" s="9"/>
      <c r="B540" s="10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6"/>
      <c r="P540" s="29"/>
      <c r="Q540" s="29"/>
      <c r="R540" s="29"/>
      <c r="S540" s="16"/>
      <c r="T540" s="9"/>
      <c r="U540" s="9"/>
      <c r="V540" s="9"/>
      <c r="W540" s="9"/>
      <c r="X540" s="9"/>
      <c r="Y540" s="9"/>
      <c r="Z540" s="9"/>
    </row>
    <row r="541" ht="21.75" customHeight="1">
      <c r="A541" s="9"/>
      <c r="B541" s="10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6"/>
      <c r="P541" s="29"/>
      <c r="Q541" s="29"/>
      <c r="R541" s="29"/>
      <c r="S541" s="16"/>
      <c r="T541" s="9"/>
      <c r="U541" s="9"/>
      <c r="V541" s="9"/>
      <c r="W541" s="9"/>
      <c r="X541" s="9"/>
      <c r="Y541" s="9"/>
      <c r="Z541" s="9"/>
    </row>
    <row r="542" ht="21.75" customHeight="1">
      <c r="A542" s="9"/>
      <c r="B542" s="10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6"/>
      <c r="P542" s="29"/>
      <c r="Q542" s="29"/>
      <c r="R542" s="29"/>
      <c r="S542" s="16"/>
      <c r="T542" s="9"/>
      <c r="U542" s="9"/>
      <c r="V542" s="9"/>
      <c r="W542" s="9"/>
      <c r="X542" s="9"/>
      <c r="Y542" s="9"/>
      <c r="Z542" s="9"/>
    </row>
    <row r="543" ht="21.75" customHeight="1">
      <c r="A543" s="9"/>
      <c r="B543" s="10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6"/>
      <c r="P543" s="29"/>
      <c r="Q543" s="29"/>
      <c r="R543" s="29"/>
      <c r="S543" s="16"/>
      <c r="T543" s="9"/>
      <c r="U543" s="9"/>
      <c r="V543" s="9"/>
      <c r="W543" s="9"/>
      <c r="X543" s="9"/>
      <c r="Y543" s="9"/>
      <c r="Z543" s="9"/>
    </row>
    <row r="544" ht="21.75" customHeight="1">
      <c r="A544" s="9"/>
      <c r="B544" s="10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6"/>
      <c r="P544" s="29"/>
      <c r="Q544" s="29"/>
      <c r="R544" s="29"/>
      <c r="S544" s="16"/>
      <c r="T544" s="9"/>
      <c r="U544" s="9"/>
      <c r="V544" s="9"/>
      <c r="W544" s="9"/>
      <c r="X544" s="9"/>
      <c r="Y544" s="9"/>
      <c r="Z544" s="9"/>
    </row>
    <row r="545" ht="21.75" customHeight="1">
      <c r="A545" s="9"/>
      <c r="B545" s="10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6"/>
      <c r="P545" s="29"/>
      <c r="Q545" s="29"/>
      <c r="R545" s="29"/>
      <c r="S545" s="16"/>
      <c r="T545" s="9"/>
      <c r="U545" s="9"/>
      <c r="V545" s="9"/>
      <c r="W545" s="9"/>
      <c r="X545" s="9"/>
      <c r="Y545" s="9"/>
      <c r="Z545" s="9"/>
    </row>
    <row r="546" ht="21.75" customHeight="1">
      <c r="A546" s="9"/>
      <c r="B546" s="10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6"/>
      <c r="P546" s="29"/>
      <c r="Q546" s="29"/>
      <c r="R546" s="29"/>
      <c r="S546" s="16"/>
      <c r="T546" s="9"/>
      <c r="U546" s="9"/>
      <c r="V546" s="9"/>
      <c r="W546" s="9"/>
      <c r="X546" s="9"/>
      <c r="Y546" s="9"/>
      <c r="Z546" s="9"/>
    </row>
    <row r="547" ht="21.75" customHeight="1">
      <c r="A547" s="9"/>
      <c r="B547" s="10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6"/>
      <c r="P547" s="29"/>
      <c r="Q547" s="29"/>
      <c r="R547" s="29"/>
      <c r="S547" s="16"/>
      <c r="T547" s="9"/>
      <c r="U547" s="9"/>
      <c r="V547" s="9"/>
      <c r="W547" s="9"/>
      <c r="X547" s="9"/>
      <c r="Y547" s="9"/>
      <c r="Z547" s="9"/>
    </row>
    <row r="548" ht="21.75" customHeight="1">
      <c r="A548" s="9"/>
      <c r="B548" s="10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6"/>
      <c r="P548" s="29"/>
      <c r="Q548" s="29"/>
      <c r="R548" s="29"/>
      <c r="S548" s="16"/>
      <c r="T548" s="9"/>
      <c r="U548" s="9"/>
      <c r="V548" s="9"/>
      <c r="W548" s="9"/>
      <c r="X548" s="9"/>
      <c r="Y548" s="9"/>
      <c r="Z548" s="9"/>
    </row>
    <row r="549" ht="21.75" customHeight="1">
      <c r="A549" s="9"/>
      <c r="B549" s="10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6"/>
      <c r="P549" s="29"/>
      <c r="Q549" s="29"/>
      <c r="R549" s="29"/>
      <c r="S549" s="16"/>
      <c r="T549" s="9"/>
      <c r="U549" s="9"/>
      <c r="V549" s="9"/>
      <c r="W549" s="9"/>
      <c r="X549" s="9"/>
      <c r="Y549" s="9"/>
      <c r="Z549" s="9"/>
    </row>
    <row r="550" ht="21.75" customHeight="1">
      <c r="A550" s="9"/>
      <c r="B550" s="10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6"/>
      <c r="P550" s="29"/>
      <c r="Q550" s="29"/>
      <c r="R550" s="29"/>
      <c r="S550" s="16"/>
      <c r="T550" s="9"/>
      <c r="U550" s="9"/>
      <c r="V550" s="9"/>
      <c r="W550" s="9"/>
      <c r="X550" s="9"/>
      <c r="Y550" s="9"/>
      <c r="Z550" s="9"/>
    </row>
    <row r="551" ht="21.75" customHeight="1">
      <c r="A551" s="9"/>
      <c r="B551" s="10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6"/>
      <c r="P551" s="29"/>
      <c r="Q551" s="29"/>
      <c r="R551" s="29"/>
      <c r="S551" s="16"/>
      <c r="T551" s="9"/>
      <c r="U551" s="9"/>
      <c r="V551" s="9"/>
      <c r="W551" s="9"/>
      <c r="X551" s="9"/>
      <c r="Y551" s="9"/>
      <c r="Z551" s="9"/>
    </row>
    <row r="552" ht="21.75" customHeight="1">
      <c r="A552" s="9"/>
      <c r="B552" s="10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6"/>
      <c r="P552" s="29"/>
      <c r="Q552" s="29"/>
      <c r="R552" s="29"/>
      <c r="S552" s="16"/>
      <c r="T552" s="9"/>
      <c r="U552" s="9"/>
      <c r="V552" s="9"/>
      <c r="W552" s="9"/>
      <c r="X552" s="9"/>
      <c r="Y552" s="9"/>
      <c r="Z552" s="9"/>
    </row>
    <row r="553" ht="21.75" customHeight="1">
      <c r="A553" s="9"/>
      <c r="B553" s="10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6"/>
      <c r="P553" s="29"/>
      <c r="Q553" s="29"/>
      <c r="R553" s="29"/>
      <c r="S553" s="16"/>
      <c r="T553" s="9"/>
      <c r="U553" s="9"/>
      <c r="V553" s="9"/>
      <c r="W553" s="9"/>
      <c r="X553" s="9"/>
      <c r="Y553" s="9"/>
      <c r="Z553" s="9"/>
    </row>
    <row r="554" ht="21.75" customHeight="1">
      <c r="A554" s="9"/>
      <c r="B554" s="10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6"/>
      <c r="P554" s="29"/>
      <c r="Q554" s="29"/>
      <c r="R554" s="29"/>
      <c r="S554" s="16"/>
      <c r="T554" s="9"/>
      <c r="U554" s="9"/>
      <c r="V554" s="9"/>
      <c r="W554" s="9"/>
      <c r="X554" s="9"/>
      <c r="Y554" s="9"/>
      <c r="Z554" s="9"/>
    </row>
    <row r="555" ht="21.75" customHeight="1">
      <c r="A555" s="9"/>
      <c r="B555" s="10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6"/>
      <c r="P555" s="29"/>
      <c r="Q555" s="29"/>
      <c r="R555" s="29"/>
      <c r="S555" s="16"/>
      <c r="T555" s="9"/>
      <c r="U555" s="9"/>
      <c r="V555" s="9"/>
      <c r="W555" s="9"/>
      <c r="X555" s="9"/>
      <c r="Y555" s="9"/>
      <c r="Z555" s="9"/>
    </row>
    <row r="556" ht="21.75" customHeight="1">
      <c r="A556" s="9"/>
      <c r="B556" s="10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6"/>
      <c r="P556" s="29"/>
      <c r="Q556" s="29"/>
      <c r="R556" s="29"/>
      <c r="S556" s="16"/>
      <c r="T556" s="9"/>
      <c r="U556" s="9"/>
      <c r="V556" s="9"/>
      <c r="W556" s="9"/>
      <c r="X556" s="9"/>
      <c r="Y556" s="9"/>
      <c r="Z556" s="9"/>
    </row>
    <row r="557" ht="21.75" customHeight="1">
      <c r="A557" s="9"/>
      <c r="B557" s="10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6"/>
      <c r="P557" s="29"/>
      <c r="Q557" s="29"/>
      <c r="R557" s="29"/>
      <c r="S557" s="16"/>
      <c r="T557" s="9"/>
      <c r="U557" s="9"/>
      <c r="V557" s="9"/>
      <c r="W557" s="9"/>
      <c r="X557" s="9"/>
      <c r="Y557" s="9"/>
      <c r="Z557" s="9"/>
    </row>
    <row r="558" ht="21.75" customHeight="1">
      <c r="A558" s="9"/>
      <c r="B558" s="10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6"/>
      <c r="P558" s="29"/>
      <c r="Q558" s="29"/>
      <c r="R558" s="29"/>
      <c r="S558" s="16"/>
      <c r="T558" s="9"/>
      <c r="U558" s="9"/>
      <c r="V558" s="9"/>
      <c r="W558" s="9"/>
      <c r="X558" s="9"/>
      <c r="Y558" s="9"/>
      <c r="Z558" s="9"/>
    </row>
    <row r="559" ht="21.75" customHeight="1">
      <c r="A559" s="9"/>
      <c r="B559" s="10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6"/>
      <c r="P559" s="29"/>
      <c r="Q559" s="29"/>
      <c r="R559" s="29"/>
      <c r="S559" s="16"/>
      <c r="T559" s="9"/>
      <c r="U559" s="9"/>
      <c r="V559" s="9"/>
      <c r="W559" s="9"/>
      <c r="X559" s="9"/>
      <c r="Y559" s="9"/>
      <c r="Z559" s="9"/>
    </row>
    <row r="560" ht="21.75" customHeight="1">
      <c r="A560" s="9"/>
      <c r="B560" s="10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6"/>
      <c r="P560" s="29"/>
      <c r="Q560" s="29"/>
      <c r="R560" s="29"/>
      <c r="S560" s="16"/>
      <c r="T560" s="9"/>
      <c r="U560" s="9"/>
      <c r="V560" s="9"/>
      <c r="W560" s="9"/>
      <c r="X560" s="9"/>
      <c r="Y560" s="9"/>
      <c r="Z560" s="9"/>
    </row>
    <row r="561" ht="21.75" customHeight="1">
      <c r="A561" s="9"/>
      <c r="B561" s="10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6"/>
      <c r="P561" s="29"/>
      <c r="Q561" s="29"/>
      <c r="R561" s="29"/>
      <c r="S561" s="16"/>
      <c r="T561" s="9"/>
      <c r="U561" s="9"/>
      <c r="V561" s="9"/>
      <c r="W561" s="9"/>
      <c r="X561" s="9"/>
      <c r="Y561" s="9"/>
      <c r="Z561" s="9"/>
    </row>
    <row r="562" ht="21.75" customHeight="1">
      <c r="A562" s="9"/>
      <c r="B562" s="10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6"/>
      <c r="P562" s="29"/>
      <c r="Q562" s="29"/>
      <c r="R562" s="29"/>
      <c r="S562" s="16"/>
      <c r="T562" s="9"/>
      <c r="U562" s="9"/>
      <c r="V562" s="9"/>
      <c r="W562" s="9"/>
      <c r="X562" s="9"/>
      <c r="Y562" s="9"/>
      <c r="Z562" s="9"/>
    </row>
    <row r="563" ht="21.75" customHeight="1">
      <c r="A563" s="9"/>
      <c r="B563" s="10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6"/>
      <c r="P563" s="29"/>
      <c r="Q563" s="29"/>
      <c r="R563" s="29"/>
      <c r="S563" s="16"/>
      <c r="T563" s="9"/>
      <c r="U563" s="9"/>
      <c r="V563" s="9"/>
      <c r="W563" s="9"/>
      <c r="X563" s="9"/>
      <c r="Y563" s="9"/>
      <c r="Z563" s="9"/>
    </row>
    <row r="564" ht="21.75" customHeight="1">
      <c r="A564" s="9"/>
      <c r="B564" s="10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6"/>
      <c r="P564" s="29"/>
      <c r="Q564" s="29"/>
      <c r="R564" s="29"/>
      <c r="S564" s="16"/>
      <c r="T564" s="9"/>
      <c r="U564" s="9"/>
      <c r="V564" s="9"/>
      <c r="W564" s="9"/>
      <c r="X564" s="9"/>
      <c r="Y564" s="9"/>
      <c r="Z564" s="9"/>
    </row>
    <row r="565" ht="21.75" customHeight="1">
      <c r="A565" s="9"/>
      <c r="B565" s="10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6"/>
      <c r="P565" s="29"/>
      <c r="Q565" s="29"/>
      <c r="R565" s="29"/>
      <c r="S565" s="16"/>
      <c r="T565" s="9"/>
      <c r="U565" s="9"/>
      <c r="V565" s="9"/>
      <c r="W565" s="9"/>
      <c r="X565" s="9"/>
      <c r="Y565" s="9"/>
      <c r="Z565" s="9"/>
    </row>
    <row r="566" ht="21.75" customHeight="1">
      <c r="A566" s="9"/>
      <c r="B566" s="10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6"/>
      <c r="P566" s="29"/>
      <c r="Q566" s="29"/>
      <c r="R566" s="29"/>
      <c r="S566" s="16"/>
      <c r="T566" s="9"/>
      <c r="U566" s="9"/>
      <c r="V566" s="9"/>
      <c r="W566" s="9"/>
      <c r="X566" s="9"/>
      <c r="Y566" s="9"/>
      <c r="Z566" s="9"/>
    </row>
    <row r="567" ht="21.75" customHeight="1">
      <c r="A567" s="9"/>
      <c r="B567" s="10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6"/>
      <c r="P567" s="29"/>
      <c r="Q567" s="29"/>
      <c r="R567" s="29"/>
      <c r="S567" s="16"/>
      <c r="T567" s="9"/>
      <c r="U567" s="9"/>
      <c r="V567" s="9"/>
      <c r="W567" s="9"/>
      <c r="X567" s="9"/>
      <c r="Y567" s="9"/>
      <c r="Z567" s="9"/>
    </row>
    <row r="568" ht="21.75" customHeight="1">
      <c r="A568" s="9"/>
      <c r="B568" s="10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6"/>
      <c r="P568" s="29"/>
      <c r="Q568" s="29"/>
      <c r="R568" s="29"/>
      <c r="S568" s="16"/>
      <c r="T568" s="9"/>
      <c r="U568" s="9"/>
      <c r="V568" s="9"/>
      <c r="W568" s="9"/>
      <c r="X568" s="9"/>
      <c r="Y568" s="9"/>
      <c r="Z568" s="9"/>
    </row>
    <row r="569" ht="21.75" customHeight="1">
      <c r="A569" s="9"/>
      <c r="B569" s="10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6"/>
      <c r="P569" s="29"/>
      <c r="Q569" s="29"/>
      <c r="R569" s="29"/>
      <c r="S569" s="16"/>
      <c r="T569" s="9"/>
      <c r="U569" s="9"/>
      <c r="V569" s="9"/>
      <c r="W569" s="9"/>
      <c r="X569" s="9"/>
      <c r="Y569" s="9"/>
      <c r="Z569" s="9"/>
    </row>
    <row r="570" ht="21.75" customHeight="1">
      <c r="A570" s="9"/>
      <c r="B570" s="10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6"/>
      <c r="P570" s="29"/>
      <c r="Q570" s="29"/>
      <c r="R570" s="29"/>
      <c r="S570" s="16"/>
      <c r="T570" s="9"/>
      <c r="U570" s="9"/>
      <c r="V570" s="9"/>
      <c r="W570" s="9"/>
      <c r="X570" s="9"/>
      <c r="Y570" s="9"/>
      <c r="Z570" s="9"/>
    </row>
    <row r="571" ht="21.75" customHeight="1">
      <c r="A571" s="9"/>
      <c r="B571" s="10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6"/>
      <c r="P571" s="29"/>
      <c r="Q571" s="29"/>
      <c r="R571" s="29"/>
      <c r="S571" s="16"/>
      <c r="T571" s="9"/>
      <c r="U571" s="9"/>
      <c r="V571" s="9"/>
      <c r="W571" s="9"/>
      <c r="X571" s="9"/>
      <c r="Y571" s="9"/>
      <c r="Z571" s="9"/>
    </row>
    <row r="572" ht="21.75" customHeight="1">
      <c r="A572" s="9"/>
      <c r="B572" s="10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6"/>
      <c r="P572" s="29"/>
      <c r="Q572" s="29"/>
      <c r="R572" s="29"/>
      <c r="S572" s="16"/>
      <c r="T572" s="9"/>
      <c r="U572" s="9"/>
      <c r="V572" s="9"/>
      <c r="W572" s="9"/>
      <c r="X572" s="9"/>
      <c r="Y572" s="9"/>
      <c r="Z572" s="9"/>
    </row>
    <row r="573" ht="21.75" customHeight="1">
      <c r="A573" s="9"/>
      <c r="B573" s="10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6"/>
      <c r="P573" s="29"/>
      <c r="Q573" s="29"/>
      <c r="R573" s="29"/>
      <c r="S573" s="16"/>
      <c r="T573" s="9"/>
      <c r="U573" s="9"/>
      <c r="V573" s="9"/>
      <c r="W573" s="9"/>
      <c r="X573" s="9"/>
      <c r="Y573" s="9"/>
      <c r="Z573" s="9"/>
    </row>
    <row r="574" ht="21.75" customHeight="1">
      <c r="A574" s="9"/>
      <c r="B574" s="10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6"/>
      <c r="P574" s="29"/>
      <c r="Q574" s="29"/>
      <c r="R574" s="29"/>
      <c r="S574" s="16"/>
      <c r="T574" s="9"/>
      <c r="U574" s="9"/>
      <c r="V574" s="9"/>
      <c r="W574" s="9"/>
      <c r="X574" s="9"/>
      <c r="Y574" s="9"/>
      <c r="Z574" s="9"/>
    </row>
    <row r="575" ht="21.75" customHeight="1">
      <c r="A575" s="9"/>
      <c r="B575" s="10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6"/>
      <c r="P575" s="29"/>
      <c r="Q575" s="29"/>
      <c r="R575" s="29"/>
      <c r="S575" s="16"/>
      <c r="T575" s="9"/>
      <c r="U575" s="9"/>
      <c r="V575" s="9"/>
      <c r="W575" s="9"/>
      <c r="X575" s="9"/>
      <c r="Y575" s="9"/>
      <c r="Z575" s="9"/>
    </row>
    <row r="576" ht="21.75" customHeight="1">
      <c r="A576" s="9"/>
      <c r="B576" s="10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6"/>
      <c r="P576" s="29"/>
      <c r="Q576" s="29"/>
      <c r="R576" s="29"/>
      <c r="S576" s="16"/>
      <c r="T576" s="9"/>
      <c r="U576" s="9"/>
      <c r="V576" s="9"/>
      <c r="W576" s="9"/>
      <c r="X576" s="9"/>
      <c r="Y576" s="9"/>
      <c r="Z576" s="9"/>
    </row>
    <row r="577" ht="21.75" customHeight="1">
      <c r="A577" s="9"/>
      <c r="B577" s="10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6"/>
      <c r="P577" s="29"/>
      <c r="Q577" s="29"/>
      <c r="R577" s="29"/>
      <c r="S577" s="16"/>
      <c r="T577" s="9"/>
      <c r="U577" s="9"/>
      <c r="V577" s="9"/>
      <c r="W577" s="9"/>
      <c r="X577" s="9"/>
      <c r="Y577" s="9"/>
      <c r="Z577" s="9"/>
    </row>
    <row r="578" ht="21.75" customHeight="1">
      <c r="A578" s="9"/>
      <c r="B578" s="10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6"/>
      <c r="P578" s="29"/>
      <c r="Q578" s="29"/>
      <c r="R578" s="29"/>
      <c r="S578" s="16"/>
      <c r="T578" s="9"/>
      <c r="U578" s="9"/>
      <c r="V578" s="9"/>
      <c r="W578" s="9"/>
      <c r="X578" s="9"/>
      <c r="Y578" s="9"/>
      <c r="Z578" s="9"/>
    </row>
    <row r="579" ht="21.75" customHeight="1">
      <c r="A579" s="9"/>
      <c r="B579" s="10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6"/>
      <c r="P579" s="29"/>
      <c r="Q579" s="29"/>
      <c r="R579" s="29"/>
      <c r="S579" s="16"/>
      <c r="T579" s="9"/>
      <c r="U579" s="9"/>
      <c r="V579" s="9"/>
      <c r="W579" s="9"/>
      <c r="X579" s="9"/>
      <c r="Y579" s="9"/>
      <c r="Z579" s="9"/>
    </row>
    <row r="580" ht="21.75" customHeight="1">
      <c r="A580" s="9"/>
      <c r="B580" s="10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6"/>
      <c r="P580" s="29"/>
      <c r="Q580" s="29"/>
      <c r="R580" s="29"/>
      <c r="S580" s="16"/>
      <c r="T580" s="9"/>
      <c r="U580" s="9"/>
      <c r="V580" s="9"/>
      <c r="W580" s="9"/>
      <c r="X580" s="9"/>
      <c r="Y580" s="9"/>
      <c r="Z580" s="9"/>
    </row>
    <row r="581" ht="21.75" customHeight="1">
      <c r="A581" s="9"/>
      <c r="B581" s="10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6"/>
      <c r="P581" s="29"/>
      <c r="Q581" s="29"/>
      <c r="R581" s="29"/>
      <c r="S581" s="16"/>
      <c r="T581" s="9"/>
      <c r="U581" s="9"/>
      <c r="V581" s="9"/>
      <c r="W581" s="9"/>
      <c r="X581" s="9"/>
      <c r="Y581" s="9"/>
      <c r="Z581" s="9"/>
    </row>
    <row r="582" ht="21.75" customHeight="1">
      <c r="A582" s="9"/>
      <c r="B582" s="10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6"/>
      <c r="P582" s="29"/>
      <c r="Q582" s="29"/>
      <c r="R582" s="29"/>
      <c r="S582" s="16"/>
      <c r="T582" s="9"/>
      <c r="U582" s="9"/>
      <c r="V582" s="9"/>
      <c r="W582" s="9"/>
      <c r="X582" s="9"/>
      <c r="Y582" s="9"/>
      <c r="Z582" s="9"/>
    </row>
    <row r="583" ht="21.75" customHeight="1">
      <c r="A583" s="9"/>
      <c r="B583" s="10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6"/>
      <c r="P583" s="29"/>
      <c r="Q583" s="29"/>
      <c r="R583" s="29"/>
      <c r="S583" s="16"/>
      <c r="T583" s="9"/>
      <c r="U583" s="9"/>
      <c r="V583" s="9"/>
      <c r="W583" s="9"/>
      <c r="X583" s="9"/>
      <c r="Y583" s="9"/>
      <c r="Z583" s="9"/>
    </row>
    <row r="584" ht="21.75" customHeight="1">
      <c r="A584" s="9"/>
      <c r="B584" s="10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6"/>
      <c r="P584" s="29"/>
      <c r="Q584" s="29"/>
      <c r="R584" s="29"/>
      <c r="S584" s="16"/>
      <c r="T584" s="9"/>
      <c r="U584" s="9"/>
      <c r="V584" s="9"/>
      <c r="W584" s="9"/>
      <c r="X584" s="9"/>
      <c r="Y584" s="9"/>
      <c r="Z584" s="9"/>
    </row>
    <row r="585" ht="21.75" customHeight="1">
      <c r="A585" s="9"/>
      <c r="B585" s="10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6"/>
      <c r="P585" s="29"/>
      <c r="Q585" s="29"/>
      <c r="R585" s="29"/>
      <c r="S585" s="16"/>
      <c r="T585" s="9"/>
      <c r="U585" s="9"/>
      <c r="V585" s="9"/>
      <c r="W585" s="9"/>
      <c r="X585" s="9"/>
      <c r="Y585" s="9"/>
      <c r="Z585" s="9"/>
    </row>
    <row r="586" ht="21.75" customHeight="1">
      <c r="A586" s="9"/>
      <c r="B586" s="10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6"/>
      <c r="P586" s="29"/>
      <c r="Q586" s="29"/>
      <c r="R586" s="29"/>
      <c r="S586" s="16"/>
      <c r="T586" s="9"/>
      <c r="U586" s="9"/>
      <c r="V586" s="9"/>
      <c r="W586" s="9"/>
      <c r="X586" s="9"/>
      <c r="Y586" s="9"/>
      <c r="Z586" s="9"/>
    </row>
    <row r="587" ht="21.75" customHeight="1">
      <c r="A587" s="9"/>
      <c r="B587" s="10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6"/>
      <c r="P587" s="29"/>
      <c r="Q587" s="29"/>
      <c r="R587" s="29"/>
      <c r="S587" s="16"/>
      <c r="T587" s="9"/>
      <c r="U587" s="9"/>
      <c r="V587" s="9"/>
      <c r="W587" s="9"/>
      <c r="X587" s="9"/>
      <c r="Y587" s="9"/>
      <c r="Z587" s="9"/>
    </row>
    <row r="588" ht="21.75" customHeight="1">
      <c r="A588" s="9"/>
      <c r="B588" s="10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6"/>
      <c r="P588" s="29"/>
      <c r="Q588" s="29"/>
      <c r="R588" s="29"/>
      <c r="S588" s="16"/>
      <c r="T588" s="9"/>
      <c r="U588" s="9"/>
      <c r="V588" s="9"/>
      <c r="W588" s="9"/>
      <c r="X588" s="9"/>
      <c r="Y588" s="9"/>
      <c r="Z588" s="9"/>
    </row>
    <row r="589" ht="21.75" customHeight="1">
      <c r="A589" s="9"/>
      <c r="B589" s="100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6"/>
      <c r="P589" s="29"/>
      <c r="Q589" s="29"/>
      <c r="R589" s="29"/>
      <c r="S589" s="16"/>
      <c r="T589" s="9"/>
      <c r="U589" s="9"/>
      <c r="V589" s="9"/>
      <c r="W589" s="9"/>
      <c r="X589" s="9"/>
      <c r="Y589" s="9"/>
      <c r="Z589" s="9"/>
    </row>
    <row r="590" ht="21.75" customHeight="1">
      <c r="A590" s="9"/>
      <c r="B590" s="100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6"/>
      <c r="P590" s="29"/>
      <c r="Q590" s="29"/>
      <c r="R590" s="29"/>
      <c r="S590" s="16"/>
      <c r="T590" s="9"/>
      <c r="U590" s="9"/>
      <c r="V590" s="9"/>
      <c r="W590" s="9"/>
      <c r="X590" s="9"/>
      <c r="Y590" s="9"/>
      <c r="Z590" s="9"/>
    </row>
    <row r="591" ht="21.75" customHeight="1">
      <c r="A591" s="9"/>
      <c r="B591" s="100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6"/>
      <c r="P591" s="29"/>
      <c r="Q591" s="29"/>
      <c r="R591" s="29"/>
      <c r="S591" s="16"/>
      <c r="T591" s="9"/>
      <c r="U591" s="9"/>
      <c r="V591" s="9"/>
      <c r="W591" s="9"/>
      <c r="X591" s="9"/>
      <c r="Y591" s="9"/>
      <c r="Z591" s="9"/>
    </row>
    <row r="592" ht="21.75" customHeight="1">
      <c r="A592" s="9"/>
      <c r="B592" s="10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6"/>
      <c r="P592" s="29"/>
      <c r="Q592" s="29"/>
      <c r="R592" s="29"/>
      <c r="S592" s="16"/>
      <c r="T592" s="9"/>
      <c r="U592" s="9"/>
      <c r="V592" s="9"/>
      <c r="W592" s="9"/>
      <c r="X592" s="9"/>
      <c r="Y592" s="9"/>
      <c r="Z592" s="9"/>
    </row>
    <row r="593" ht="21.75" customHeight="1">
      <c r="A593" s="9"/>
      <c r="B593" s="100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6"/>
      <c r="P593" s="29"/>
      <c r="Q593" s="29"/>
      <c r="R593" s="29"/>
      <c r="S593" s="16"/>
      <c r="T593" s="9"/>
      <c r="U593" s="9"/>
      <c r="V593" s="9"/>
      <c r="W593" s="9"/>
      <c r="X593" s="9"/>
      <c r="Y593" s="9"/>
      <c r="Z593" s="9"/>
    </row>
    <row r="594" ht="21.75" customHeight="1">
      <c r="A594" s="9"/>
      <c r="B594" s="100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6"/>
      <c r="P594" s="29"/>
      <c r="Q594" s="29"/>
      <c r="R594" s="29"/>
      <c r="S594" s="16"/>
      <c r="T594" s="9"/>
      <c r="U594" s="9"/>
      <c r="V594" s="9"/>
      <c r="W594" s="9"/>
      <c r="X594" s="9"/>
      <c r="Y594" s="9"/>
      <c r="Z594" s="9"/>
    </row>
    <row r="595" ht="21.75" customHeight="1">
      <c r="A595" s="9"/>
      <c r="B595" s="100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6"/>
      <c r="P595" s="29"/>
      <c r="Q595" s="29"/>
      <c r="R595" s="29"/>
      <c r="S595" s="16"/>
      <c r="T595" s="9"/>
      <c r="U595" s="9"/>
      <c r="V595" s="9"/>
      <c r="W595" s="9"/>
      <c r="X595" s="9"/>
      <c r="Y595" s="9"/>
      <c r="Z595" s="9"/>
    </row>
    <row r="596" ht="21.75" customHeight="1">
      <c r="A596" s="9"/>
      <c r="B596" s="100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6"/>
      <c r="P596" s="29"/>
      <c r="Q596" s="29"/>
      <c r="R596" s="29"/>
      <c r="S596" s="16"/>
      <c r="T596" s="9"/>
      <c r="U596" s="9"/>
      <c r="V596" s="9"/>
      <c r="W596" s="9"/>
      <c r="X596" s="9"/>
      <c r="Y596" s="9"/>
      <c r="Z596" s="9"/>
    </row>
    <row r="597" ht="21.75" customHeight="1">
      <c r="A597" s="9"/>
      <c r="B597" s="100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6"/>
      <c r="P597" s="29"/>
      <c r="Q597" s="29"/>
      <c r="R597" s="29"/>
      <c r="S597" s="16"/>
      <c r="T597" s="9"/>
      <c r="U597" s="9"/>
      <c r="V597" s="9"/>
      <c r="W597" s="9"/>
      <c r="X597" s="9"/>
      <c r="Y597" s="9"/>
      <c r="Z597" s="9"/>
    </row>
    <row r="598" ht="21.75" customHeight="1">
      <c r="A598" s="9"/>
      <c r="B598" s="100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6"/>
      <c r="P598" s="29"/>
      <c r="Q598" s="29"/>
      <c r="R598" s="29"/>
      <c r="S598" s="16"/>
      <c r="T598" s="9"/>
      <c r="U598" s="9"/>
      <c r="V598" s="9"/>
      <c r="W598" s="9"/>
      <c r="X598" s="9"/>
      <c r="Y598" s="9"/>
      <c r="Z598" s="9"/>
    </row>
    <row r="599" ht="21.75" customHeight="1">
      <c r="A599" s="9"/>
      <c r="B599" s="100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6"/>
      <c r="P599" s="29"/>
      <c r="Q599" s="29"/>
      <c r="R599" s="29"/>
      <c r="S599" s="16"/>
      <c r="T599" s="9"/>
      <c r="U599" s="9"/>
      <c r="V599" s="9"/>
      <c r="W599" s="9"/>
      <c r="X599" s="9"/>
      <c r="Y599" s="9"/>
      <c r="Z599" s="9"/>
    </row>
    <row r="600" ht="21.75" customHeight="1">
      <c r="A600" s="9"/>
      <c r="B600" s="100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6"/>
      <c r="P600" s="29"/>
      <c r="Q600" s="29"/>
      <c r="R600" s="29"/>
      <c r="S600" s="16"/>
      <c r="T600" s="9"/>
      <c r="U600" s="9"/>
      <c r="V600" s="9"/>
      <c r="W600" s="9"/>
      <c r="X600" s="9"/>
      <c r="Y600" s="9"/>
      <c r="Z600" s="9"/>
    </row>
    <row r="601" ht="21.75" customHeight="1">
      <c r="A601" s="9"/>
      <c r="B601" s="100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6"/>
      <c r="P601" s="29"/>
      <c r="Q601" s="29"/>
      <c r="R601" s="29"/>
      <c r="S601" s="16"/>
      <c r="T601" s="9"/>
      <c r="U601" s="9"/>
      <c r="V601" s="9"/>
      <c r="W601" s="9"/>
      <c r="X601" s="9"/>
      <c r="Y601" s="9"/>
      <c r="Z601" s="9"/>
    </row>
    <row r="602" ht="21.75" customHeight="1">
      <c r="A602" s="9"/>
      <c r="B602" s="100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6"/>
      <c r="P602" s="29"/>
      <c r="Q602" s="29"/>
      <c r="R602" s="29"/>
      <c r="S602" s="16"/>
      <c r="T602" s="9"/>
      <c r="U602" s="9"/>
      <c r="V602" s="9"/>
      <c r="W602" s="9"/>
      <c r="X602" s="9"/>
      <c r="Y602" s="9"/>
      <c r="Z602" s="9"/>
    </row>
    <row r="603" ht="21.75" customHeight="1">
      <c r="A603" s="9"/>
      <c r="B603" s="100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6"/>
      <c r="P603" s="29"/>
      <c r="Q603" s="29"/>
      <c r="R603" s="29"/>
      <c r="S603" s="16"/>
      <c r="T603" s="9"/>
      <c r="U603" s="9"/>
      <c r="V603" s="9"/>
      <c r="W603" s="9"/>
      <c r="X603" s="9"/>
      <c r="Y603" s="9"/>
      <c r="Z603" s="9"/>
    </row>
    <row r="604" ht="21.75" customHeight="1">
      <c r="A604" s="9"/>
      <c r="B604" s="100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6"/>
      <c r="P604" s="29"/>
      <c r="Q604" s="29"/>
      <c r="R604" s="29"/>
      <c r="S604" s="16"/>
      <c r="T604" s="9"/>
      <c r="U604" s="9"/>
      <c r="V604" s="9"/>
      <c r="W604" s="9"/>
      <c r="X604" s="9"/>
      <c r="Y604" s="9"/>
      <c r="Z604" s="9"/>
    </row>
    <row r="605" ht="21.75" customHeight="1">
      <c r="A605" s="9"/>
      <c r="B605" s="100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6"/>
      <c r="P605" s="29"/>
      <c r="Q605" s="29"/>
      <c r="R605" s="29"/>
      <c r="S605" s="16"/>
      <c r="T605" s="9"/>
      <c r="U605" s="9"/>
      <c r="V605" s="9"/>
      <c r="W605" s="9"/>
      <c r="X605" s="9"/>
      <c r="Y605" s="9"/>
      <c r="Z605" s="9"/>
    </row>
    <row r="606" ht="21.75" customHeight="1">
      <c r="A606" s="9"/>
      <c r="B606" s="10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6"/>
      <c r="P606" s="29"/>
      <c r="Q606" s="29"/>
      <c r="R606" s="29"/>
      <c r="S606" s="16"/>
      <c r="T606" s="9"/>
      <c r="U606" s="9"/>
      <c r="V606" s="9"/>
      <c r="W606" s="9"/>
      <c r="X606" s="9"/>
      <c r="Y606" s="9"/>
      <c r="Z606" s="9"/>
    </row>
    <row r="607" ht="21.75" customHeight="1">
      <c r="A607" s="9"/>
      <c r="B607" s="100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6"/>
      <c r="P607" s="29"/>
      <c r="Q607" s="29"/>
      <c r="R607" s="29"/>
      <c r="S607" s="16"/>
      <c r="T607" s="9"/>
      <c r="U607" s="9"/>
      <c r="V607" s="9"/>
      <c r="W607" s="9"/>
      <c r="X607" s="9"/>
      <c r="Y607" s="9"/>
      <c r="Z607" s="9"/>
    </row>
    <row r="608" ht="21.75" customHeight="1">
      <c r="A608" s="9"/>
      <c r="B608" s="100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6"/>
      <c r="P608" s="29"/>
      <c r="Q608" s="29"/>
      <c r="R608" s="29"/>
      <c r="S608" s="16"/>
      <c r="T608" s="9"/>
      <c r="U608" s="9"/>
      <c r="V608" s="9"/>
      <c r="W608" s="9"/>
      <c r="X608" s="9"/>
      <c r="Y608" s="9"/>
      <c r="Z608" s="9"/>
    </row>
    <row r="609" ht="21.75" customHeight="1">
      <c r="A609" s="9"/>
      <c r="B609" s="100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6"/>
      <c r="P609" s="29"/>
      <c r="Q609" s="29"/>
      <c r="R609" s="29"/>
      <c r="S609" s="16"/>
      <c r="T609" s="9"/>
      <c r="U609" s="9"/>
      <c r="V609" s="9"/>
      <c r="W609" s="9"/>
      <c r="X609" s="9"/>
      <c r="Y609" s="9"/>
      <c r="Z609" s="9"/>
    </row>
    <row r="610" ht="21.75" customHeight="1">
      <c r="A610" s="9"/>
      <c r="B610" s="10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6"/>
      <c r="P610" s="29"/>
      <c r="Q610" s="29"/>
      <c r="R610" s="29"/>
      <c r="S610" s="16"/>
      <c r="T610" s="9"/>
      <c r="U610" s="9"/>
      <c r="V610" s="9"/>
      <c r="W610" s="9"/>
      <c r="X610" s="9"/>
      <c r="Y610" s="9"/>
      <c r="Z610" s="9"/>
    </row>
    <row r="611" ht="21.75" customHeight="1">
      <c r="A611" s="9"/>
      <c r="B611" s="10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6"/>
      <c r="P611" s="29"/>
      <c r="Q611" s="29"/>
      <c r="R611" s="29"/>
      <c r="S611" s="16"/>
      <c r="T611" s="9"/>
      <c r="U611" s="9"/>
      <c r="V611" s="9"/>
      <c r="W611" s="9"/>
      <c r="X611" s="9"/>
      <c r="Y611" s="9"/>
      <c r="Z611" s="9"/>
    </row>
    <row r="612" ht="21.75" customHeight="1">
      <c r="A612" s="9"/>
      <c r="B612" s="100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6"/>
      <c r="P612" s="29"/>
      <c r="Q612" s="29"/>
      <c r="R612" s="29"/>
      <c r="S612" s="16"/>
      <c r="T612" s="9"/>
      <c r="U612" s="9"/>
      <c r="V612" s="9"/>
      <c r="W612" s="9"/>
      <c r="X612" s="9"/>
      <c r="Y612" s="9"/>
      <c r="Z612" s="9"/>
    </row>
    <row r="613" ht="21.75" customHeight="1">
      <c r="A613" s="9"/>
      <c r="B613" s="100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6"/>
      <c r="P613" s="29"/>
      <c r="Q613" s="29"/>
      <c r="R613" s="29"/>
      <c r="S613" s="16"/>
      <c r="T613" s="9"/>
      <c r="U613" s="9"/>
      <c r="V613" s="9"/>
      <c r="W613" s="9"/>
      <c r="X613" s="9"/>
      <c r="Y613" s="9"/>
      <c r="Z613" s="9"/>
    </row>
    <row r="614" ht="21.75" customHeight="1">
      <c r="A614" s="9"/>
      <c r="B614" s="100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6"/>
      <c r="P614" s="29"/>
      <c r="Q614" s="29"/>
      <c r="R614" s="29"/>
      <c r="S614" s="16"/>
      <c r="T614" s="9"/>
      <c r="U614" s="9"/>
      <c r="V614" s="9"/>
      <c r="W614" s="9"/>
      <c r="X614" s="9"/>
      <c r="Y614" s="9"/>
      <c r="Z614" s="9"/>
    </row>
    <row r="615" ht="21.75" customHeight="1">
      <c r="A615" s="9"/>
      <c r="B615" s="100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6"/>
      <c r="P615" s="29"/>
      <c r="Q615" s="29"/>
      <c r="R615" s="29"/>
      <c r="S615" s="16"/>
      <c r="T615" s="9"/>
      <c r="U615" s="9"/>
      <c r="V615" s="9"/>
      <c r="W615" s="9"/>
      <c r="X615" s="9"/>
      <c r="Y615" s="9"/>
      <c r="Z615" s="9"/>
    </row>
    <row r="616" ht="21.75" customHeight="1">
      <c r="A616" s="9"/>
      <c r="B616" s="100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6"/>
      <c r="P616" s="29"/>
      <c r="Q616" s="29"/>
      <c r="R616" s="29"/>
      <c r="S616" s="16"/>
      <c r="T616" s="9"/>
      <c r="U616" s="9"/>
      <c r="V616" s="9"/>
      <c r="W616" s="9"/>
      <c r="X616" s="9"/>
      <c r="Y616" s="9"/>
      <c r="Z616" s="9"/>
    </row>
    <row r="617" ht="21.75" customHeight="1">
      <c r="A617" s="9"/>
      <c r="B617" s="100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6"/>
      <c r="P617" s="29"/>
      <c r="Q617" s="29"/>
      <c r="R617" s="29"/>
      <c r="S617" s="16"/>
      <c r="T617" s="9"/>
      <c r="U617" s="9"/>
      <c r="V617" s="9"/>
      <c r="W617" s="9"/>
      <c r="X617" s="9"/>
      <c r="Y617" s="9"/>
      <c r="Z617" s="9"/>
    </row>
    <row r="618" ht="21.75" customHeight="1">
      <c r="A618" s="9"/>
      <c r="B618" s="100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6"/>
      <c r="P618" s="29"/>
      <c r="Q618" s="29"/>
      <c r="R618" s="29"/>
      <c r="S618" s="16"/>
      <c r="T618" s="9"/>
      <c r="U618" s="9"/>
      <c r="V618" s="9"/>
      <c r="W618" s="9"/>
      <c r="X618" s="9"/>
      <c r="Y618" s="9"/>
      <c r="Z618" s="9"/>
    </row>
    <row r="619" ht="21.75" customHeight="1">
      <c r="A619" s="9"/>
      <c r="B619" s="100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6"/>
      <c r="P619" s="29"/>
      <c r="Q619" s="29"/>
      <c r="R619" s="29"/>
      <c r="S619" s="16"/>
      <c r="T619" s="9"/>
      <c r="U619" s="9"/>
      <c r="V619" s="9"/>
      <c r="W619" s="9"/>
      <c r="X619" s="9"/>
      <c r="Y619" s="9"/>
      <c r="Z619" s="9"/>
    </row>
    <row r="620" ht="21.75" customHeight="1">
      <c r="A620" s="9"/>
      <c r="B620" s="100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6"/>
      <c r="P620" s="29"/>
      <c r="Q620" s="29"/>
      <c r="R620" s="29"/>
      <c r="S620" s="16"/>
      <c r="T620" s="9"/>
      <c r="U620" s="9"/>
      <c r="V620" s="9"/>
      <c r="W620" s="9"/>
      <c r="X620" s="9"/>
      <c r="Y620" s="9"/>
      <c r="Z620" s="9"/>
    </row>
    <row r="621" ht="21.75" customHeight="1">
      <c r="A621" s="9"/>
      <c r="B621" s="100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6"/>
      <c r="P621" s="29"/>
      <c r="Q621" s="29"/>
      <c r="R621" s="29"/>
      <c r="S621" s="16"/>
      <c r="T621" s="9"/>
      <c r="U621" s="9"/>
      <c r="V621" s="9"/>
      <c r="W621" s="9"/>
      <c r="X621" s="9"/>
      <c r="Y621" s="9"/>
      <c r="Z621" s="9"/>
    </row>
    <row r="622" ht="21.75" customHeight="1">
      <c r="A622" s="9"/>
      <c r="B622" s="100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6"/>
      <c r="P622" s="29"/>
      <c r="Q622" s="29"/>
      <c r="R622" s="29"/>
      <c r="S622" s="16"/>
      <c r="T622" s="9"/>
      <c r="U622" s="9"/>
      <c r="V622" s="9"/>
      <c r="W622" s="9"/>
      <c r="X622" s="9"/>
      <c r="Y622" s="9"/>
      <c r="Z622" s="9"/>
    </row>
    <row r="623" ht="21.75" customHeight="1">
      <c r="A623" s="9"/>
      <c r="B623" s="100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6"/>
      <c r="P623" s="29"/>
      <c r="Q623" s="29"/>
      <c r="R623" s="29"/>
      <c r="S623" s="16"/>
      <c r="T623" s="9"/>
      <c r="U623" s="9"/>
      <c r="V623" s="9"/>
      <c r="W623" s="9"/>
      <c r="X623" s="9"/>
      <c r="Y623" s="9"/>
      <c r="Z623" s="9"/>
    </row>
    <row r="624" ht="21.75" customHeight="1">
      <c r="A624" s="9"/>
      <c r="B624" s="100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6"/>
      <c r="P624" s="29"/>
      <c r="Q624" s="29"/>
      <c r="R624" s="29"/>
      <c r="S624" s="16"/>
      <c r="T624" s="9"/>
      <c r="U624" s="9"/>
      <c r="V624" s="9"/>
      <c r="W624" s="9"/>
      <c r="X624" s="9"/>
      <c r="Y624" s="9"/>
      <c r="Z624" s="9"/>
    </row>
    <row r="625" ht="21.75" customHeight="1">
      <c r="A625" s="9"/>
      <c r="B625" s="10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6"/>
      <c r="P625" s="29"/>
      <c r="Q625" s="29"/>
      <c r="R625" s="29"/>
      <c r="S625" s="16"/>
      <c r="T625" s="9"/>
      <c r="U625" s="9"/>
      <c r="V625" s="9"/>
      <c r="W625" s="9"/>
      <c r="X625" s="9"/>
      <c r="Y625" s="9"/>
      <c r="Z625" s="9"/>
    </row>
    <row r="626" ht="21.75" customHeight="1">
      <c r="A626" s="9"/>
      <c r="B626" s="100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6"/>
      <c r="P626" s="29"/>
      <c r="Q626" s="29"/>
      <c r="R626" s="29"/>
      <c r="S626" s="16"/>
      <c r="T626" s="9"/>
      <c r="U626" s="9"/>
      <c r="V626" s="9"/>
      <c r="W626" s="9"/>
      <c r="X626" s="9"/>
      <c r="Y626" s="9"/>
      <c r="Z626" s="9"/>
    </row>
    <row r="627" ht="21.75" customHeight="1">
      <c r="A627" s="9"/>
      <c r="B627" s="100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6"/>
      <c r="P627" s="29"/>
      <c r="Q627" s="29"/>
      <c r="R627" s="29"/>
      <c r="S627" s="16"/>
      <c r="T627" s="9"/>
      <c r="U627" s="9"/>
      <c r="V627" s="9"/>
      <c r="W627" s="9"/>
      <c r="X627" s="9"/>
      <c r="Y627" s="9"/>
      <c r="Z627" s="9"/>
    </row>
    <row r="628" ht="21.75" customHeight="1">
      <c r="A628" s="9"/>
      <c r="B628" s="100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6"/>
      <c r="P628" s="29"/>
      <c r="Q628" s="29"/>
      <c r="R628" s="29"/>
      <c r="S628" s="16"/>
      <c r="T628" s="9"/>
      <c r="U628" s="9"/>
      <c r="V628" s="9"/>
      <c r="W628" s="9"/>
      <c r="X628" s="9"/>
      <c r="Y628" s="9"/>
      <c r="Z628" s="9"/>
    </row>
    <row r="629" ht="21.75" customHeight="1">
      <c r="A629" s="9"/>
      <c r="B629" s="100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6"/>
      <c r="P629" s="29"/>
      <c r="Q629" s="29"/>
      <c r="R629" s="29"/>
      <c r="S629" s="16"/>
      <c r="T629" s="9"/>
      <c r="U629" s="9"/>
      <c r="V629" s="9"/>
      <c r="W629" s="9"/>
      <c r="X629" s="9"/>
      <c r="Y629" s="9"/>
      <c r="Z629" s="9"/>
    </row>
    <row r="630" ht="21.75" customHeight="1">
      <c r="A630" s="9"/>
      <c r="B630" s="10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6"/>
      <c r="P630" s="29"/>
      <c r="Q630" s="29"/>
      <c r="R630" s="29"/>
      <c r="S630" s="16"/>
      <c r="T630" s="9"/>
      <c r="U630" s="9"/>
      <c r="V630" s="9"/>
      <c r="W630" s="9"/>
      <c r="X630" s="9"/>
      <c r="Y630" s="9"/>
      <c r="Z630" s="9"/>
    </row>
    <row r="631" ht="21.75" customHeight="1">
      <c r="A631" s="9"/>
      <c r="B631" s="100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6"/>
      <c r="P631" s="29"/>
      <c r="Q631" s="29"/>
      <c r="R631" s="29"/>
      <c r="S631" s="16"/>
      <c r="T631" s="9"/>
      <c r="U631" s="9"/>
      <c r="V631" s="9"/>
      <c r="W631" s="9"/>
      <c r="X631" s="9"/>
      <c r="Y631" s="9"/>
      <c r="Z631" s="9"/>
    </row>
    <row r="632" ht="21.75" customHeight="1">
      <c r="A632" s="9"/>
      <c r="B632" s="100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6"/>
      <c r="P632" s="29"/>
      <c r="Q632" s="29"/>
      <c r="R632" s="29"/>
      <c r="S632" s="16"/>
      <c r="T632" s="9"/>
      <c r="U632" s="9"/>
      <c r="V632" s="9"/>
      <c r="W632" s="9"/>
      <c r="X632" s="9"/>
      <c r="Y632" s="9"/>
      <c r="Z632" s="9"/>
    </row>
    <row r="633" ht="21.75" customHeight="1">
      <c r="A633" s="9"/>
      <c r="B633" s="100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6"/>
      <c r="P633" s="29"/>
      <c r="Q633" s="29"/>
      <c r="R633" s="29"/>
      <c r="S633" s="16"/>
      <c r="T633" s="9"/>
      <c r="U633" s="9"/>
      <c r="V633" s="9"/>
      <c r="W633" s="9"/>
      <c r="X633" s="9"/>
      <c r="Y633" s="9"/>
      <c r="Z633" s="9"/>
    </row>
    <row r="634" ht="21.75" customHeight="1">
      <c r="A634" s="9"/>
      <c r="B634" s="100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6"/>
      <c r="P634" s="29"/>
      <c r="Q634" s="29"/>
      <c r="R634" s="29"/>
      <c r="S634" s="16"/>
      <c r="T634" s="9"/>
      <c r="U634" s="9"/>
      <c r="V634" s="9"/>
      <c r="W634" s="9"/>
      <c r="X634" s="9"/>
      <c r="Y634" s="9"/>
      <c r="Z634" s="9"/>
    </row>
    <row r="635" ht="21.75" customHeight="1">
      <c r="A635" s="9"/>
      <c r="B635" s="100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6"/>
      <c r="P635" s="29"/>
      <c r="Q635" s="29"/>
      <c r="R635" s="29"/>
      <c r="S635" s="16"/>
      <c r="T635" s="9"/>
      <c r="U635" s="9"/>
      <c r="V635" s="9"/>
      <c r="W635" s="9"/>
      <c r="X635" s="9"/>
      <c r="Y635" s="9"/>
      <c r="Z635" s="9"/>
    </row>
    <row r="636" ht="21.75" customHeight="1">
      <c r="A636" s="9"/>
      <c r="B636" s="100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6"/>
      <c r="P636" s="29"/>
      <c r="Q636" s="29"/>
      <c r="R636" s="29"/>
      <c r="S636" s="16"/>
      <c r="T636" s="9"/>
      <c r="U636" s="9"/>
      <c r="V636" s="9"/>
      <c r="W636" s="9"/>
      <c r="X636" s="9"/>
      <c r="Y636" s="9"/>
      <c r="Z636" s="9"/>
    </row>
    <row r="637" ht="21.75" customHeight="1">
      <c r="A637" s="9"/>
      <c r="B637" s="100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6"/>
      <c r="P637" s="29"/>
      <c r="Q637" s="29"/>
      <c r="R637" s="29"/>
      <c r="S637" s="16"/>
      <c r="T637" s="9"/>
      <c r="U637" s="9"/>
      <c r="V637" s="9"/>
      <c r="W637" s="9"/>
      <c r="X637" s="9"/>
      <c r="Y637" s="9"/>
      <c r="Z637" s="9"/>
    </row>
    <row r="638" ht="21.75" customHeight="1">
      <c r="A638" s="9"/>
      <c r="B638" s="100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6"/>
      <c r="P638" s="29"/>
      <c r="Q638" s="29"/>
      <c r="R638" s="29"/>
      <c r="S638" s="16"/>
      <c r="T638" s="9"/>
      <c r="U638" s="9"/>
      <c r="V638" s="9"/>
      <c r="W638" s="9"/>
      <c r="X638" s="9"/>
      <c r="Y638" s="9"/>
      <c r="Z638" s="9"/>
    </row>
    <row r="639" ht="21.75" customHeight="1">
      <c r="A639" s="9"/>
      <c r="B639" s="100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6"/>
      <c r="P639" s="29"/>
      <c r="Q639" s="29"/>
      <c r="R639" s="29"/>
      <c r="S639" s="16"/>
      <c r="T639" s="9"/>
      <c r="U639" s="9"/>
      <c r="V639" s="9"/>
      <c r="W639" s="9"/>
      <c r="X639" s="9"/>
      <c r="Y639" s="9"/>
      <c r="Z639" s="9"/>
    </row>
    <row r="640" ht="21.75" customHeight="1">
      <c r="A640" s="9"/>
      <c r="B640" s="100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6"/>
      <c r="P640" s="29"/>
      <c r="Q640" s="29"/>
      <c r="R640" s="29"/>
      <c r="S640" s="16"/>
      <c r="T640" s="9"/>
      <c r="U640" s="9"/>
      <c r="V640" s="9"/>
      <c r="W640" s="9"/>
      <c r="X640" s="9"/>
      <c r="Y640" s="9"/>
      <c r="Z640" s="9"/>
    </row>
    <row r="641" ht="21.75" customHeight="1">
      <c r="A641" s="9"/>
      <c r="B641" s="100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6"/>
      <c r="P641" s="29"/>
      <c r="Q641" s="29"/>
      <c r="R641" s="29"/>
      <c r="S641" s="16"/>
      <c r="T641" s="9"/>
      <c r="U641" s="9"/>
      <c r="V641" s="9"/>
      <c r="W641" s="9"/>
      <c r="X641" s="9"/>
      <c r="Y641" s="9"/>
      <c r="Z641" s="9"/>
    </row>
    <row r="642" ht="21.75" customHeight="1">
      <c r="A642" s="9"/>
      <c r="B642" s="100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6"/>
      <c r="P642" s="29"/>
      <c r="Q642" s="29"/>
      <c r="R642" s="29"/>
      <c r="S642" s="16"/>
      <c r="T642" s="9"/>
      <c r="U642" s="9"/>
      <c r="V642" s="9"/>
      <c r="W642" s="9"/>
      <c r="X642" s="9"/>
      <c r="Y642" s="9"/>
      <c r="Z642" s="9"/>
    </row>
    <row r="643" ht="21.75" customHeight="1">
      <c r="A643" s="9"/>
      <c r="B643" s="100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6"/>
      <c r="P643" s="29"/>
      <c r="Q643" s="29"/>
      <c r="R643" s="29"/>
      <c r="S643" s="16"/>
      <c r="T643" s="9"/>
      <c r="U643" s="9"/>
      <c r="V643" s="9"/>
      <c r="W643" s="9"/>
      <c r="X643" s="9"/>
      <c r="Y643" s="9"/>
      <c r="Z643" s="9"/>
    </row>
    <row r="644" ht="21.75" customHeight="1">
      <c r="A644" s="9"/>
      <c r="B644" s="10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6"/>
      <c r="P644" s="29"/>
      <c r="Q644" s="29"/>
      <c r="R644" s="29"/>
      <c r="S644" s="16"/>
      <c r="T644" s="9"/>
      <c r="U644" s="9"/>
      <c r="V644" s="9"/>
      <c r="W644" s="9"/>
      <c r="X644" s="9"/>
      <c r="Y644" s="9"/>
      <c r="Z644" s="9"/>
    </row>
    <row r="645" ht="21.75" customHeight="1">
      <c r="A645" s="9"/>
      <c r="B645" s="100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6"/>
      <c r="P645" s="29"/>
      <c r="Q645" s="29"/>
      <c r="R645" s="29"/>
      <c r="S645" s="16"/>
      <c r="T645" s="9"/>
      <c r="U645" s="9"/>
      <c r="V645" s="9"/>
      <c r="W645" s="9"/>
      <c r="X645" s="9"/>
      <c r="Y645" s="9"/>
      <c r="Z645" s="9"/>
    </row>
    <row r="646" ht="21.75" customHeight="1">
      <c r="A646" s="9"/>
      <c r="B646" s="100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6"/>
      <c r="P646" s="29"/>
      <c r="Q646" s="29"/>
      <c r="R646" s="29"/>
      <c r="S646" s="16"/>
      <c r="T646" s="9"/>
      <c r="U646" s="9"/>
      <c r="V646" s="9"/>
      <c r="W646" s="9"/>
      <c r="X646" s="9"/>
      <c r="Y646" s="9"/>
      <c r="Z646" s="9"/>
    </row>
    <row r="647" ht="21.75" customHeight="1">
      <c r="A647" s="9"/>
      <c r="B647" s="100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6"/>
      <c r="P647" s="29"/>
      <c r="Q647" s="29"/>
      <c r="R647" s="29"/>
      <c r="S647" s="16"/>
      <c r="T647" s="9"/>
      <c r="U647" s="9"/>
      <c r="V647" s="9"/>
      <c r="W647" s="9"/>
      <c r="X647" s="9"/>
      <c r="Y647" s="9"/>
      <c r="Z647" s="9"/>
    </row>
    <row r="648" ht="21.75" customHeight="1">
      <c r="A648" s="9"/>
      <c r="B648" s="100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6"/>
      <c r="P648" s="29"/>
      <c r="Q648" s="29"/>
      <c r="R648" s="29"/>
      <c r="S648" s="16"/>
      <c r="T648" s="9"/>
      <c r="U648" s="9"/>
      <c r="V648" s="9"/>
      <c r="W648" s="9"/>
      <c r="X648" s="9"/>
      <c r="Y648" s="9"/>
      <c r="Z648" s="9"/>
    </row>
    <row r="649" ht="21.75" customHeight="1">
      <c r="A649" s="9"/>
      <c r="B649" s="10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6"/>
      <c r="P649" s="29"/>
      <c r="Q649" s="29"/>
      <c r="R649" s="29"/>
      <c r="S649" s="16"/>
      <c r="T649" s="9"/>
      <c r="U649" s="9"/>
      <c r="V649" s="9"/>
      <c r="W649" s="9"/>
      <c r="X649" s="9"/>
      <c r="Y649" s="9"/>
      <c r="Z649" s="9"/>
    </row>
    <row r="650" ht="21.75" customHeight="1">
      <c r="A650" s="9"/>
      <c r="B650" s="100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6"/>
      <c r="P650" s="29"/>
      <c r="Q650" s="29"/>
      <c r="R650" s="29"/>
      <c r="S650" s="16"/>
      <c r="T650" s="9"/>
      <c r="U650" s="9"/>
      <c r="V650" s="9"/>
      <c r="W650" s="9"/>
      <c r="X650" s="9"/>
      <c r="Y650" s="9"/>
      <c r="Z650" s="9"/>
    </row>
    <row r="651" ht="21.75" customHeight="1">
      <c r="A651" s="9"/>
      <c r="B651" s="100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6"/>
      <c r="P651" s="29"/>
      <c r="Q651" s="29"/>
      <c r="R651" s="29"/>
      <c r="S651" s="16"/>
      <c r="T651" s="9"/>
      <c r="U651" s="9"/>
      <c r="V651" s="9"/>
      <c r="W651" s="9"/>
      <c r="X651" s="9"/>
      <c r="Y651" s="9"/>
      <c r="Z651" s="9"/>
    </row>
    <row r="652" ht="21.75" customHeight="1">
      <c r="A652" s="9"/>
      <c r="B652" s="100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6"/>
      <c r="P652" s="29"/>
      <c r="Q652" s="29"/>
      <c r="R652" s="29"/>
      <c r="S652" s="16"/>
      <c r="T652" s="9"/>
      <c r="U652" s="9"/>
      <c r="V652" s="9"/>
      <c r="W652" s="9"/>
      <c r="X652" s="9"/>
      <c r="Y652" s="9"/>
      <c r="Z652" s="9"/>
    </row>
    <row r="653" ht="21.75" customHeight="1">
      <c r="A653" s="9"/>
      <c r="B653" s="100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6"/>
      <c r="P653" s="29"/>
      <c r="Q653" s="29"/>
      <c r="R653" s="29"/>
      <c r="S653" s="16"/>
      <c r="T653" s="9"/>
      <c r="U653" s="9"/>
      <c r="V653" s="9"/>
      <c r="W653" s="9"/>
      <c r="X653" s="9"/>
      <c r="Y653" s="9"/>
      <c r="Z653" s="9"/>
    </row>
    <row r="654" ht="21.75" customHeight="1">
      <c r="A654" s="9"/>
      <c r="B654" s="100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6"/>
      <c r="P654" s="29"/>
      <c r="Q654" s="29"/>
      <c r="R654" s="29"/>
      <c r="S654" s="16"/>
      <c r="T654" s="9"/>
      <c r="U654" s="9"/>
      <c r="V654" s="9"/>
      <c r="W654" s="9"/>
      <c r="X654" s="9"/>
      <c r="Y654" s="9"/>
      <c r="Z654" s="9"/>
    </row>
    <row r="655" ht="21.75" customHeight="1">
      <c r="A655" s="9"/>
      <c r="B655" s="100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6"/>
      <c r="P655" s="29"/>
      <c r="Q655" s="29"/>
      <c r="R655" s="29"/>
      <c r="S655" s="16"/>
      <c r="T655" s="9"/>
      <c r="U655" s="9"/>
      <c r="V655" s="9"/>
      <c r="W655" s="9"/>
      <c r="X655" s="9"/>
      <c r="Y655" s="9"/>
      <c r="Z655" s="9"/>
    </row>
    <row r="656" ht="21.75" customHeight="1">
      <c r="A656" s="9"/>
      <c r="B656" s="100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6"/>
      <c r="P656" s="29"/>
      <c r="Q656" s="29"/>
      <c r="R656" s="29"/>
      <c r="S656" s="16"/>
      <c r="T656" s="9"/>
      <c r="U656" s="9"/>
      <c r="V656" s="9"/>
      <c r="W656" s="9"/>
      <c r="X656" s="9"/>
      <c r="Y656" s="9"/>
      <c r="Z656" s="9"/>
    </row>
    <row r="657" ht="21.75" customHeight="1">
      <c r="A657" s="9"/>
      <c r="B657" s="100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6"/>
      <c r="P657" s="29"/>
      <c r="Q657" s="29"/>
      <c r="R657" s="29"/>
      <c r="S657" s="16"/>
      <c r="T657" s="9"/>
      <c r="U657" s="9"/>
      <c r="V657" s="9"/>
      <c r="W657" s="9"/>
      <c r="X657" s="9"/>
      <c r="Y657" s="9"/>
      <c r="Z657" s="9"/>
    </row>
    <row r="658" ht="21.75" customHeight="1">
      <c r="A658" s="9"/>
      <c r="B658" s="100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6"/>
      <c r="P658" s="29"/>
      <c r="Q658" s="29"/>
      <c r="R658" s="29"/>
      <c r="S658" s="16"/>
      <c r="T658" s="9"/>
      <c r="U658" s="9"/>
      <c r="V658" s="9"/>
      <c r="W658" s="9"/>
      <c r="X658" s="9"/>
      <c r="Y658" s="9"/>
      <c r="Z658" s="9"/>
    </row>
    <row r="659" ht="21.75" customHeight="1">
      <c r="A659" s="9"/>
      <c r="B659" s="100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6"/>
      <c r="P659" s="29"/>
      <c r="Q659" s="29"/>
      <c r="R659" s="29"/>
      <c r="S659" s="16"/>
      <c r="T659" s="9"/>
      <c r="U659" s="9"/>
      <c r="V659" s="9"/>
      <c r="W659" s="9"/>
      <c r="X659" s="9"/>
      <c r="Y659" s="9"/>
      <c r="Z659" s="9"/>
    </row>
    <row r="660" ht="21.75" customHeight="1">
      <c r="A660" s="9"/>
      <c r="B660" s="100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6"/>
      <c r="P660" s="29"/>
      <c r="Q660" s="29"/>
      <c r="R660" s="29"/>
      <c r="S660" s="16"/>
      <c r="T660" s="9"/>
      <c r="U660" s="9"/>
      <c r="V660" s="9"/>
      <c r="W660" s="9"/>
      <c r="X660" s="9"/>
      <c r="Y660" s="9"/>
      <c r="Z660" s="9"/>
    </row>
    <row r="661" ht="21.75" customHeight="1">
      <c r="A661" s="9"/>
      <c r="B661" s="100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6"/>
      <c r="P661" s="29"/>
      <c r="Q661" s="29"/>
      <c r="R661" s="29"/>
      <c r="S661" s="16"/>
      <c r="T661" s="9"/>
      <c r="U661" s="9"/>
      <c r="V661" s="9"/>
      <c r="W661" s="9"/>
      <c r="X661" s="9"/>
      <c r="Y661" s="9"/>
      <c r="Z661" s="9"/>
    </row>
    <row r="662" ht="21.75" customHeight="1">
      <c r="A662" s="9"/>
      <c r="B662" s="100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6"/>
      <c r="P662" s="29"/>
      <c r="Q662" s="29"/>
      <c r="R662" s="29"/>
      <c r="S662" s="16"/>
      <c r="T662" s="9"/>
      <c r="U662" s="9"/>
      <c r="V662" s="9"/>
      <c r="W662" s="9"/>
      <c r="X662" s="9"/>
      <c r="Y662" s="9"/>
      <c r="Z662" s="9"/>
    </row>
    <row r="663" ht="21.75" customHeight="1">
      <c r="A663" s="9"/>
      <c r="B663" s="100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6"/>
      <c r="P663" s="29"/>
      <c r="Q663" s="29"/>
      <c r="R663" s="29"/>
      <c r="S663" s="16"/>
      <c r="T663" s="9"/>
      <c r="U663" s="9"/>
      <c r="V663" s="9"/>
      <c r="W663" s="9"/>
      <c r="X663" s="9"/>
      <c r="Y663" s="9"/>
      <c r="Z663" s="9"/>
    </row>
    <row r="664" ht="21.75" customHeight="1">
      <c r="A664" s="9"/>
      <c r="B664" s="100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6"/>
      <c r="P664" s="29"/>
      <c r="Q664" s="29"/>
      <c r="R664" s="29"/>
      <c r="S664" s="16"/>
      <c r="T664" s="9"/>
      <c r="U664" s="9"/>
      <c r="V664" s="9"/>
      <c r="W664" s="9"/>
      <c r="X664" s="9"/>
      <c r="Y664" s="9"/>
      <c r="Z664" s="9"/>
    </row>
    <row r="665" ht="21.75" customHeight="1">
      <c r="A665" s="9"/>
      <c r="B665" s="100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6"/>
      <c r="P665" s="29"/>
      <c r="Q665" s="29"/>
      <c r="R665" s="29"/>
      <c r="S665" s="16"/>
      <c r="T665" s="9"/>
      <c r="U665" s="9"/>
      <c r="V665" s="9"/>
      <c r="W665" s="9"/>
      <c r="X665" s="9"/>
      <c r="Y665" s="9"/>
      <c r="Z665" s="9"/>
    </row>
    <row r="666" ht="21.75" customHeight="1">
      <c r="A666" s="9"/>
      <c r="B666" s="100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6"/>
      <c r="P666" s="29"/>
      <c r="Q666" s="29"/>
      <c r="R666" s="29"/>
      <c r="S666" s="16"/>
      <c r="T666" s="9"/>
      <c r="U666" s="9"/>
      <c r="V666" s="9"/>
      <c r="W666" s="9"/>
      <c r="X666" s="9"/>
      <c r="Y666" s="9"/>
      <c r="Z666" s="9"/>
    </row>
    <row r="667" ht="21.75" customHeight="1">
      <c r="A667" s="9"/>
      <c r="B667" s="100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6"/>
      <c r="P667" s="29"/>
      <c r="Q667" s="29"/>
      <c r="R667" s="29"/>
      <c r="S667" s="16"/>
      <c r="T667" s="9"/>
      <c r="U667" s="9"/>
      <c r="V667" s="9"/>
      <c r="W667" s="9"/>
      <c r="X667" s="9"/>
      <c r="Y667" s="9"/>
      <c r="Z667" s="9"/>
    </row>
    <row r="668" ht="21.75" customHeight="1">
      <c r="A668" s="9"/>
      <c r="B668" s="10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6"/>
      <c r="P668" s="29"/>
      <c r="Q668" s="29"/>
      <c r="R668" s="29"/>
      <c r="S668" s="16"/>
      <c r="T668" s="9"/>
      <c r="U668" s="9"/>
      <c r="V668" s="9"/>
      <c r="W668" s="9"/>
      <c r="X668" s="9"/>
      <c r="Y668" s="9"/>
      <c r="Z668" s="9"/>
    </row>
    <row r="669" ht="21.75" customHeight="1">
      <c r="A669" s="9"/>
      <c r="B669" s="100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6"/>
      <c r="P669" s="29"/>
      <c r="Q669" s="29"/>
      <c r="R669" s="29"/>
      <c r="S669" s="16"/>
      <c r="T669" s="9"/>
      <c r="U669" s="9"/>
      <c r="V669" s="9"/>
      <c r="W669" s="9"/>
      <c r="X669" s="9"/>
      <c r="Y669" s="9"/>
      <c r="Z669" s="9"/>
    </row>
    <row r="670" ht="21.75" customHeight="1">
      <c r="A670" s="9"/>
      <c r="B670" s="100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6"/>
      <c r="P670" s="29"/>
      <c r="Q670" s="29"/>
      <c r="R670" s="29"/>
      <c r="S670" s="16"/>
      <c r="T670" s="9"/>
      <c r="U670" s="9"/>
      <c r="V670" s="9"/>
      <c r="W670" s="9"/>
      <c r="X670" s="9"/>
      <c r="Y670" s="9"/>
      <c r="Z670" s="9"/>
    </row>
    <row r="671" ht="21.75" customHeight="1">
      <c r="A671" s="9"/>
      <c r="B671" s="100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6"/>
      <c r="P671" s="29"/>
      <c r="Q671" s="29"/>
      <c r="R671" s="29"/>
      <c r="S671" s="16"/>
      <c r="T671" s="9"/>
      <c r="U671" s="9"/>
      <c r="V671" s="9"/>
      <c r="W671" s="9"/>
      <c r="X671" s="9"/>
      <c r="Y671" s="9"/>
      <c r="Z671" s="9"/>
    </row>
    <row r="672" ht="21.75" customHeight="1">
      <c r="A672" s="9"/>
      <c r="B672" s="100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6"/>
      <c r="P672" s="29"/>
      <c r="Q672" s="29"/>
      <c r="R672" s="29"/>
      <c r="S672" s="16"/>
      <c r="T672" s="9"/>
      <c r="U672" s="9"/>
      <c r="V672" s="9"/>
      <c r="W672" s="9"/>
      <c r="X672" s="9"/>
      <c r="Y672" s="9"/>
      <c r="Z672" s="9"/>
    </row>
    <row r="673" ht="21.75" customHeight="1">
      <c r="A673" s="9"/>
      <c r="B673" s="100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6"/>
      <c r="P673" s="29"/>
      <c r="Q673" s="29"/>
      <c r="R673" s="29"/>
      <c r="S673" s="16"/>
      <c r="T673" s="9"/>
      <c r="U673" s="9"/>
      <c r="V673" s="9"/>
      <c r="W673" s="9"/>
      <c r="X673" s="9"/>
      <c r="Y673" s="9"/>
      <c r="Z673" s="9"/>
    </row>
    <row r="674" ht="21.75" customHeight="1">
      <c r="A674" s="9"/>
      <c r="B674" s="100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6"/>
      <c r="P674" s="29"/>
      <c r="Q674" s="29"/>
      <c r="R674" s="29"/>
      <c r="S674" s="16"/>
      <c r="T674" s="9"/>
      <c r="U674" s="9"/>
      <c r="V674" s="9"/>
      <c r="W674" s="9"/>
      <c r="X674" s="9"/>
      <c r="Y674" s="9"/>
      <c r="Z674" s="9"/>
    </row>
    <row r="675" ht="21.75" customHeight="1">
      <c r="A675" s="9"/>
      <c r="B675" s="100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6"/>
      <c r="P675" s="29"/>
      <c r="Q675" s="29"/>
      <c r="R675" s="29"/>
      <c r="S675" s="16"/>
      <c r="T675" s="9"/>
      <c r="U675" s="9"/>
      <c r="V675" s="9"/>
      <c r="W675" s="9"/>
      <c r="X675" s="9"/>
      <c r="Y675" s="9"/>
      <c r="Z675" s="9"/>
    </row>
    <row r="676" ht="21.75" customHeight="1">
      <c r="A676" s="9"/>
      <c r="B676" s="100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6"/>
      <c r="P676" s="29"/>
      <c r="Q676" s="29"/>
      <c r="R676" s="29"/>
      <c r="S676" s="16"/>
      <c r="T676" s="9"/>
      <c r="U676" s="9"/>
      <c r="V676" s="9"/>
      <c r="W676" s="9"/>
      <c r="X676" s="9"/>
      <c r="Y676" s="9"/>
      <c r="Z676" s="9"/>
    </row>
    <row r="677" ht="21.75" customHeight="1">
      <c r="A677" s="9"/>
      <c r="B677" s="100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6"/>
      <c r="P677" s="29"/>
      <c r="Q677" s="29"/>
      <c r="R677" s="29"/>
      <c r="S677" s="16"/>
      <c r="T677" s="9"/>
      <c r="U677" s="9"/>
      <c r="V677" s="9"/>
      <c r="W677" s="9"/>
      <c r="X677" s="9"/>
      <c r="Y677" s="9"/>
      <c r="Z677" s="9"/>
    </row>
    <row r="678" ht="21.75" customHeight="1">
      <c r="A678" s="9"/>
      <c r="B678" s="100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6"/>
      <c r="P678" s="29"/>
      <c r="Q678" s="29"/>
      <c r="R678" s="29"/>
      <c r="S678" s="16"/>
      <c r="T678" s="9"/>
      <c r="U678" s="9"/>
      <c r="V678" s="9"/>
      <c r="W678" s="9"/>
      <c r="X678" s="9"/>
      <c r="Y678" s="9"/>
      <c r="Z678" s="9"/>
    </row>
    <row r="679" ht="21.75" customHeight="1">
      <c r="A679" s="9"/>
      <c r="B679" s="100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6"/>
      <c r="P679" s="29"/>
      <c r="Q679" s="29"/>
      <c r="R679" s="29"/>
      <c r="S679" s="16"/>
      <c r="T679" s="9"/>
      <c r="U679" s="9"/>
      <c r="V679" s="9"/>
      <c r="W679" s="9"/>
      <c r="X679" s="9"/>
      <c r="Y679" s="9"/>
      <c r="Z679" s="9"/>
    </row>
    <row r="680" ht="21.75" customHeight="1">
      <c r="A680" s="9"/>
      <c r="B680" s="100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6"/>
      <c r="P680" s="29"/>
      <c r="Q680" s="29"/>
      <c r="R680" s="29"/>
      <c r="S680" s="16"/>
      <c r="T680" s="9"/>
      <c r="U680" s="9"/>
      <c r="V680" s="9"/>
      <c r="W680" s="9"/>
      <c r="X680" s="9"/>
      <c r="Y680" s="9"/>
      <c r="Z680" s="9"/>
    </row>
    <row r="681" ht="21.75" customHeight="1">
      <c r="A681" s="9"/>
      <c r="B681" s="100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6"/>
      <c r="P681" s="29"/>
      <c r="Q681" s="29"/>
      <c r="R681" s="29"/>
      <c r="S681" s="16"/>
      <c r="T681" s="9"/>
      <c r="U681" s="9"/>
      <c r="V681" s="9"/>
      <c r="W681" s="9"/>
      <c r="X681" s="9"/>
      <c r="Y681" s="9"/>
      <c r="Z681" s="9"/>
    </row>
    <row r="682" ht="21.75" customHeight="1">
      <c r="A682" s="9"/>
      <c r="B682" s="100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6"/>
      <c r="P682" s="29"/>
      <c r="Q682" s="29"/>
      <c r="R682" s="29"/>
      <c r="S682" s="16"/>
      <c r="T682" s="9"/>
      <c r="U682" s="9"/>
      <c r="V682" s="9"/>
      <c r="W682" s="9"/>
      <c r="X682" s="9"/>
      <c r="Y682" s="9"/>
      <c r="Z682" s="9"/>
    </row>
    <row r="683" ht="21.75" customHeight="1">
      <c r="A683" s="9"/>
      <c r="B683" s="100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6"/>
      <c r="P683" s="29"/>
      <c r="Q683" s="29"/>
      <c r="R683" s="29"/>
      <c r="S683" s="16"/>
      <c r="T683" s="9"/>
      <c r="U683" s="9"/>
      <c r="V683" s="9"/>
      <c r="W683" s="9"/>
      <c r="X683" s="9"/>
      <c r="Y683" s="9"/>
      <c r="Z683" s="9"/>
    </row>
    <row r="684" ht="21.75" customHeight="1">
      <c r="A684" s="9"/>
      <c r="B684" s="100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6"/>
      <c r="P684" s="29"/>
      <c r="Q684" s="29"/>
      <c r="R684" s="29"/>
      <c r="S684" s="16"/>
      <c r="T684" s="9"/>
      <c r="U684" s="9"/>
      <c r="V684" s="9"/>
      <c r="W684" s="9"/>
      <c r="X684" s="9"/>
      <c r="Y684" s="9"/>
      <c r="Z684" s="9"/>
    </row>
    <row r="685" ht="21.75" customHeight="1">
      <c r="A685" s="9"/>
      <c r="B685" s="100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6"/>
      <c r="P685" s="29"/>
      <c r="Q685" s="29"/>
      <c r="R685" s="29"/>
      <c r="S685" s="16"/>
      <c r="T685" s="9"/>
      <c r="U685" s="9"/>
      <c r="V685" s="9"/>
      <c r="W685" s="9"/>
      <c r="X685" s="9"/>
      <c r="Y685" s="9"/>
      <c r="Z685" s="9"/>
    </row>
    <row r="686" ht="21.75" customHeight="1">
      <c r="A686" s="9"/>
      <c r="B686" s="10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6"/>
      <c r="P686" s="29"/>
      <c r="Q686" s="29"/>
      <c r="R686" s="29"/>
      <c r="S686" s="16"/>
      <c r="T686" s="9"/>
      <c r="U686" s="9"/>
      <c r="V686" s="9"/>
      <c r="W686" s="9"/>
      <c r="X686" s="9"/>
      <c r="Y686" s="9"/>
      <c r="Z686" s="9"/>
    </row>
    <row r="687" ht="21.75" customHeight="1">
      <c r="A687" s="9"/>
      <c r="B687" s="100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6"/>
      <c r="P687" s="29"/>
      <c r="Q687" s="29"/>
      <c r="R687" s="29"/>
      <c r="S687" s="16"/>
      <c r="T687" s="9"/>
      <c r="U687" s="9"/>
      <c r="V687" s="9"/>
      <c r="W687" s="9"/>
      <c r="X687" s="9"/>
      <c r="Y687" s="9"/>
      <c r="Z687" s="9"/>
    </row>
    <row r="688" ht="21.75" customHeight="1">
      <c r="A688" s="9"/>
      <c r="B688" s="100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6"/>
      <c r="P688" s="29"/>
      <c r="Q688" s="29"/>
      <c r="R688" s="29"/>
      <c r="S688" s="16"/>
      <c r="T688" s="9"/>
      <c r="U688" s="9"/>
      <c r="V688" s="9"/>
      <c r="W688" s="9"/>
      <c r="X688" s="9"/>
      <c r="Y688" s="9"/>
      <c r="Z688" s="9"/>
    </row>
    <row r="689" ht="21.75" customHeight="1">
      <c r="A689" s="9"/>
      <c r="B689" s="100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6"/>
      <c r="P689" s="29"/>
      <c r="Q689" s="29"/>
      <c r="R689" s="29"/>
      <c r="S689" s="16"/>
      <c r="T689" s="9"/>
      <c r="U689" s="9"/>
      <c r="V689" s="9"/>
      <c r="W689" s="9"/>
      <c r="X689" s="9"/>
      <c r="Y689" s="9"/>
      <c r="Z689" s="9"/>
    </row>
    <row r="690" ht="21.75" customHeight="1">
      <c r="A690" s="9"/>
      <c r="B690" s="100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6"/>
      <c r="P690" s="29"/>
      <c r="Q690" s="29"/>
      <c r="R690" s="29"/>
      <c r="S690" s="16"/>
      <c r="T690" s="9"/>
      <c r="U690" s="9"/>
      <c r="V690" s="9"/>
      <c r="W690" s="9"/>
      <c r="X690" s="9"/>
      <c r="Y690" s="9"/>
      <c r="Z690" s="9"/>
    </row>
    <row r="691" ht="21.75" customHeight="1">
      <c r="A691" s="9"/>
      <c r="B691" s="100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6"/>
      <c r="P691" s="29"/>
      <c r="Q691" s="29"/>
      <c r="R691" s="29"/>
      <c r="S691" s="16"/>
      <c r="T691" s="9"/>
      <c r="U691" s="9"/>
      <c r="V691" s="9"/>
      <c r="W691" s="9"/>
      <c r="X691" s="9"/>
      <c r="Y691" s="9"/>
      <c r="Z691" s="9"/>
    </row>
    <row r="692" ht="21.75" customHeight="1">
      <c r="A692" s="9"/>
      <c r="B692" s="100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6"/>
      <c r="P692" s="29"/>
      <c r="Q692" s="29"/>
      <c r="R692" s="29"/>
      <c r="S692" s="16"/>
      <c r="T692" s="9"/>
      <c r="U692" s="9"/>
      <c r="V692" s="9"/>
      <c r="W692" s="9"/>
      <c r="X692" s="9"/>
      <c r="Y692" s="9"/>
      <c r="Z692" s="9"/>
    </row>
    <row r="693" ht="21.75" customHeight="1">
      <c r="A693" s="9"/>
      <c r="B693" s="100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6"/>
      <c r="P693" s="29"/>
      <c r="Q693" s="29"/>
      <c r="R693" s="29"/>
      <c r="S693" s="16"/>
      <c r="T693" s="9"/>
      <c r="U693" s="9"/>
      <c r="V693" s="9"/>
      <c r="W693" s="9"/>
      <c r="X693" s="9"/>
      <c r="Y693" s="9"/>
      <c r="Z693" s="9"/>
    </row>
    <row r="694" ht="21.75" customHeight="1">
      <c r="A694" s="9"/>
      <c r="B694" s="100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6"/>
      <c r="P694" s="29"/>
      <c r="Q694" s="29"/>
      <c r="R694" s="29"/>
      <c r="S694" s="16"/>
      <c r="T694" s="9"/>
      <c r="U694" s="9"/>
      <c r="V694" s="9"/>
      <c r="W694" s="9"/>
      <c r="X694" s="9"/>
      <c r="Y694" s="9"/>
      <c r="Z694" s="9"/>
    </row>
    <row r="695" ht="21.75" customHeight="1">
      <c r="A695" s="9"/>
      <c r="B695" s="100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6"/>
      <c r="P695" s="29"/>
      <c r="Q695" s="29"/>
      <c r="R695" s="29"/>
      <c r="S695" s="16"/>
      <c r="T695" s="9"/>
      <c r="U695" s="9"/>
      <c r="V695" s="9"/>
      <c r="W695" s="9"/>
      <c r="X695" s="9"/>
      <c r="Y695" s="9"/>
      <c r="Z695" s="9"/>
    </row>
    <row r="696" ht="21.75" customHeight="1">
      <c r="A696" s="9"/>
      <c r="B696" s="100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6"/>
      <c r="P696" s="29"/>
      <c r="Q696" s="29"/>
      <c r="R696" s="29"/>
      <c r="S696" s="16"/>
      <c r="T696" s="9"/>
      <c r="U696" s="9"/>
      <c r="V696" s="9"/>
      <c r="W696" s="9"/>
      <c r="X696" s="9"/>
      <c r="Y696" s="9"/>
      <c r="Z696" s="9"/>
    </row>
    <row r="697" ht="21.75" customHeight="1">
      <c r="A697" s="9"/>
      <c r="B697" s="100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6"/>
      <c r="P697" s="29"/>
      <c r="Q697" s="29"/>
      <c r="R697" s="29"/>
      <c r="S697" s="16"/>
      <c r="T697" s="9"/>
      <c r="U697" s="9"/>
      <c r="V697" s="9"/>
      <c r="W697" s="9"/>
      <c r="X697" s="9"/>
      <c r="Y697" s="9"/>
      <c r="Z697" s="9"/>
    </row>
    <row r="698" ht="21.75" customHeight="1">
      <c r="A698" s="9"/>
      <c r="B698" s="100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6"/>
      <c r="P698" s="29"/>
      <c r="Q698" s="29"/>
      <c r="R698" s="29"/>
      <c r="S698" s="16"/>
      <c r="T698" s="9"/>
      <c r="U698" s="9"/>
      <c r="V698" s="9"/>
      <c r="W698" s="9"/>
      <c r="X698" s="9"/>
      <c r="Y698" s="9"/>
      <c r="Z698" s="9"/>
    </row>
    <row r="699" ht="21.75" customHeight="1">
      <c r="A699" s="9"/>
      <c r="B699" s="100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6"/>
      <c r="P699" s="29"/>
      <c r="Q699" s="29"/>
      <c r="R699" s="29"/>
      <c r="S699" s="16"/>
      <c r="T699" s="9"/>
      <c r="U699" s="9"/>
      <c r="V699" s="9"/>
      <c r="W699" s="9"/>
      <c r="X699" s="9"/>
      <c r="Y699" s="9"/>
      <c r="Z699" s="9"/>
    </row>
    <row r="700" ht="21.75" customHeight="1">
      <c r="A700" s="9"/>
      <c r="B700" s="100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6"/>
      <c r="P700" s="29"/>
      <c r="Q700" s="29"/>
      <c r="R700" s="29"/>
      <c r="S700" s="16"/>
      <c r="T700" s="9"/>
      <c r="U700" s="9"/>
      <c r="V700" s="9"/>
      <c r="W700" s="9"/>
      <c r="X700" s="9"/>
      <c r="Y700" s="9"/>
      <c r="Z700" s="9"/>
    </row>
    <row r="701" ht="21.75" customHeight="1">
      <c r="A701" s="9"/>
      <c r="B701" s="100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6"/>
      <c r="P701" s="29"/>
      <c r="Q701" s="29"/>
      <c r="R701" s="29"/>
      <c r="S701" s="16"/>
      <c r="T701" s="9"/>
      <c r="U701" s="9"/>
      <c r="V701" s="9"/>
      <c r="W701" s="9"/>
      <c r="X701" s="9"/>
      <c r="Y701" s="9"/>
      <c r="Z701" s="9"/>
    </row>
    <row r="702" ht="21.75" customHeight="1">
      <c r="A702" s="9"/>
      <c r="B702" s="100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6"/>
      <c r="P702" s="29"/>
      <c r="Q702" s="29"/>
      <c r="R702" s="29"/>
      <c r="S702" s="16"/>
      <c r="T702" s="9"/>
      <c r="U702" s="9"/>
      <c r="V702" s="9"/>
      <c r="W702" s="9"/>
      <c r="X702" s="9"/>
      <c r="Y702" s="9"/>
      <c r="Z702" s="9"/>
    </row>
    <row r="703" ht="21.75" customHeight="1">
      <c r="A703" s="9"/>
      <c r="B703" s="100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6"/>
      <c r="P703" s="29"/>
      <c r="Q703" s="29"/>
      <c r="R703" s="29"/>
      <c r="S703" s="16"/>
      <c r="T703" s="9"/>
      <c r="U703" s="9"/>
      <c r="V703" s="9"/>
      <c r="W703" s="9"/>
      <c r="X703" s="9"/>
      <c r="Y703" s="9"/>
      <c r="Z703" s="9"/>
    </row>
    <row r="704" ht="21.75" customHeight="1">
      <c r="A704" s="9"/>
      <c r="B704" s="100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6"/>
      <c r="P704" s="29"/>
      <c r="Q704" s="29"/>
      <c r="R704" s="29"/>
      <c r="S704" s="16"/>
      <c r="T704" s="9"/>
      <c r="U704" s="9"/>
      <c r="V704" s="9"/>
      <c r="W704" s="9"/>
      <c r="X704" s="9"/>
      <c r="Y704" s="9"/>
      <c r="Z704" s="9"/>
    </row>
    <row r="705" ht="21.75" customHeight="1">
      <c r="A705" s="9"/>
      <c r="B705" s="100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6"/>
      <c r="P705" s="29"/>
      <c r="Q705" s="29"/>
      <c r="R705" s="29"/>
      <c r="S705" s="16"/>
      <c r="T705" s="9"/>
      <c r="U705" s="9"/>
      <c r="V705" s="9"/>
      <c r="W705" s="9"/>
      <c r="X705" s="9"/>
      <c r="Y705" s="9"/>
      <c r="Z705" s="9"/>
    </row>
    <row r="706" ht="21.75" customHeight="1">
      <c r="A706" s="9"/>
      <c r="B706" s="100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6"/>
      <c r="P706" s="29"/>
      <c r="Q706" s="29"/>
      <c r="R706" s="29"/>
      <c r="S706" s="16"/>
      <c r="T706" s="9"/>
      <c r="U706" s="9"/>
      <c r="V706" s="9"/>
      <c r="W706" s="9"/>
      <c r="X706" s="9"/>
      <c r="Y706" s="9"/>
      <c r="Z706" s="9"/>
    </row>
    <row r="707" ht="21.75" customHeight="1">
      <c r="A707" s="9"/>
      <c r="B707" s="100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6"/>
      <c r="P707" s="29"/>
      <c r="Q707" s="29"/>
      <c r="R707" s="29"/>
      <c r="S707" s="16"/>
      <c r="T707" s="9"/>
      <c r="U707" s="9"/>
      <c r="V707" s="9"/>
      <c r="W707" s="9"/>
      <c r="X707" s="9"/>
      <c r="Y707" s="9"/>
      <c r="Z707" s="9"/>
    </row>
    <row r="708" ht="21.75" customHeight="1">
      <c r="A708" s="9"/>
      <c r="B708" s="100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6"/>
      <c r="P708" s="29"/>
      <c r="Q708" s="29"/>
      <c r="R708" s="29"/>
      <c r="S708" s="16"/>
      <c r="T708" s="9"/>
      <c r="U708" s="9"/>
      <c r="V708" s="9"/>
      <c r="W708" s="9"/>
      <c r="X708" s="9"/>
      <c r="Y708" s="9"/>
      <c r="Z708" s="9"/>
    </row>
    <row r="709" ht="21.75" customHeight="1">
      <c r="A709" s="9"/>
      <c r="B709" s="100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6"/>
      <c r="P709" s="29"/>
      <c r="Q709" s="29"/>
      <c r="R709" s="29"/>
      <c r="S709" s="16"/>
      <c r="T709" s="9"/>
      <c r="U709" s="9"/>
      <c r="V709" s="9"/>
      <c r="W709" s="9"/>
      <c r="X709" s="9"/>
      <c r="Y709" s="9"/>
      <c r="Z709" s="9"/>
    </row>
    <row r="710" ht="21.75" customHeight="1">
      <c r="A710" s="9"/>
      <c r="B710" s="100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6"/>
      <c r="P710" s="29"/>
      <c r="Q710" s="29"/>
      <c r="R710" s="29"/>
      <c r="S710" s="16"/>
      <c r="T710" s="9"/>
      <c r="U710" s="9"/>
      <c r="V710" s="9"/>
      <c r="W710" s="9"/>
      <c r="X710" s="9"/>
      <c r="Y710" s="9"/>
      <c r="Z710" s="9"/>
    </row>
    <row r="711" ht="21.75" customHeight="1">
      <c r="A711" s="9"/>
      <c r="B711" s="100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6"/>
      <c r="P711" s="29"/>
      <c r="Q711" s="29"/>
      <c r="R711" s="29"/>
      <c r="S711" s="16"/>
      <c r="T711" s="9"/>
      <c r="U711" s="9"/>
      <c r="V711" s="9"/>
      <c r="W711" s="9"/>
      <c r="X711" s="9"/>
      <c r="Y711" s="9"/>
      <c r="Z711" s="9"/>
    </row>
    <row r="712" ht="21.75" customHeight="1">
      <c r="A712" s="9"/>
      <c r="B712" s="100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6"/>
      <c r="P712" s="29"/>
      <c r="Q712" s="29"/>
      <c r="R712" s="29"/>
      <c r="S712" s="16"/>
      <c r="T712" s="9"/>
      <c r="U712" s="9"/>
      <c r="V712" s="9"/>
      <c r="W712" s="9"/>
      <c r="X712" s="9"/>
      <c r="Y712" s="9"/>
      <c r="Z712" s="9"/>
    </row>
    <row r="713" ht="21.75" customHeight="1">
      <c r="A713" s="9"/>
      <c r="B713" s="100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6"/>
      <c r="P713" s="29"/>
      <c r="Q713" s="29"/>
      <c r="R713" s="29"/>
      <c r="S713" s="16"/>
      <c r="T713" s="9"/>
      <c r="U713" s="9"/>
      <c r="V713" s="9"/>
      <c r="W713" s="9"/>
      <c r="X713" s="9"/>
      <c r="Y713" s="9"/>
      <c r="Z713" s="9"/>
    </row>
    <row r="714" ht="21.75" customHeight="1">
      <c r="A714" s="9"/>
      <c r="B714" s="100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6"/>
      <c r="P714" s="29"/>
      <c r="Q714" s="29"/>
      <c r="R714" s="29"/>
      <c r="S714" s="16"/>
      <c r="T714" s="9"/>
      <c r="U714" s="9"/>
      <c r="V714" s="9"/>
      <c r="W714" s="9"/>
      <c r="X714" s="9"/>
      <c r="Y714" s="9"/>
      <c r="Z714" s="9"/>
    </row>
    <row r="715" ht="21.75" customHeight="1">
      <c r="A715" s="9"/>
      <c r="B715" s="100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6"/>
      <c r="P715" s="29"/>
      <c r="Q715" s="29"/>
      <c r="R715" s="29"/>
      <c r="S715" s="16"/>
      <c r="T715" s="9"/>
      <c r="U715" s="9"/>
      <c r="V715" s="9"/>
      <c r="W715" s="9"/>
      <c r="X715" s="9"/>
      <c r="Y715" s="9"/>
      <c r="Z715" s="9"/>
    </row>
    <row r="716" ht="21.75" customHeight="1">
      <c r="A716" s="9"/>
      <c r="B716" s="100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6"/>
      <c r="P716" s="29"/>
      <c r="Q716" s="29"/>
      <c r="R716" s="29"/>
      <c r="S716" s="16"/>
      <c r="T716" s="9"/>
      <c r="U716" s="9"/>
      <c r="V716" s="9"/>
      <c r="W716" s="9"/>
      <c r="X716" s="9"/>
      <c r="Y716" s="9"/>
      <c r="Z716" s="9"/>
    </row>
    <row r="717" ht="21.75" customHeight="1">
      <c r="A717" s="9"/>
      <c r="B717" s="100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6"/>
      <c r="P717" s="29"/>
      <c r="Q717" s="29"/>
      <c r="R717" s="29"/>
      <c r="S717" s="16"/>
      <c r="T717" s="9"/>
      <c r="U717" s="9"/>
      <c r="V717" s="9"/>
      <c r="W717" s="9"/>
      <c r="X717" s="9"/>
      <c r="Y717" s="9"/>
      <c r="Z717" s="9"/>
    </row>
    <row r="718" ht="21.75" customHeight="1">
      <c r="A718" s="9"/>
      <c r="B718" s="100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6"/>
      <c r="P718" s="29"/>
      <c r="Q718" s="29"/>
      <c r="R718" s="29"/>
      <c r="S718" s="16"/>
      <c r="T718" s="9"/>
      <c r="U718" s="9"/>
      <c r="V718" s="9"/>
      <c r="W718" s="9"/>
      <c r="X718" s="9"/>
      <c r="Y718" s="9"/>
      <c r="Z718" s="9"/>
    </row>
    <row r="719" ht="21.75" customHeight="1">
      <c r="A719" s="9"/>
      <c r="B719" s="100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6"/>
      <c r="P719" s="29"/>
      <c r="Q719" s="29"/>
      <c r="R719" s="29"/>
      <c r="S719" s="16"/>
      <c r="T719" s="9"/>
      <c r="U719" s="9"/>
      <c r="V719" s="9"/>
      <c r="W719" s="9"/>
      <c r="X719" s="9"/>
      <c r="Y719" s="9"/>
      <c r="Z719" s="9"/>
    </row>
    <row r="720" ht="21.75" customHeight="1">
      <c r="A720" s="9"/>
      <c r="B720" s="100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6"/>
      <c r="P720" s="29"/>
      <c r="Q720" s="29"/>
      <c r="R720" s="29"/>
      <c r="S720" s="16"/>
      <c r="T720" s="9"/>
      <c r="U720" s="9"/>
      <c r="V720" s="9"/>
      <c r="W720" s="9"/>
      <c r="X720" s="9"/>
      <c r="Y720" s="9"/>
      <c r="Z720" s="9"/>
    </row>
    <row r="721" ht="21.75" customHeight="1">
      <c r="A721" s="9"/>
      <c r="B721" s="100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6"/>
      <c r="P721" s="29"/>
      <c r="Q721" s="29"/>
      <c r="R721" s="29"/>
      <c r="S721" s="16"/>
      <c r="T721" s="9"/>
      <c r="U721" s="9"/>
      <c r="V721" s="9"/>
      <c r="W721" s="9"/>
      <c r="X721" s="9"/>
      <c r="Y721" s="9"/>
      <c r="Z721" s="9"/>
    </row>
    <row r="722" ht="21.75" customHeight="1">
      <c r="A722" s="9"/>
      <c r="B722" s="100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6"/>
      <c r="P722" s="29"/>
      <c r="Q722" s="29"/>
      <c r="R722" s="29"/>
      <c r="S722" s="16"/>
      <c r="T722" s="9"/>
      <c r="U722" s="9"/>
      <c r="V722" s="9"/>
      <c r="W722" s="9"/>
      <c r="X722" s="9"/>
      <c r="Y722" s="9"/>
      <c r="Z722" s="9"/>
    </row>
    <row r="723" ht="21.75" customHeight="1">
      <c r="A723" s="9"/>
      <c r="B723" s="100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6"/>
      <c r="P723" s="29"/>
      <c r="Q723" s="29"/>
      <c r="R723" s="29"/>
      <c r="S723" s="16"/>
      <c r="T723" s="9"/>
      <c r="U723" s="9"/>
      <c r="V723" s="9"/>
      <c r="W723" s="9"/>
      <c r="X723" s="9"/>
      <c r="Y723" s="9"/>
      <c r="Z723" s="9"/>
    </row>
    <row r="724" ht="21.75" customHeight="1">
      <c r="A724" s="9"/>
      <c r="B724" s="100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6"/>
      <c r="P724" s="29"/>
      <c r="Q724" s="29"/>
      <c r="R724" s="29"/>
      <c r="S724" s="16"/>
      <c r="T724" s="9"/>
      <c r="U724" s="9"/>
      <c r="V724" s="9"/>
      <c r="W724" s="9"/>
      <c r="X724" s="9"/>
      <c r="Y724" s="9"/>
      <c r="Z724" s="9"/>
    </row>
    <row r="725" ht="21.75" customHeight="1">
      <c r="A725" s="9"/>
      <c r="B725" s="100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6"/>
      <c r="P725" s="29"/>
      <c r="Q725" s="29"/>
      <c r="R725" s="29"/>
      <c r="S725" s="16"/>
      <c r="T725" s="9"/>
      <c r="U725" s="9"/>
      <c r="V725" s="9"/>
      <c r="W725" s="9"/>
      <c r="X725" s="9"/>
      <c r="Y725" s="9"/>
      <c r="Z725" s="9"/>
    </row>
    <row r="726" ht="21.75" customHeight="1">
      <c r="A726" s="9"/>
      <c r="B726" s="100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6"/>
      <c r="P726" s="29"/>
      <c r="Q726" s="29"/>
      <c r="R726" s="29"/>
      <c r="S726" s="16"/>
      <c r="T726" s="9"/>
      <c r="U726" s="9"/>
      <c r="V726" s="9"/>
      <c r="W726" s="9"/>
      <c r="X726" s="9"/>
      <c r="Y726" s="9"/>
      <c r="Z726" s="9"/>
    </row>
    <row r="727" ht="21.75" customHeight="1">
      <c r="A727" s="9"/>
      <c r="B727" s="100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6"/>
      <c r="P727" s="29"/>
      <c r="Q727" s="29"/>
      <c r="R727" s="29"/>
      <c r="S727" s="16"/>
      <c r="T727" s="9"/>
      <c r="U727" s="9"/>
      <c r="V727" s="9"/>
      <c r="W727" s="9"/>
      <c r="X727" s="9"/>
      <c r="Y727" s="9"/>
      <c r="Z727" s="9"/>
    </row>
    <row r="728" ht="21.75" customHeight="1">
      <c r="A728" s="9"/>
      <c r="B728" s="100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6"/>
      <c r="P728" s="29"/>
      <c r="Q728" s="29"/>
      <c r="R728" s="29"/>
      <c r="S728" s="16"/>
      <c r="T728" s="9"/>
      <c r="U728" s="9"/>
      <c r="V728" s="9"/>
      <c r="W728" s="9"/>
      <c r="X728" s="9"/>
      <c r="Y728" s="9"/>
      <c r="Z728" s="9"/>
    </row>
    <row r="729" ht="21.75" customHeight="1">
      <c r="A729" s="9"/>
      <c r="B729" s="100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6"/>
      <c r="P729" s="29"/>
      <c r="Q729" s="29"/>
      <c r="R729" s="29"/>
      <c r="S729" s="16"/>
      <c r="T729" s="9"/>
      <c r="U729" s="9"/>
      <c r="V729" s="9"/>
      <c r="W729" s="9"/>
      <c r="X729" s="9"/>
      <c r="Y729" s="9"/>
      <c r="Z729" s="9"/>
    </row>
    <row r="730" ht="21.75" customHeight="1">
      <c r="A730" s="9"/>
      <c r="B730" s="100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6"/>
      <c r="P730" s="29"/>
      <c r="Q730" s="29"/>
      <c r="R730" s="29"/>
      <c r="S730" s="16"/>
      <c r="T730" s="9"/>
      <c r="U730" s="9"/>
      <c r="V730" s="9"/>
      <c r="W730" s="9"/>
      <c r="X730" s="9"/>
      <c r="Y730" s="9"/>
      <c r="Z730" s="9"/>
    </row>
    <row r="731" ht="21.75" customHeight="1">
      <c r="A731" s="9"/>
      <c r="B731" s="100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6"/>
      <c r="P731" s="29"/>
      <c r="Q731" s="29"/>
      <c r="R731" s="29"/>
      <c r="S731" s="16"/>
      <c r="T731" s="9"/>
      <c r="U731" s="9"/>
      <c r="V731" s="9"/>
      <c r="W731" s="9"/>
      <c r="X731" s="9"/>
      <c r="Y731" s="9"/>
      <c r="Z731" s="9"/>
    </row>
    <row r="732" ht="21.75" customHeight="1">
      <c r="A732" s="9"/>
      <c r="B732" s="100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6"/>
      <c r="P732" s="29"/>
      <c r="Q732" s="29"/>
      <c r="R732" s="29"/>
      <c r="S732" s="16"/>
      <c r="T732" s="9"/>
      <c r="U732" s="9"/>
      <c r="V732" s="9"/>
      <c r="W732" s="9"/>
      <c r="X732" s="9"/>
      <c r="Y732" s="9"/>
      <c r="Z732" s="9"/>
    </row>
    <row r="733" ht="21.75" customHeight="1">
      <c r="A733" s="9"/>
      <c r="B733" s="100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6"/>
      <c r="P733" s="29"/>
      <c r="Q733" s="29"/>
      <c r="R733" s="29"/>
      <c r="S733" s="16"/>
      <c r="T733" s="9"/>
      <c r="U733" s="9"/>
      <c r="V733" s="9"/>
      <c r="W733" s="9"/>
      <c r="X733" s="9"/>
      <c r="Y733" s="9"/>
      <c r="Z733" s="9"/>
    </row>
    <row r="734" ht="21.75" customHeight="1">
      <c r="A734" s="9"/>
      <c r="B734" s="100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6"/>
      <c r="P734" s="29"/>
      <c r="Q734" s="29"/>
      <c r="R734" s="29"/>
      <c r="S734" s="16"/>
      <c r="T734" s="9"/>
      <c r="U734" s="9"/>
      <c r="V734" s="9"/>
      <c r="W734" s="9"/>
      <c r="X734" s="9"/>
      <c r="Y734" s="9"/>
      <c r="Z734" s="9"/>
    </row>
    <row r="735" ht="21.75" customHeight="1">
      <c r="A735" s="9"/>
      <c r="B735" s="100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6"/>
      <c r="P735" s="29"/>
      <c r="Q735" s="29"/>
      <c r="R735" s="29"/>
      <c r="S735" s="16"/>
      <c r="T735" s="9"/>
      <c r="U735" s="9"/>
      <c r="V735" s="9"/>
      <c r="W735" s="9"/>
      <c r="X735" s="9"/>
      <c r="Y735" s="9"/>
      <c r="Z735" s="9"/>
    </row>
    <row r="736" ht="21.75" customHeight="1">
      <c r="A736" s="9"/>
      <c r="B736" s="100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6"/>
      <c r="P736" s="29"/>
      <c r="Q736" s="29"/>
      <c r="R736" s="29"/>
      <c r="S736" s="16"/>
      <c r="T736" s="9"/>
      <c r="U736" s="9"/>
      <c r="V736" s="9"/>
      <c r="W736" s="9"/>
      <c r="X736" s="9"/>
      <c r="Y736" s="9"/>
      <c r="Z736" s="9"/>
    </row>
    <row r="737" ht="21.75" customHeight="1">
      <c r="A737" s="9"/>
      <c r="B737" s="100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6"/>
      <c r="P737" s="29"/>
      <c r="Q737" s="29"/>
      <c r="R737" s="29"/>
      <c r="S737" s="16"/>
      <c r="T737" s="9"/>
      <c r="U737" s="9"/>
      <c r="V737" s="9"/>
      <c r="W737" s="9"/>
      <c r="X737" s="9"/>
      <c r="Y737" s="9"/>
      <c r="Z737" s="9"/>
    </row>
    <row r="738" ht="21.75" customHeight="1">
      <c r="A738" s="9"/>
      <c r="B738" s="100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6"/>
      <c r="P738" s="29"/>
      <c r="Q738" s="29"/>
      <c r="R738" s="29"/>
      <c r="S738" s="16"/>
      <c r="T738" s="9"/>
      <c r="U738" s="9"/>
      <c r="V738" s="9"/>
      <c r="W738" s="9"/>
      <c r="X738" s="9"/>
      <c r="Y738" s="9"/>
      <c r="Z738" s="9"/>
    </row>
    <row r="739" ht="21.75" customHeight="1">
      <c r="A739" s="9"/>
      <c r="B739" s="100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6"/>
      <c r="P739" s="29"/>
      <c r="Q739" s="29"/>
      <c r="R739" s="29"/>
      <c r="S739" s="16"/>
      <c r="T739" s="9"/>
      <c r="U739" s="9"/>
      <c r="V739" s="9"/>
      <c r="W739" s="9"/>
      <c r="X739" s="9"/>
      <c r="Y739" s="9"/>
      <c r="Z739" s="9"/>
    </row>
    <row r="740" ht="21.75" customHeight="1">
      <c r="A740" s="9"/>
      <c r="B740" s="100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6"/>
      <c r="P740" s="29"/>
      <c r="Q740" s="29"/>
      <c r="R740" s="29"/>
      <c r="S740" s="16"/>
      <c r="T740" s="9"/>
      <c r="U740" s="9"/>
      <c r="V740" s="9"/>
      <c r="W740" s="9"/>
      <c r="X740" s="9"/>
      <c r="Y740" s="9"/>
      <c r="Z740" s="9"/>
    </row>
    <row r="741" ht="21.75" customHeight="1">
      <c r="A741" s="9"/>
      <c r="B741" s="100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6"/>
      <c r="P741" s="29"/>
      <c r="Q741" s="29"/>
      <c r="R741" s="29"/>
      <c r="S741" s="16"/>
      <c r="T741" s="9"/>
      <c r="U741" s="9"/>
      <c r="V741" s="9"/>
      <c r="W741" s="9"/>
      <c r="X741" s="9"/>
      <c r="Y741" s="9"/>
      <c r="Z741" s="9"/>
    </row>
    <row r="742" ht="21.75" customHeight="1">
      <c r="A742" s="9"/>
      <c r="B742" s="100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6"/>
      <c r="P742" s="29"/>
      <c r="Q742" s="29"/>
      <c r="R742" s="29"/>
      <c r="S742" s="16"/>
      <c r="T742" s="9"/>
      <c r="U742" s="9"/>
      <c r="V742" s="9"/>
      <c r="W742" s="9"/>
      <c r="X742" s="9"/>
      <c r="Y742" s="9"/>
      <c r="Z742" s="9"/>
    </row>
    <row r="743" ht="21.75" customHeight="1">
      <c r="A743" s="9"/>
      <c r="B743" s="100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6"/>
      <c r="P743" s="29"/>
      <c r="Q743" s="29"/>
      <c r="R743" s="29"/>
      <c r="S743" s="16"/>
      <c r="T743" s="9"/>
      <c r="U743" s="9"/>
      <c r="V743" s="9"/>
      <c r="W743" s="9"/>
      <c r="X743" s="9"/>
      <c r="Y743" s="9"/>
      <c r="Z743" s="9"/>
    </row>
    <row r="744" ht="21.75" customHeight="1">
      <c r="A744" s="9"/>
      <c r="B744" s="100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6"/>
      <c r="P744" s="29"/>
      <c r="Q744" s="29"/>
      <c r="R744" s="29"/>
      <c r="S744" s="16"/>
      <c r="T744" s="9"/>
      <c r="U744" s="9"/>
      <c r="V744" s="9"/>
      <c r="W744" s="9"/>
      <c r="X744" s="9"/>
      <c r="Y744" s="9"/>
      <c r="Z744" s="9"/>
    </row>
    <row r="745" ht="21.75" customHeight="1">
      <c r="A745" s="9"/>
      <c r="B745" s="100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6"/>
      <c r="P745" s="29"/>
      <c r="Q745" s="29"/>
      <c r="R745" s="29"/>
      <c r="S745" s="16"/>
      <c r="T745" s="9"/>
      <c r="U745" s="9"/>
      <c r="V745" s="9"/>
      <c r="W745" s="9"/>
      <c r="X745" s="9"/>
      <c r="Y745" s="9"/>
      <c r="Z745" s="9"/>
    </row>
    <row r="746" ht="21.75" customHeight="1">
      <c r="A746" s="9"/>
      <c r="B746" s="100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6"/>
      <c r="P746" s="29"/>
      <c r="Q746" s="29"/>
      <c r="R746" s="29"/>
      <c r="S746" s="16"/>
      <c r="T746" s="9"/>
      <c r="U746" s="9"/>
      <c r="V746" s="9"/>
      <c r="W746" s="9"/>
      <c r="X746" s="9"/>
      <c r="Y746" s="9"/>
      <c r="Z746" s="9"/>
    </row>
    <row r="747" ht="21.75" customHeight="1">
      <c r="A747" s="9"/>
      <c r="B747" s="100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6"/>
      <c r="P747" s="29"/>
      <c r="Q747" s="29"/>
      <c r="R747" s="29"/>
      <c r="S747" s="16"/>
      <c r="T747" s="9"/>
      <c r="U747" s="9"/>
      <c r="V747" s="9"/>
      <c r="W747" s="9"/>
      <c r="X747" s="9"/>
      <c r="Y747" s="9"/>
      <c r="Z747" s="9"/>
    </row>
    <row r="748" ht="21.75" customHeight="1">
      <c r="A748" s="9"/>
      <c r="B748" s="100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6"/>
      <c r="P748" s="29"/>
      <c r="Q748" s="29"/>
      <c r="R748" s="29"/>
      <c r="S748" s="16"/>
      <c r="T748" s="9"/>
      <c r="U748" s="9"/>
      <c r="V748" s="9"/>
      <c r="W748" s="9"/>
      <c r="X748" s="9"/>
      <c r="Y748" s="9"/>
      <c r="Z748" s="9"/>
    </row>
    <row r="749" ht="21.75" customHeight="1">
      <c r="A749" s="9"/>
      <c r="B749" s="100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6"/>
      <c r="P749" s="29"/>
      <c r="Q749" s="29"/>
      <c r="R749" s="29"/>
      <c r="S749" s="16"/>
      <c r="T749" s="9"/>
      <c r="U749" s="9"/>
      <c r="V749" s="9"/>
      <c r="W749" s="9"/>
      <c r="X749" s="9"/>
      <c r="Y749" s="9"/>
      <c r="Z749" s="9"/>
    </row>
    <row r="750" ht="21.75" customHeight="1">
      <c r="A750" s="9"/>
      <c r="B750" s="100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6"/>
      <c r="P750" s="29"/>
      <c r="Q750" s="29"/>
      <c r="R750" s="29"/>
      <c r="S750" s="16"/>
      <c r="T750" s="9"/>
      <c r="U750" s="9"/>
      <c r="V750" s="9"/>
      <c r="W750" s="9"/>
      <c r="X750" s="9"/>
      <c r="Y750" s="9"/>
      <c r="Z750" s="9"/>
    </row>
    <row r="751" ht="21.75" customHeight="1">
      <c r="A751" s="9"/>
      <c r="B751" s="100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6"/>
      <c r="P751" s="29"/>
      <c r="Q751" s="29"/>
      <c r="R751" s="29"/>
      <c r="S751" s="16"/>
      <c r="T751" s="9"/>
      <c r="U751" s="9"/>
      <c r="V751" s="9"/>
      <c r="W751" s="9"/>
      <c r="X751" s="9"/>
      <c r="Y751" s="9"/>
      <c r="Z751" s="9"/>
    </row>
    <row r="752" ht="21.75" customHeight="1">
      <c r="A752" s="9"/>
      <c r="B752" s="100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6"/>
      <c r="P752" s="29"/>
      <c r="Q752" s="29"/>
      <c r="R752" s="29"/>
      <c r="S752" s="16"/>
      <c r="T752" s="9"/>
      <c r="U752" s="9"/>
      <c r="V752" s="9"/>
      <c r="W752" s="9"/>
      <c r="X752" s="9"/>
      <c r="Y752" s="9"/>
      <c r="Z752" s="9"/>
    </row>
    <row r="753" ht="21.75" customHeight="1">
      <c r="A753" s="9"/>
      <c r="B753" s="100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6"/>
      <c r="P753" s="29"/>
      <c r="Q753" s="29"/>
      <c r="R753" s="29"/>
      <c r="S753" s="16"/>
      <c r="T753" s="9"/>
      <c r="U753" s="9"/>
      <c r="V753" s="9"/>
      <c r="W753" s="9"/>
      <c r="X753" s="9"/>
      <c r="Y753" s="9"/>
      <c r="Z753" s="9"/>
    </row>
    <row r="754" ht="21.75" customHeight="1">
      <c r="A754" s="9"/>
      <c r="B754" s="100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6"/>
      <c r="P754" s="29"/>
      <c r="Q754" s="29"/>
      <c r="R754" s="29"/>
      <c r="S754" s="16"/>
      <c r="T754" s="9"/>
      <c r="U754" s="9"/>
      <c r="V754" s="9"/>
      <c r="W754" s="9"/>
      <c r="X754" s="9"/>
      <c r="Y754" s="9"/>
      <c r="Z754" s="9"/>
    </row>
    <row r="755" ht="21.75" customHeight="1">
      <c r="A755" s="9"/>
      <c r="B755" s="100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6"/>
      <c r="P755" s="29"/>
      <c r="Q755" s="29"/>
      <c r="R755" s="29"/>
      <c r="S755" s="16"/>
      <c r="T755" s="9"/>
      <c r="U755" s="9"/>
      <c r="V755" s="9"/>
      <c r="W755" s="9"/>
      <c r="X755" s="9"/>
      <c r="Y755" s="9"/>
      <c r="Z755" s="9"/>
    </row>
    <row r="756" ht="21.75" customHeight="1">
      <c r="A756" s="9"/>
      <c r="B756" s="100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6"/>
      <c r="P756" s="29"/>
      <c r="Q756" s="29"/>
      <c r="R756" s="29"/>
      <c r="S756" s="16"/>
      <c r="T756" s="9"/>
      <c r="U756" s="9"/>
      <c r="V756" s="9"/>
      <c r="W756" s="9"/>
      <c r="X756" s="9"/>
      <c r="Y756" s="9"/>
      <c r="Z756" s="9"/>
    </row>
    <row r="757" ht="21.75" customHeight="1">
      <c r="A757" s="9"/>
      <c r="B757" s="100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6"/>
      <c r="P757" s="29"/>
      <c r="Q757" s="29"/>
      <c r="R757" s="29"/>
      <c r="S757" s="16"/>
      <c r="T757" s="9"/>
      <c r="U757" s="9"/>
      <c r="V757" s="9"/>
      <c r="W757" s="9"/>
      <c r="X757" s="9"/>
      <c r="Y757" s="9"/>
      <c r="Z757" s="9"/>
    </row>
    <row r="758" ht="21.75" customHeight="1">
      <c r="A758" s="9"/>
      <c r="B758" s="100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6"/>
      <c r="P758" s="29"/>
      <c r="Q758" s="29"/>
      <c r="R758" s="29"/>
      <c r="S758" s="16"/>
      <c r="T758" s="9"/>
      <c r="U758" s="9"/>
      <c r="V758" s="9"/>
      <c r="W758" s="9"/>
      <c r="X758" s="9"/>
      <c r="Y758" s="9"/>
      <c r="Z758" s="9"/>
    </row>
    <row r="759" ht="21.75" customHeight="1">
      <c r="A759" s="9"/>
      <c r="B759" s="100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6"/>
      <c r="P759" s="29"/>
      <c r="Q759" s="29"/>
      <c r="R759" s="29"/>
      <c r="S759" s="16"/>
      <c r="T759" s="9"/>
      <c r="U759" s="9"/>
      <c r="V759" s="9"/>
      <c r="W759" s="9"/>
      <c r="X759" s="9"/>
      <c r="Y759" s="9"/>
      <c r="Z759" s="9"/>
    </row>
    <row r="760" ht="21.75" customHeight="1">
      <c r="A760" s="9"/>
      <c r="B760" s="100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6"/>
      <c r="P760" s="29"/>
      <c r="Q760" s="29"/>
      <c r="R760" s="29"/>
      <c r="S760" s="16"/>
      <c r="T760" s="9"/>
      <c r="U760" s="9"/>
      <c r="V760" s="9"/>
      <c r="W760" s="9"/>
      <c r="X760" s="9"/>
      <c r="Y760" s="9"/>
      <c r="Z760" s="9"/>
    </row>
    <row r="761" ht="21.75" customHeight="1">
      <c r="A761" s="9"/>
      <c r="B761" s="100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6"/>
      <c r="P761" s="29"/>
      <c r="Q761" s="29"/>
      <c r="R761" s="29"/>
      <c r="S761" s="16"/>
      <c r="T761" s="9"/>
      <c r="U761" s="9"/>
      <c r="V761" s="9"/>
      <c r="W761" s="9"/>
      <c r="X761" s="9"/>
      <c r="Y761" s="9"/>
      <c r="Z761" s="9"/>
    </row>
    <row r="762" ht="21.75" customHeight="1">
      <c r="A762" s="9"/>
      <c r="B762" s="100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6"/>
      <c r="P762" s="29"/>
      <c r="Q762" s="29"/>
      <c r="R762" s="29"/>
      <c r="S762" s="16"/>
      <c r="T762" s="9"/>
      <c r="U762" s="9"/>
      <c r="V762" s="9"/>
      <c r="W762" s="9"/>
      <c r="X762" s="9"/>
      <c r="Y762" s="9"/>
      <c r="Z762" s="9"/>
    </row>
    <row r="763" ht="21.75" customHeight="1">
      <c r="A763" s="9"/>
      <c r="B763" s="100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6"/>
      <c r="P763" s="29"/>
      <c r="Q763" s="29"/>
      <c r="R763" s="29"/>
      <c r="S763" s="16"/>
      <c r="T763" s="9"/>
      <c r="U763" s="9"/>
      <c r="V763" s="9"/>
      <c r="W763" s="9"/>
      <c r="X763" s="9"/>
      <c r="Y763" s="9"/>
      <c r="Z763" s="9"/>
    </row>
    <row r="764" ht="21.75" customHeight="1">
      <c r="A764" s="9"/>
      <c r="B764" s="100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6"/>
      <c r="P764" s="29"/>
      <c r="Q764" s="29"/>
      <c r="R764" s="29"/>
      <c r="S764" s="16"/>
      <c r="T764" s="9"/>
      <c r="U764" s="9"/>
      <c r="V764" s="9"/>
      <c r="W764" s="9"/>
      <c r="X764" s="9"/>
      <c r="Y764" s="9"/>
      <c r="Z764" s="9"/>
    </row>
    <row r="765" ht="21.75" customHeight="1">
      <c r="A765" s="9"/>
      <c r="B765" s="100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6"/>
      <c r="P765" s="29"/>
      <c r="Q765" s="29"/>
      <c r="R765" s="29"/>
      <c r="S765" s="16"/>
      <c r="T765" s="9"/>
      <c r="U765" s="9"/>
      <c r="V765" s="9"/>
      <c r="W765" s="9"/>
      <c r="X765" s="9"/>
      <c r="Y765" s="9"/>
      <c r="Z765" s="9"/>
    </row>
    <row r="766" ht="21.75" customHeight="1">
      <c r="A766" s="9"/>
      <c r="B766" s="100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6"/>
      <c r="P766" s="29"/>
      <c r="Q766" s="29"/>
      <c r="R766" s="29"/>
      <c r="S766" s="16"/>
      <c r="T766" s="9"/>
      <c r="U766" s="9"/>
      <c r="V766" s="9"/>
      <c r="W766" s="9"/>
      <c r="X766" s="9"/>
      <c r="Y766" s="9"/>
      <c r="Z766" s="9"/>
    </row>
    <row r="767" ht="21.75" customHeight="1">
      <c r="A767" s="9"/>
      <c r="B767" s="100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6"/>
      <c r="P767" s="29"/>
      <c r="Q767" s="29"/>
      <c r="R767" s="29"/>
      <c r="S767" s="16"/>
      <c r="T767" s="9"/>
      <c r="U767" s="9"/>
      <c r="V767" s="9"/>
      <c r="W767" s="9"/>
      <c r="X767" s="9"/>
      <c r="Y767" s="9"/>
      <c r="Z767" s="9"/>
    </row>
    <row r="768" ht="21.75" customHeight="1">
      <c r="A768" s="9"/>
      <c r="B768" s="100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6"/>
      <c r="P768" s="29"/>
      <c r="Q768" s="29"/>
      <c r="R768" s="29"/>
      <c r="S768" s="16"/>
      <c r="T768" s="9"/>
      <c r="U768" s="9"/>
      <c r="V768" s="9"/>
      <c r="W768" s="9"/>
      <c r="X768" s="9"/>
      <c r="Y768" s="9"/>
      <c r="Z768" s="9"/>
    </row>
    <row r="769" ht="21.75" customHeight="1">
      <c r="A769" s="9"/>
      <c r="B769" s="100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6"/>
      <c r="P769" s="29"/>
      <c r="Q769" s="29"/>
      <c r="R769" s="29"/>
      <c r="S769" s="16"/>
      <c r="T769" s="9"/>
      <c r="U769" s="9"/>
      <c r="V769" s="9"/>
      <c r="W769" s="9"/>
      <c r="X769" s="9"/>
      <c r="Y769" s="9"/>
      <c r="Z769" s="9"/>
    </row>
    <row r="770" ht="21.75" customHeight="1">
      <c r="A770" s="9"/>
      <c r="B770" s="100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6"/>
      <c r="P770" s="29"/>
      <c r="Q770" s="29"/>
      <c r="R770" s="29"/>
      <c r="S770" s="16"/>
      <c r="T770" s="9"/>
      <c r="U770" s="9"/>
      <c r="V770" s="9"/>
      <c r="W770" s="9"/>
      <c r="X770" s="9"/>
      <c r="Y770" s="9"/>
      <c r="Z770" s="9"/>
    </row>
    <row r="771" ht="21.75" customHeight="1">
      <c r="A771" s="9"/>
      <c r="B771" s="100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6"/>
      <c r="P771" s="29"/>
      <c r="Q771" s="29"/>
      <c r="R771" s="29"/>
      <c r="S771" s="16"/>
      <c r="T771" s="9"/>
      <c r="U771" s="9"/>
      <c r="V771" s="9"/>
      <c r="W771" s="9"/>
      <c r="X771" s="9"/>
      <c r="Y771" s="9"/>
      <c r="Z771" s="9"/>
    </row>
    <row r="772" ht="21.75" customHeight="1">
      <c r="A772" s="9"/>
      <c r="B772" s="100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6"/>
      <c r="P772" s="29"/>
      <c r="Q772" s="29"/>
      <c r="R772" s="29"/>
      <c r="S772" s="16"/>
      <c r="T772" s="9"/>
      <c r="U772" s="9"/>
      <c r="V772" s="9"/>
      <c r="W772" s="9"/>
      <c r="X772" s="9"/>
      <c r="Y772" s="9"/>
      <c r="Z772" s="9"/>
    </row>
    <row r="773" ht="21.75" customHeight="1">
      <c r="A773" s="9"/>
      <c r="B773" s="100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6"/>
      <c r="P773" s="29"/>
      <c r="Q773" s="29"/>
      <c r="R773" s="29"/>
      <c r="S773" s="16"/>
      <c r="T773" s="9"/>
      <c r="U773" s="9"/>
      <c r="V773" s="9"/>
      <c r="W773" s="9"/>
      <c r="X773" s="9"/>
      <c r="Y773" s="9"/>
      <c r="Z773" s="9"/>
    </row>
    <row r="774" ht="21.75" customHeight="1">
      <c r="A774" s="9"/>
      <c r="B774" s="100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6"/>
      <c r="P774" s="29"/>
      <c r="Q774" s="29"/>
      <c r="R774" s="29"/>
      <c r="S774" s="16"/>
      <c r="T774" s="9"/>
      <c r="U774" s="9"/>
      <c r="V774" s="9"/>
      <c r="W774" s="9"/>
      <c r="X774" s="9"/>
      <c r="Y774" s="9"/>
      <c r="Z774" s="9"/>
    </row>
    <row r="775" ht="21.75" customHeight="1">
      <c r="A775" s="9"/>
      <c r="B775" s="100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6"/>
      <c r="P775" s="29"/>
      <c r="Q775" s="29"/>
      <c r="R775" s="29"/>
      <c r="S775" s="16"/>
      <c r="T775" s="9"/>
      <c r="U775" s="9"/>
      <c r="V775" s="9"/>
      <c r="W775" s="9"/>
      <c r="X775" s="9"/>
      <c r="Y775" s="9"/>
      <c r="Z775" s="9"/>
    </row>
    <row r="776" ht="21.75" customHeight="1">
      <c r="A776" s="9"/>
      <c r="B776" s="100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6"/>
      <c r="P776" s="29"/>
      <c r="Q776" s="29"/>
      <c r="R776" s="29"/>
      <c r="S776" s="16"/>
      <c r="T776" s="9"/>
      <c r="U776" s="9"/>
      <c r="V776" s="9"/>
      <c r="W776" s="9"/>
      <c r="X776" s="9"/>
      <c r="Y776" s="9"/>
      <c r="Z776" s="9"/>
    </row>
    <row r="777" ht="21.75" customHeight="1">
      <c r="A777" s="9"/>
      <c r="B777" s="100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6"/>
      <c r="P777" s="29"/>
      <c r="Q777" s="29"/>
      <c r="R777" s="29"/>
      <c r="S777" s="16"/>
      <c r="T777" s="9"/>
      <c r="U777" s="9"/>
      <c r="V777" s="9"/>
      <c r="W777" s="9"/>
      <c r="X777" s="9"/>
      <c r="Y777" s="9"/>
      <c r="Z777" s="9"/>
    </row>
    <row r="778" ht="21.75" customHeight="1">
      <c r="A778" s="9"/>
      <c r="B778" s="100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6"/>
      <c r="P778" s="29"/>
      <c r="Q778" s="29"/>
      <c r="R778" s="29"/>
      <c r="S778" s="16"/>
      <c r="T778" s="9"/>
      <c r="U778" s="9"/>
      <c r="V778" s="9"/>
      <c r="W778" s="9"/>
      <c r="X778" s="9"/>
      <c r="Y778" s="9"/>
      <c r="Z778" s="9"/>
    </row>
    <row r="779" ht="21.75" customHeight="1">
      <c r="A779" s="9"/>
      <c r="B779" s="100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6"/>
      <c r="P779" s="29"/>
      <c r="Q779" s="29"/>
      <c r="R779" s="29"/>
      <c r="S779" s="16"/>
      <c r="T779" s="9"/>
      <c r="U779" s="9"/>
      <c r="V779" s="9"/>
      <c r="W779" s="9"/>
      <c r="X779" s="9"/>
      <c r="Y779" s="9"/>
      <c r="Z779" s="9"/>
    </row>
    <row r="780" ht="21.75" customHeight="1">
      <c r="A780" s="9"/>
      <c r="B780" s="100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6"/>
      <c r="P780" s="29"/>
      <c r="Q780" s="29"/>
      <c r="R780" s="29"/>
      <c r="S780" s="16"/>
      <c r="T780" s="9"/>
      <c r="U780" s="9"/>
      <c r="V780" s="9"/>
      <c r="W780" s="9"/>
      <c r="X780" s="9"/>
      <c r="Y780" s="9"/>
      <c r="Z780" s="9"/>
    </row>
    <row r="781" ht="21.75" customHeight="1">
      <c r="A781" s="9"/>
      <c r="B781" s="100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6"/>
      <c r="P781" s="29"/>
      <c r="Q781" s="29"/>
      <c r="R781" s="29"/>
      <c r="S781" s="16"/>
      <c r="T781" s="9"/>
      <c r="U781" s="9"/>
      <c r="V781" s="9"/>
      <c r="W781" s="9"/>
      <c r="X781" s="9"/>
      <c r="Y781" s="9"/>
      <c r="Z781" s="9"/>
    </row>
    <row r="782" ht="21.75" customHeight="1">
      <c r="A782" s="9"/>
      <c r="B782" s="100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6"/>
      <c r="P782" s="29"/>
      <c r="Q782" s="29"/>
      <c r="R782" s="29"/>
      <c r="S782" s="16"/>
      <c r="T782" s="9"/>
      <c r="U782" s="9"/>
      <c r="V782" s="9"/>
      <c r="W782" s="9"/>
      <c r="X782" s="9"/>
      <c r="Y782" s="9"/>
      <c r="Z782" s="9"/>
    </row>
    <row r="783" ht="21.75" customHeight="1">
      <c r="A783" s="9"/>
      <c r="B783" s="100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6"/>
      <c r="P783" s="29"/>
      <c r="Q783" s="29"/>
      <c r="R783" s="29"/>
      <c r="S783" s="16"/>
      <c r="T783" s="9"/>
      <c r="U783" s="9"/>
      <c r="V783" s="9"/>
      <c r="W783" s="9"/>
      <c r="X783" s="9"/>
      <c r="Y783" s="9"/>
      <c r="Z783" s="9"/>
    </row>
    <row r="784" ht="21.75" customHeight="1">
      <c r="A784" s="9"/>
      <c r="B784" s="100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6"/>
      <c r="P784" s="29"/>
      <c r="Q784" s="29"/>
      <c r="R784" s="29"/>
      <c r="S784" s="16"/>
      <c r="T784" s="9"/>
      <c r="U784" s="9"/>
      <c r="V784" s="9"/>
      <c r="W784" s="9"/>
      <c r="X784" s="9"/>
      <c r="Y784" s="9"/>
      <c r="Z784" s="9"/>
    </row>
    <row r="785" ht="21.75" customHeight="1">
      <c r="A785" s="9"/>
      <c r="B785" s="100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6"/>
      <c r="P785" s="29"/>
      <c r="Q785" s="29"/>
      <c r="R785" s="29"/>
      <c r="S785" s="16"/>
      <c r="T785" s="9"/>
      <c r="U785" s="9"/>
      <c r="V785" s="9"/>
      <c r="W785" s="9"/>
      <c r="X785" s="9"/>
      <c r="Y785" s="9"/>
      <c r="Z785" s="9"/>
    </row>
    <row r="786" ht="21.75" customHeight="1">
      <c r="A786" s="9"/>
      <c r="B786" s="100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6"/>
      <c r="P786" s="29"/>
      <c r="Q786" s="29"/>
      <c r="R786" s="29"/>
      <c r="S786" s="16"/>
      <c r="T786" s="9"/>
      <c r="U786" s="9"/>
      <c r="V786" s="9"/>
      <c r="W786" s="9"/>
      <c r="X786" s="9"/>
      <c r="Y786" s="9"/>
      <c r="Z786" s="9"/>
    </row>
    <row r="787" ht="21.75" customHeight="1">
      <c r="A787" s="9"/>
      <c r="B787" s="100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6"/>
      <c r="P787" s="29"/>
      <c r="Q787" s="29"/>
      <c r="R787" s="29"/>
      <c r="S787" s="16"/>
      <c r="T787" s="9"/>
      <c r="U787" s="9"/>
      <c r="V787" s="9"/>
      <c r="W787" s="9"/>
      <c r="X787" s="9"/>
      <c r="Y787" s="9"/>
      <c r="Z787" s="9"/>
    </row>
    <row r="788" ht="21.75" customHeight="1">
      <c r="A788" s="9"/>
      <c r="B788" s="100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6"/>
      <c r="P788" s="29"/>
      <c r="Q788" s="29"/>
      <c r="R788" s="29"/>
      <c r="S788" s="16"/>
      <c r="T788" s="9"/>
      <c r="U788" s="9"/>
      <c r="V788" s="9"/>
      <c r="W788" s="9"/>
      <c r="X788" s="9"/>
      <c r="Y788" s="9"/>
      <c r="Z788" s="9"/>
    </row>
    <row r="789" ht="21.75" customHeight="1">
      <c r="A789" s="9"/>
      <c r="B789" s="100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6"/>
      <c r="P789" s="29"/>
      <c r="Q789" s="29"/>
      <c r="R789" s="29"/>
      <c r="S789" s="16"/>
      <c r="T789" s="9"/>
      <c r="U789" s="9"/>
      <c r="V789" s="9"/>
      <c r="W789" s="9"/>
      <c r="X789" s="9"/>
      <c r="Y789" s="9"/>
      <c r="Z789" s="9"/>
    </row>
    <row r="790" ht="21.75" customHeight="1">
      <c r="A790" s="9"/>
      <c r="B790" s="100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6"/>
      <c r="P790" s="29"/>
      <c r="Q790" s="29"/>
      <c r="R790" s="29"/>
      <c r="S790" s="16"/>
      <c r="T790" s="9"/>
      <c r="U790" s="9"/>
      <c r="V790" s="9"/>
      <c r="W790" s="9"/>
      <c r="X790" s="9"/>
      <c r="Y790" s="9"/>
      <c r="Z790" s="9"/>
    </row>
    <row r="791" ht="21.75" customHeight="1">
      <c r="A791" s="9"/>
      <c r="B791" s="100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6"/>
      <c r="P791" s="29"/>
      <c r="Q791" s="29"/>
      <c r="R791" s="29"/>
      <c r="S791" s="16"/>
      <c r="T791" s="9"/>
      <c r="U791" s="9"/>
      <c r="V791" s="9"/>
      <c r="W791" s="9"/>
      <c r="X791" s="9"/>
      <c r="Y791" s="9"/>
      <c r="Z791" s="9"/>
    </row>
    <row r="792" ht="21.75" customHeight="1">
      <c r="A792" s="9"/>
      <c r="B792" s="100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6"/>
      <c r="P792" s="29"/>
      <c r="Q792" s="29"/>
      <c r="R792" s="29"/>
      <c r="S792" s="16"/>
      <c r="T792" s="9"/>
      <c r="U792" s="9"/>
      <c r="V792" s="9"/>
      <c r="W792" s="9"/>
      <c r="X792" s="9"/>
      <c r="Y792" s="9"/>
      <c r="Z792" s="9"/>
    </row>
    <row r="793" ht="21.75" customHeight="1">
      <c r="A793" s="9"/>
      <c r="B793" s="100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6"/>
      <c r="P793" s="29"/>
      <c r="Q793" s="29"/>
      <c r="R793" s="29"/>
      <c r="S793" s="16"/>
      <c r="T793" s="9"/>
      <c r="U793" s="9"/>
      <c r="V793" s="9"/>
      <c r="W793" s="9"/>
      <c r="X793" s="9"/>
      <c r="Y793" s="9"/>
      <c r="Z793" s="9"/>
    </row>
    <row r="794" ht="21.75" customHeight="1">
      <c r="A794" s="9"/>
      <c r="B794" s="100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6"/>
      <c r="P794" s="29"/>
      <c r="Q794" s="29"/>
      <c r="R794" s="29"/>
      <c r="S794" s="16"/>
      <c r="T794" s="9"/>
      <c r="U794" s="9"/>
      <c r="V794" s="9"/>
      <c r="W794" s="9"/>
      <c r="X794" s="9"/>
      <c r="Y794" s="9"/>
      <c r="Z794" s="9"/>
    </row>
    <row r="795" ht="21.75" customHeight="1">
      <c r="A795" s="9"/>
      <c r="B795" s="100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6"/>
      <c r="P795" s="29"/>
      <c r="Q795" s="29"/>
      <c r="R795" s="29"/>
      <c r="S795" s="16"/>
      <c r="T795" s="9"/>
      <c r="U795" s="9"/>
      <c r="V795" s="9"/>
      <c r="W795" s="9"/>
      <c r="X795" s="9"/>
      <c r="Y795" s="9"/>
      <c r="Z795" s="9"/>
    </row>
    <row r="796" ht="21.75" customHeight="1">
      <c r="A796" s="9"/>
      <c r="B796" s="100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6"/>
      <c r="P796" s="29"/>
      <c r="Q796" s="29"/>
      <c r="R796" s="29"/>
      <c r="S796" s="16"/>
      <c r="T796" s="9"/>
      <c r="U796" s="9"/>
      <c r="V796" s="9"/>
      <c r="W796" s="9"/>
      <c r="X796" s="9"/>
      <c r="Y796" s="9"/>
      <c r="Z796" s="9"/>
    </row>
    <row r="797" ht="21.75" customHeight="1">
      <c r="A797" s="9"/>
      <c r="B797" s="100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6"/>
      <c r="P797" s="29"/>
      <c r="Q797" s="29"/>
      <c r="R797" s="29"/>
      <c r="S797" s="16"/>
      <c r="T797" s="9"/>
      <c r="U797" s="9"/>
      <c r="V797" s="9"/>
      <c r="W797" s="9"/>
      <c r="X797" s="9"/>
      <c r="Y797" s="9"/>
      <c r="Z797" s="9"/>
    </row>
    <row r="798" ht="21.75" customHeight="1">
      <c r="A798" s="9"/>
      <c r="B798" s="100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6"/>
      <c r="P798" s="29"/>
      <c r="Q798" s="29"/>
      <c r="R798" s="29"/>
      <c r="S798" s="16"/>
      <c r="T798" s="9"/>
      <c r="U798" s="9"/>
      <c r="V798" s="9"/>
      <c r="W798" s="9"/>
      <c r="X798" s="9"/>
      <c r="Y798" s="9"/>
      <c r="Z798" s="9"/>
    </row>
    <row r="799" ht="21.75" customHeight="1">
      <c r="A799" s="9"/>
      <c r="B799" s="100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6"/>
      <c r="P799" s="29"/>
      <c r="Q799" s="29"/>
      <c r="R799" s="29"/>
      <c r="S799" s="16"/>
      <c r="T799" s="9"/>
      <c r="U799" s="9"/>
      <c r="V799" s="9"/>
      <c r="W799" s="9"/>
      <c r="X799" s="9"/>
      <c r="Y799" s="9"/>
      <c r="Z799" s="9"/>
    </row>
    <row r="800" ht="21.75" customHeight="1">
      <c r="A800" s="9"/>
      <c r="B800" s="100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6"/>
      <c r="P800" s="29"/>
      <c r="Q800" s="29"/>
      <c r="R800" s="29"/>
      <c r="S800" s="16"/>
      <c r="T800" s="9"/>
      <c r="U800" s="9"/>
      <c r="V800" s="9"/>
      <c r="W800" s="9"/>
      <c r="X800" s="9"/>
      <c r="Y800" s="9"/>
      <c r="Z800" s="9"/>
    </row>
    <row r="801" ht="21.75" customHeight="1">
      <c r="A801" s="9"/>
      <c r="B801" s="100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6"/>
      <c r="P801" s="29"/>
      <c r="Q801" s="29"/>
      <c r="R801" s="29"/>
      <c r="S801" s="16"/>
      <c r="T801" s="9"/>
      <c r="U801" s="9"/>
      <c r="V801" s="9"/>
      <c r="W801" s="9"/>
      <c r="X801" s="9"/>
      <c r="Y801" s="9"/>
      <c r="Z801" s="9"/>
    </row>
    <row r="802" ht="21.75" customHeight="1">
      <c r="A802" s="9"/>
      <c r="B802" s="100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6"/>
      <c r="P802" s="29"/>
      <c r="Q802" s="29"/>
      <c r="R802" s="29"/>
      <c r="S802" s="16"/>
      <c r="T802" s="9"/>
      <c r="U802" s="9"/>
      <c r="V802" s="9"/>
      <c r="W802" s="9"/>
      <c r="X802" s="9"/>
      <c r="Y802" s="9"/>
      <c r="Z802" s="9"/>
    </row>
    <row r="803" ht="21.75" customHeight="1">
      <c r="A803" s="9"/>
      <c r="B803" s="100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6"/>
      <c r="P803" s="29"/>
      <c r="Q803" s="29"/>
      <c r="R803" s="29"/>
      <c r="S803" s="16"/>
      <c r="T803" s="9"/>
      <c r="U803" s="9"/>
      <c r="V803" s="9"/>
      <c r="W803" s="9"/>
      <c r="X803" s="9"/>
      <c r="Y803" s="9"/>
      <c r="Z803" s="9"/>
    </row>
    <row r="804" ht="21.75" customHeight="1">
      <c r="A804" s="9"/>
      <c r="B804" s="100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6"/>
      <c r="P804" s="29"/>
      <c r="Q804" s="29"/>
      <c r="R804" s="29"/>
      <c r="S804" s="16"/>
      <c r="T804" s="9"/>
      <c r="U804" s="9"/>
      <c r="V804" s="9"/>
      <c r="W804" s="9"/>
      <c r="X804" s="9"/>
      <c r="Y804" s="9"/>
      <c r="Z804" s="9"/>
    </row>
    <row r="805" ht="21.75" customHeight="1">
      <c r="A805" s="9"/>
      <c r="B805" s="100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6"/>
      <c r="P805" s="29"/>
      <c r="Q805" s="29"/>
      <c r="R805" s="29"/>
      <c r="S805" s="16"/>
      <c r="T805" s="9"/>
      <c r="U805" s="9"/>
      <c r="V805" s="9"/>
      <c r="W805" s="9"/>
      <c r="X805" s="9"/>
      <c r="Y805" s="9"/>
      <c r="Z805" s="9"/>
    </row>
    <row r="806" ht="21.75" customHeight="1">
      <c r="A806" s="9"/>
      <c r="B806" s="100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6"/>
      <c r="P806" s="29"/>
      <c r="Q806" s="29"/>
      <c r="R806" s="29"/>
      <c r="S806" s="16"/>
      <c r="T806" s="9"/>
      <c r="U806" s="9"/>
      <c r="V806" s="9"/>
      <c r="W806" s="9"/>
      <c r="X806" s="9"/>
      <c r="Y806" s="9"/>
      <c r="Z806" s="9"/>
    </row>
    <row r="807" ht="21.75" customHeight="1">
      <c r="A807" s="9"/>
      <c r="B807" s="100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6"/>
      <c r="P807" s="29"/>
      <c r="Q807" s="29"/>
      <c r="R807" s="29"/>
      <c r="S807" s="16"/>
      <c r="T807" s="9"/>
      <c r="U807" s="9"/>
      <c r="V807" s="9"/>
      <c r="W807" s="9"/>
      <c r="X807" s="9"/>
      <c r="Y807" s="9"/>
      <c r="Z807" s="9"/>
    </row>
    <row r="808" ht="21.75" customHeight="1">
      <c r="A808" s="9"/>
      <c r="B808" s="100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6"/>
      <c r="P808" s="29"/>
      <c r="Q808" s="29"/>
      <c r="R808" s="29"/>
      <c r="S808" s="16"/>
      <c r="T808" s="9"/>
      <c r="U808" s="9"/>
      <c r="V808" s="9"/>
      <c r="W808" s="9"/>
      <c r="X808" s="9"/>
      <c r="Y808" s="9"/>
      <c r="Z808" s="9"/>
    </row>
    <row r="809" ht="21.75" customHeight="1">
      <c r="A809" s="9"/>
      <c r="B809" s="100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6"/>
      <c r="P809" s="29"/>
      <c r="Q809" s="29"/>
      <c r="R809" s="29"/>
      <c r="S809" s="16"/>
      <c r="T809" s="9"/>
      <c r="U809" s="9"/>
      <c r="V809" s="9"/>
      <c r="W809" s="9"/>
      <c r="X809" s="9"/>
      <c r="Y809" s="9"/>
      <c r="Z809" s="9"/>
    </row>
    <row r="810" ht="21.75" customHeight="1">
      <c r="A810" s="9"/>
      <c r="B810" s="100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6"/>
      <c r="P810" s="29"/>
      <c r="Q810" s="29"/>
      <c r="R810" s="29"/>
      <c r="S810" s="16"/>
      <c r="T810" s="9"/>
      <c r="U810" s="9"/>
      <c r="V810" s="9"/>
      <c r="W810" s="9"/>
      <c r="X810" s="9"/>
      <c r="Y810" s="9"/>
      <c r="Z810" s="9"/>
    </row>
    <row r="811" ht="21.75" customHeight="1">
      <c r="A811" s="9"/>
      <c r="B811" s="100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6"/>
      <c r="P811" s="29"/>
      <c r="Q811" s="29"/>
      <c r="R811" s="29"/>
      <c r="S811" s="16"/>
      <c r="T811" s="9"/>
      <c r="U811" s="9"/>
      <c r="V811" s="9"/>
      <c r="W811" s="9"/>
      <c r="X811" s="9"/>
      <c r="Y811" s="9"/>
      <c r="Z811" s="9"/>
    </row>
    <row r="812" ht="21.75" customHeight="1">
      <c r="A812" s="9"/>
      <c r="B812" s="100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6"/>
      <c r="P812" s="29"/>
      <c r="Q812" s="29"/>
      <c r="R812" s="29"/>
      <c r="S812" s="16"/>
      <c r="T812" s="9"/>
      <c r="U812" s="9"/>
      <c r="V812" s="9"/>
      <c r="W812" s="9"/>
      <c r="X812" s="9"/>
      <c r="Y812" s="9"/>
      <c r="Z812" s="9"/>
    </row>
    <row r="813" ht="21.75" customHeight="1">
      <c r="A813" s="9"/>
      <c r="B813" s="100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6"/>
      <c r="P813" s="29"/>
      <c r="Q813" s="29"/>
      <c r="R813" s="29"/>
      <c r="S813" s="16"/>
      <c r="T813" s="9"/>
      <c r="U813" s="9"/>
      <c r="V813" s="9"/>
      <c r="W813" s="9"/>
      <c r="X813" s="9"/>
      <c r="Y813" s="9"/>
      <c r="Z813" s="9"/>
    </row>
    <row r="814" ht="21.75" customHeight="1">
      <c r="A814" s="9"/>
      <c r="B814" s="100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6"/>
      <c r="P814" s="29"/>
      <c r="Q814" s="29"/>
      <c r="R814" s="29"/>
      <c r="S814" s="16"/>
      <c r="T814" s="9"/>
      <c r="U814" s="9"/>
      <c r="V814" s="9"/>
      <c r="W814" s="9"/>
      <c r="X814" s="9"/>
      <c r="Y814" s="9"/>
      <c r="Z814" s="9"/>
    </row>
    <row r="815" ht="21.75" customHeight="1">
      <c r="A815" s="9"/>
      <c r="B815" s="100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6"/>
      <c r="P815" s="29"/>
      <c r="Q815" s="29"/>
      <c r="R815" s="29"/>
      <c r="S815" s="16"/>
      <c r="T815" s="9"/>
      <c r="U815" s="9"/>
      <c r="V815" s="9"/>
      <c r="W815" s="9"/>
      <c r="X815" s="9"/>
      <c r="Y815" s="9"/>
      <c r="Z815" s="9"/>
    </row>
    <row r="816" ht="21.75" customHeight="1">
      <c r="A816" s="9"/>
      <c r="B816" s="100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6"/>
      <c r="P816" s="29"/>
      <c r="Q816" s="29"/>
      <c r="R816" s="29"/>
      <c r="S816" s="16"/>
      <c r="T816" s="9"/>
      <c r="U816" s="9"/>
      <c r="V816" s="9"/>
      <c r="W816" s="9"/>
      <c r="X816" s="9"/>
      <c r="Y816" s="9"/>
      <c r="Z816" s="9"/>
    </row>
    <row r="817" ht="21.75" customHeight="1">
      <c r="A817" s="9"/>
      <c r="B817" s="100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6"/>
      <c r="P817" s="29"/>
      <c r="Q817" s="29"/>
      <c r="R817" s="29"/>
      <c r="S817" s="16"/>
      <c r="T817" s="9"/>
      <c r="U817" s="9"/>
      <c r="V817" s="9"/>
      <c r="W817" s="9"/>
      <c r="X817" s="9"/>
      <c r="Y817" s="9"/>
      <c r="Z817" s="9"/>
    </row>
    <row r="818" ht="21.75" customHeight="1">
      <c r="A818" s="9"/>
      <c r="B818" s="100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6"/>
      <c r="P818" s="29"/>
      <c r="Q818" s="29"/>
      <c r="R818" s="29"/>
      <c r="S818" s="16"/>
      <c r="T818" s="9"/>
      <c r="U818" s="9"/>
      <c r="V818" s="9"/>
      <c r="W818" s="9"/>
      <c r="X818" s="9"/>
      <c r="Y818" s="9"/>
      <c r="Z818" s="9"/>
    </row>
    <row r="819" ht="21.75" customHeight="1">
      <c r="A819" s="9"/>
      <c r="B819" s="100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6"/>
      <c r="P819" s="29"/>
      <c r="Q819" s="29"/>
      <c r="R819" s="29"/>
      <c r="S819" s="16"/>
      <c r="T819" s="9"/>
      <c r="U819" s="9"/>
      <c r="V819" s="9"/>
      <c r="W819" s="9"/>
      <c r="X819" s="9"/>
      <c r="Y819" s="9"/>
      <c r="Z819" s="9"/>
    </row>
    <row r="820" ht="21.75" customHeight="1">
      <c r="A820" s="9"/>
      <c r="B820" s="100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6"/>
      <c r="P820" s="29"/>
      <c r="Q820" s="29"/>
      <c r="R820" s="29"/>
      <c r="S820" s="16"/>
      <c r="T820" s="9"/>
      <c r="U820" s="9"/>
      <c r="V820" s="9"/>
      <c r="W820" s="9"/>
      <c r="X820" s="9"/>
      <c r="Y820" s="9"/>
      <c r="Z820" s="9"/>
    </row>
    <row r="821" ht="21.75" customHeight="1">
      <c r="A821" s="9"/>
      <c r="B821" s="100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6"/>
      <c r="P821" s="29"/>
      <c r="Q821" s="29"/>
      <c r="R821" s="29"/>
      <c r="S821" s="16"/>
      <c r="T821" s="9"/>
      <c r="U821" s="9"/>
      <c r="V821" s="9"/>
      <c r="W821" s="9"/>
      <c r="X821" s="9"/>
      <c r="Y821" s="9"/>
      <c r="Z821" s="9"/>
    </row>
    <row r="822" ht="21.75" customHeight="1">
      <c r="A822" s="9"/>
      <c r="B822" s="100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6"/>
      <c r="P822" s="29"/>
      <c r="Q822" s="29"/>
      <c r="R822" s="29"/>
      <c r="S822" s="16"/>
      <c r="T822" s="9"/>
      <c r="U822" s="9"/>
      <c r="V822" s="9"/>
      <c r="W822" s="9"/>
      <c r="X822" s="9"/>
      <c r="Y822" s="9"/>
      <c r="Z822" s="9"/>
    </row>
    <row r="823" ht="21.75" customHeight="1">
      <c r="A823" s="9"/>
      <c r="B823" s="100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6"/>
      <c r="P823" s="29"/>
      <c r="Q823" s="29"/>
      <c r="R823" s="29"/>
      <c r="S823" s="16"/>
      <c r="T823" s="9"/>
      <c r="U823" s="9"/>
      <c r="V823" s="9"/>
      <c r="W823" s="9"/>
      <c r="X823" s="9"/>
      <c r="Y823" s="9"/>
      <c r="Z823" s="9"/>
    </row>
    <row r="824" ht="21.75" customHeight="1">
      <c r="A824" s="9"/>
      <c r="B824" s="100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6"/>
      <c r="P824" s="29"/>
      <c r="Q824" s="29"/>
      <c r="R824" s="29"/>
      <c r="S824" s="16"/>
      <c r="T824" s="9"/>
      <c r="U824" s="9"/>
      <c r="V824" s="9"/>
      <c r="W824" s="9"/>
      <c r="X824" s="9"/>
      <c r="Y824" s="9"/>
      <c r="Z824" s="9"/>
    </row>
    <row r="825" ht="21.75" customHeight="1">
      <c r="A825" s="9"/>
      <c r="B825" s="100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6"/>
      <c r="P825" s="29"/>
      <c r="Q825" s="29"/>
      <c r="R825" s="29"/>
      <c r="S825" s="16"/>
      <c r="T825" s="9"/>
      <c r="U825" s="9"/>
      <c r="V825" s="9"/>
      <c r="W825" s="9"/>
      <c r="X825" s="9"/>
      <c r="Y825" s="9"/>
      <c r="Z825" s="9"/>
    </row>
    <row r="826" ht="21.75" customHeight="1">
      <c r="A826" s="9"/>
      <c r="B826" s="100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6"/>
      <c r="P826" s="29"/>
      <c r="Q826" s="29"/>
      <c r="R826" s="29"/>
      <c r="S826" s="16"/>
      <c r="T826" s="9"/>
      <c r="U826" s="9"/>
      <c r="V826" s="9"/>
      <c r="W826" s="9"/>
      <c r="X826" s="9"/>
      <c r="Y826" s="9"/>
      <c r="Z826" s="9"/>
    </row>
    <row r="827" ht="21.75" customHeight="1">
      <c r="A827" s="9"/>
      <c r="B827" s="100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6"/>
      <c r="P827" s="29"/>
      <c r="Q827" s="29"/>
      <c r="R827" s="29"/>
      <c r="S827" s="16"/>
      <c r="T827" s="9"/>
      <c r="U827" s="9"/>
      <c r="V827" s="9"/>
      <c r="W827" s="9"/>
      <c r="X827" s="9"/>
      <c r="Y827" s="9"/>
      <c r="Z827" s="9"/>
    </row>
    <row r="828" ht="21.75" customHeight="1">
      <c r="A828" s="9"/>
      <c r="B828" s="100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6"/>
      <c r="P828" s="29"/>
      <c r="Q828" s="29"/>
      <c r="R828" s="29"/>
      <c r="S828" s="16"/>
      <c r="T828" s="9"/>
      <c r="U828" s="9"/>
      <c r="V828" s="9"/>
      <c r="W828" s="9"/>
      <c r="X828" s="9"/>
      <c r="Y828" s="9"/>
      <c r="Z828" s="9"/>
    </row>
    <row r="829" ht="21.75" customHeight="1">
      <c r="A829" s="9"/>
      <c r="B829" s="100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6"/>
      <c r="P829" s="29"/>
      <c r="Q829" s="29"/>
      <c r="R829" s="29"/>
      <c r="S829" s="16"/>
      <c r="T829" s="9"/>
      <c r="U829" s="9"/>
      <c r="V829" s="9"/>
      <c r="W829" s="9"/>
      <c r="X829" s="9"/>
      <c r="Y829" s="9"/>
      <c r="Z829" s="9"/>
    </row>
    <row r="830" ht="21.75" customHeight="1">
      <c r="A830" s="9"/>
      <c r="B830" s="100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6"/>
      <c r="P830" s="29"/>
      <c r="Q830" s="29"/>
      <c r="R830" s="29"/>
      <c r="S830" s="16"/>
      <c r="T830" s="9"/>
      <c r="U830" s="9"/>
      <c r="V830" s="9"/>
      <c r="W830" s="9"/>
      <c r="X830" s="9"/>
      <c r="Y830" s="9"/>
      <c r="Z830" s="9"/>
    </row>
    <row r="831" ht="21.75" customHeight="1">
      <c r="A831" s="9"/>
      <c r="B831" s="100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6"/>
      <c r="P831" s="29"/>
      <c r="Q831" s="29"/>
      <c r="R831" s="29"/>
      <c r="S831" s="16"/>
      <c r="T831" s="9"/>
      <c r="U831" s="9"/>
      <c r="V831" s="9"/>
      <c r="W831" s="9"/>
      <c r="X831" s="9"/>
      <c r="Y831" s="9"/>
      <c r="Z831" s="9"/>
    </row>
    <row r="832" ht="21.75" customHeight="1">
      <c r="A832" s="9"/>
      <c r="B832" s="100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6"/>
      <c r="P832" s="29"/>
      <c r="Q832" s="29"/>
      <c r="R832" s="29"/>
      <c r="S832" s="16"/>
      <c r="T832" s="9"/>
      <c r="U832" s="9"/>
      <c r="V832" s="9"/>
      <c r="W832" s="9"/>
      <c r="X832" s="9"/>
      <c r="Y832" s="9"/>
      <c r="Z832" s="9"/>
    </row>
    <row r="833" ht="21.75" customHeight="1">
      <c r="A833" s="9"/>
      <c r="B833" s="100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6"/>
      <c r="P833" s="29"/>
      <c r="Q833" s="29"/>
      <c r="R833" s="29"/>
      <c r="S833" s="16"/>
      <c r="T833" s="9"/>
      <c r="U833" s="9"/>
      <c r="V833" s="9"/>
      <c r="W833" s="9"/>
      <c r="X833" s="9"/>
      <c r="Y833" s="9"/>
      <c r="Z833" s="9"/>
    </row>
    <row r="834" ht="21.75" customHeight="1">
      <c r="A834" s="9"/>
      <c r="B834" s="100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6"/>
      <c r="P834" s="29"/>
      <c r="Q834" s="29"/>
      <c r="R834" s="29"/>
      <c r="S834" s="16"/>
      <c r="T834" s="9"/>
      <c r="U834" s="9"/>
      <c r="V834" s="9"/>
      <c r="W834" s="9"/>
      <c r="X834" s="9"/>
      <c r="Y834" s="9"/>
      <c r="Z834" s="9"/>
    </row>
    <row r="835" ht="21.75" customHeight="1">
      <c r="A835" s="9"/>
      <c r="B835" s="100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6"/>
      <c r="P835" s="29"/>
      <c r="Q835" s="29"/>
      <c r="R835" s="29"/>
      <c r="S835" s="16"/>
      <c r="T835" s="9"/>
      <c r="U835" s="9"/>
      <c r="V835" s="9"/>
      <c r="W835" s="9"/>
      <c r="X835" s="9"/>
      <c r="Y835" s="9"/>
      <c r="Z835" s="9"/>
    </row>
    <row r="836" ht="21.75" customHeight="1">
      <c r="A836" s="9"/>
      <c r="B836" s="100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6"/>
      <c r="P836" s="29"/>
      <c r="Q836" s="29"/>
      <c r="R836" s="29"/>
      <c r="S836" s="16"/>
      <c r="T836" s="9"/>
      <c r="U836" s="9"/>
      <c r="V836" s="9"/>
      <c r="W836" s="9"/>
      <c r="X836" s="9"/>
      <c r="Y836" s="9"/>
      <c r="Z836" s="9"/>
    </row>
    <row r="837" ht="21.75" customHeight="1">
      <c r="A837" s="9"/>
      <c r="B837" s="100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6"/>
      <c r="P837" s="29"/>
      <c r="Q837" s="29"/>
      <c r="R837" s="29"/>
      <c r="S837" s="16"/>
      <c r="T837" s="9"/>
      <c r="U837" s="9"/>
      <c r="V837" s="9"/>
      <c r="W837" s="9"/>
      <c r="X837" s="9"/>
      <c r="Y837" s="9"/>
      <c r="Z837" s="9"/>
    </row>
    <row r="838" ht="21.75" customHeight="1">
      <c r="A838" s="9"/>
      <c r="B838" s="100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6"/>
      <c r="P838" s="29"/>
      <c r="Q838" s="29"/>
      <c r="R838" s="29"/>
      <c r="S838" s="16"/>
      <c r="T838" s="9"/>
      <c r="U838" s="9"/>
      <c r="V838" s="9"/>
      <c r="W838" s="9"/>
      <c r="X838" s="9"/>
      <c r="Y838" s="9"/>
      <c r="Z838" s="9"/>
    </row>
    <row r="839" ht="21.75" customHeight="1">
      <c r="A839" s="9"/>
      <c r="B839" s="100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6"/>
      <c r="P839" s="29"/>
      <c r="Q839" s="29"/>
      <c r="R839" s="29"/>
      <c r="S839" s="16"/>
      <c r="T839" s="9"/>
      <c r="U839" s="9"/>
      <c r="V839" s="9"/>
      <c r="W839" s="9"/>
      <c r="X839" s="9"/>
      <c r="Y839" s="9"/>
      <c r="Z839" s="9"/>
    </row>
    <row r="840" ht="21.75" customHeight="1">
      <c r="A840" s="9"/>
      <c r="B840" s="100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6"/>
      <c r="P840" s="29"/>
      <c r="Q840" s="29"/>
      <c r="R840" s="29"/>
      <c r="S840" s="16"/>
      <c r="T840" s="9"/>
      <c r="U840" s="9"/>
      <c r="V840" s="9"/>
      <c r="W840" s="9"/>
      <c r="X840" s="9"/>
      <c r="Y840" s="9"/>
      <c r="Z840" s="9"/>
    </row>
    <row r="841" ht="21.75" customHeight="1">
      <c r="A841" s="9"/>
      <c r="B841" s="100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6"/>
      <c r="P841" s="29"/>
      <c r="Q841" s="29"/>
      <c r="R841" s="29"/>
      <c r="S841" s="16"/>
      <c r="T841" s="9"/>
      <c r="U841" s="9"/>
      <c r="V841" s="9"/>
      <c r="W841" s="9"/>
      <c r="X841" s="9"/>
      <c r="Y841" s="9"/>
      <c r="Z841" s="9"/>
    </row>
    <row r="842" ht="21.75" customHeight="1">
      <c r="A842" s="9"/>
      <c r="B842" s="100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6"/>
      <c r="P842" s="29"/>
      <c r="Q842" s="29"/>
      <c r="R842" s="29"/>
      <c r="S842" s="16"/>
      <c r="T842" s="9"/>
      <c r="U842" s="9"/>
      <c r="V842" s="9"/>
      <c r="W842" s="9"/>
      <c r="X842" s="9"/>
      <c r="Y842" s="9"/>
      <c r="Z842" s="9"/>
    </row>
    <row r="843" ht="21.75" customHeight="1">
      <c r="A843" s="9"/>
      <c r="B843" s="100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6"/>
      <c r="P843" s="29"/>
      <c r="Q843" s="29"/>
      <c r="R843" s="29"/>
      <c r="S843" s="16"/>
      <c r="T843" s="9"/>
      <c r="U843" s="9"/>
      <c r="V843" s="9"/>
      <c r="W843" s="9"/>
      <c r="X843" s="9"/>
      <c r="Y843" s="9"/>
      <c r="Z843" s="9"/>
    </row>
    <row r="844" ht="21.75" customHeight="1">
      <c r="A844" s="9"/>
      <c r="B844" s="100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6"/>
      <c r="P844" s="29"/>
      <c r="Q844" s="29"/>
      <c r="R844" s="29"/>
      <c r="S844" s="16"/>
      <c r="T844" s="9"/>
      <c r="U844" s="9"/>
      <c r="V844" s="9"/>
      <c r="W844" s="9"/>
      <c r="X844" s="9"/>
      <c r="Y844" s="9"/>
      <c r="Z844" s="9"/>
    </row>
    <row r="845" ht="21.75" customHeight="1">
      <c r="A845" s="9"/>
      <c r="B845" s="100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6"/>
      <c r="P845" s="29"/>
      <c r="Q845" s="29"/>
      <c r="R845" s="29"/>
      <c r="S845" s="16"/>
      <c r="T845" s="9"/>
      <c r="U845" s="9"/>
      <c r="V845" s="9"/>
      <c r="W845" s="9"/>
      <c r="X845" s="9"/>
      <c r="Y845" s="9"/>
      <c r="Z845" s="9"/>
    </row>
    <row r="846" ht="21.75" customHeight="1">
      <c r="A846" s="9"/>
      <c r="B846" s="100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6"/>
      <c r="P846" s="29"/>
      <c r="Q846" s="29"/>
      <c r="R846" s="29"/>
      <c r="S846" s="16"/>
      <c r="T846" s="9"/>
      <c r="U846" s="9"/>
      <c r="V846" s="9"/>
      <c r="W846" s="9"/>
      <c r="X846" s="9"/>
      <c r="Y846" s="9"/>
      <c r="Z846" s="9"/>
    </row>
    <row r="847" ht="21.75" customHeight="1">
      <c r="A847" s="9"/>
      <c r="B847" s="100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6"/>
      <c r="P847" s="29"/>
      <c r="Q847" s="29"/>
      <c r="R847" s="29"/>
      <c r="S847" s="16"/>
      <c r="T847" s="9"/>
      <c r="U847" s="9"/>
      <c r="V847" s="9"/>
      <c r="W847" s="9"/>
      <c r="X847" s="9"/>
      <c r="Y847" s="9"/>
      <c r="Z847" s="9"/>
    </row>
    <row r="848" ht="21.75" customHeight="1">
      <c r="A848" s="9"/>
      <c r="B848" s="100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6"/>
      <c r="P848" s="29"/>
      <c r="Q848" s="29"/>
      <c r="R848" s="29"/>
      <c r="S848" s="16"/>
      <c r="T848" s="9"/>
      <c r="U848" s="9"/>
      <c r="V848" s="9"/>
      <c r="W848" s="9"/>
      <c r="X848" s="9"/>
      <c r="Y848" s="9"/>
      <c r="Z848" s="9"/>
    </row>
    <row r="849" ht="21.75" customHeight="1">
      <c r="A849" s="9"/>
      <c r="B849" s="100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6"/>
      <c r="P849" s="29"/>
      <c r="Q849" s="29"/>
      <c r="R849" s="29"/>
      <c r="S849" s="16"/>
      <c r="T849" s="9"/>
      <c r="U849" s="9"/>
      <c r="V849" s="9"/>
      <c r="W849" s="9"/>
      <c r="X849" s="9"/>
      <c r="Y849" s="9"/>
      <c r="Z849" s="9"/>
    </row>
    <row r="850" ht="21.75" customHeight="1">
      <c r="A850" s="9"/>
      <c r="B850" s="100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6"/>
      <c r="P850" s="29"/>
      <c r="Q850" s="29"/>
      <c r="R850" s="29"/>
      <c r="S850" s="16"/>
      <c r="T850" s="9"/>
      <c r="U850" s="9"/>
      <c r="V850" s="9"/>
      <c r="W850" s="9"/>
      <c r="X850" s="9"/>
      <c r="Y850" s="9"/>
      <c r="Z850" s="9"/>
    </row>
    <row r="851" ht="21.75" customHeight="1">
      <c r="A851" s="9"/>
      <c r="B851" s="100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6"/>
      <c r="P851" s="29"/>
      <c r="Q851" s="29"/>
      <c r="R851" s="29"/>
      <c r="S851" s="16"/>
      <c r="T851" s="9"/>
      <c r="U851" s="9"/>
      <c r="V851" s="9"/>
      <c r="W851" s="9"/>
      <c r="X851" s="9"/>
      <c r="Y851" s="9"/>
      <c r="Z851" s="9"/>
    </row>
    <row r="852" ht="21.75" customHeight="1">
      <c r="A852" s="9"/>
      <c r="B852" s="100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6"/>
      <c r="P852" s="29"/>
      <c r="Q852" s="29"/>
      <c r="R852" s="29"/>
      <c r="S852" s="16"/>
      <c r="T852" s="9"/>
      <c r="U852" s="9"/>
      <c r="V852" s="9"/>
      <c r="W852" s="9"/>
      <c r="X852" s="9"/>
      <c r="Y852" s="9"/>
      <c r="Z852" s="9"/>
    </row>
    <row r="853" ht="21.75" customHeight="1">
      <c r="A853" s="9"/>
      <c r="B853" s="100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6"/>
      <c r="P853" s="29"/>
      <c r="Q853" s="29"/>
      <c r="R853" s="29"/>
      <c r="S853" s="16"/>
      <c r="T853" s="9"/>
      <c r="U853" s="9"/>
      <c r="V853" s="9"/>
      <c r="W853" s="9"/>
      <c r="X853" s="9"/>
      <c r="Y853" s="9"/>
      <c r="Z853" s="9"/>
    </row>
    <row r="854" ht="21.75" customHeight="1">
      <c r="A854" s="9"/>
      <c r="B854" s="100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6"/>
      <c r="P854" s="29"/>
      <c r="Q854" s="29"/>
      <c r="R854" s="29"/>
      <c r="S854" s="16"/>
      <c r="T854" s="9"/>
      <c r="U854" s="9"/>
      <c r="V854" s="9"/>
      <c r="W854" s="9"/>
      <c r="X854" s="9"/>
      <c r="Y854" s="9"/>
      <c r="Z854" s="9"/>
    </row>
    <row r="855" ht="21.75" customHeight="1">
      <c r="A855" s="9"/>
      <c r="B855" s="100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6"/>
      <c r="P855" s="29"/>
      <c r="Q855" s="29"/>
      <c r="R855" s="29"/>
      <c r="S855" s="16"/>
      <c r="T855" s="9"/>
      <c r="U855" s="9"/>
      <c r="V855" s="9"/>
      <c r="W855" s="9"/>
      <c r="X855" s="9"/>
      <c r="Y855" s="9"/>
      <c r="Z855" s="9"/>
    </row>
    <row r="856" ht="21.75" customHeight="1">
      <c r="A856" s="9"/>
      <c r="B856" s="100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6"/>
      <c r="P856" s="29"/>
      <c r="Q856" s="29"/>
      <c r="R856" s="29"/>
      <c r="S856" s="16"/>
      <c r="T856" s="9"/>
      <c r="U856" s="9"/>
      <c r="V856" s="9"/>
      <c r="W856" s="9"/>
      <c r="X856" s="9"/>
      <c r="Y856" s="9"/>
      <c r="Z856" s="9"/>
    </row>
    <row r="857" ht="21.75" customHeight="1">
      <c r="A857" s="9"/>
      <c r="B857" s="100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6"/>
      <c r="P857" s="29"/>
      <c r="Q857" s="29"/>
      <c r="R857" s="29"/>
      <c r="S857" s="16"/>
      <c r="T857" s="9"/>
      <c r="U857" s="9"/>
      <c r="V857" s="9"/>
      <c r="W857" s="9"/>
      <c r="X857" s="9"/>
      <c r="Y857" s="9"/>
      <c r="Z857" s="9"/>
    </row>
    <row r="858" ht="21.75" customHeight="1">
      <c r="A858" s="9"/>
      <c r="B858" s="100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6"/>
      <c r="P858" s="29"/>
      <c r="Q858" s="29"/>
      <c r="R858" s="29"/>
      <c r="S858" s="16"/>
      <c r="T858" s="9"/>
      <c r="U858" s="9"/>
      <c r="V858" s="9"/>
      <c r="W858" s="9"/>
      <c r="X858" s="9"/>
      <c r="Y858" s="9"/>
      <c r="Z858" s="9"/>
    </row>
    <row r="859" ht="21.75" customHeight="1">
      <c r="A859" s="9"/>
      <c r="B859" s="100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6"/>
      <c r="P859" s="29"/>
      <c r="Q859" s="29"/>
      <c r="R859" s="29"/>
      <c r="S859" s="16"/>
      <c r="T859" s="9"/>
      <c r="U859" s="9"/>
      <c r="V859" s="9"/>
      <c r="W859" s="9"/>
      <c r="X859" s="9"/>
      <c r="Y859" s="9"/>
      <c r="Z859" s="9"/>
    </row>
    <row r="860" ht="21.75" customHeight="1">
      <c r="A860" s="9"/>
      <c r="B860" s="100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6"/>
      <c r="P860" s="29"/>
      <c r="Q860" s="29"/>
      <c r="R860" s="29"/>
      <c r="S860" s="16"/>
      <c r="T860" s="9"/>
      <c r="U860" s="9"/>
      <c r="V860" s="9"/>
      <c r="W860" s="9"/>
      <c r="X860" s="9"/>
      <c r="Y860" s="9"/>
      <c r="Z860" s="9"/>
    </row>
    <row r="861" ht="21.75" customHeight="1">
      <c r="A861" s="9"/>
      <c r="B861" s="100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6"/>
      <c r="P861" s="29"/>
      <c r="Q861" s="29"/>
      <c r="R861" s="29"/>
      <c r="S861" s="16"/>
      <c r="T861" s="9"/>
      <c r="U861" s="9"/>
      <c r="V861" s="9"/>
      <c r="W861" s="9"/>
      <c r="X861" s="9"/>
      <c r="Y861" s="9"/>
      <c r="Z861" s="9"/>
    </row>
    <row r="862" ht="21.75" customHeight="1">
      <c r="A862" s="9"/>
      <c r="B862" s="100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6"/>
      <c r="P862" s="29"/>
      <c r="Q862" s="29"/>
      <c r="R862" s="29"/>
      <c r="S862" s="16"/>
      <c r="T862" s="9"/>
      <c r="U862" s="9"/>
      <c r="V862" s="9"/>
      <c r="W862" s="9"/>
      <c r="X862" s="9"/>
      <c r="Y862" s="9"/>
      <c r="Z862" s="9"/>
    </row>
    <row r="863" ht="21.75" customHeight="1">
      <c r="A863" s="9"/>
      <c r="B863" s="100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6"/>
      <c r="P863" s="29"/>
      <c r="Q863" s="29"/>
      <c r="R863" s="29"/>
      <c r="S863" s="16"/>
      <c r="T863" s="9"/>
      <c r="U863" s="9"/>
      <c r="V863" s="9"/>
      <c r="W863" s="9"/>
      <c r="X863" s="9"/>
      <c r="Y863" s="9"/>
      <c r="Z863" s="9"/>
    </row>
    <row r="864" ht="21.75" customHeight="1">
      <c r="A864" s="9"/>
      <c r="B864" s="100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6"/>
      <c r="P864" s="29"/>
      <c r="Q864" s="29"/>
      <c r="R864" s="29"/>
      <c r="S864" s="16"/>
      <c r="T864" s="9"/>
      <c r="U864" s="9"/>
      <c r="V864" s="9"/>
      <c r="W864" s="9"/>
      <c r="X864" s="9"/>
      <c r="Y864" s="9"/>
      <c r="Z864" s="9"/>
    </row>
    <row r="865" ht="21.75" customHeight="1">
      <c r="A865" s="9"/>
      <c r="B865" s="100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6"/>
      <c r="P865" s="29"/>
      <c r="Q865" s="29"/>
      <c r="R865" s="29"/>
      <c r="S865" s="16"/>
      <c r="T865" s="9"/>
      <c r="U865" s="9"/>
      <c r="V865" s="9"/>
      <c r="W865" s="9"/>
      <c r="X865" s="9"/>
      <c r="Y865" s="9"/>
      <c r="Z865" s="9"/>
    </row>
    <row r="866" ht="21.75" customHeight="1">
      <c r="A866" s="9"/>
      <c r="B866" s="100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6"/>
      <c r="P866" s="29"/>
      <c r="Q866" s="29"/>
      <c r="R866" s="29"/>
      <c r="S866" s="16"/>
      <c r="T866" s="9"/>
      <c r="U866" s="9"/>
      <c r="V866" s="9"/>
      <c r="W866" s="9"/>
      <c r="X866" s="9"/>
      <c r="Y866" s="9"/>
      <c r="Z866" s="9"/>
    </row>
    <row r="867" ht="21.75" customHeight="1">
      <c r="A867" s="9"/>
      <c r="B867" s="100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6"/>
      <c r="P867" s="29"/>
      <c r="Q867" s="29"/>
      <c r="R867" s="29"/>
      <c r="S867" s="16"/>
      <c r="T867" s="9"/>
      <c r="U867" s="9"/>
      <c r="V867" s="9"/>
      <c r="W867" s="9"/>
      <c r="X867" s="9"/>
      <c r="Y867" s="9"/>
      <c r="Z867" s="9"/>
    </row>
    <row r="868" ht="21.75" customHeight="1">
      <c r="A868" s="9"/>
      <c r="B868" s="100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6"/>
      <c r="P868" s="29"/>
      <c r="Q868" s="29"/>
      <c r="R868" s="29"/>
      <c r="S868" s="16"/>
      <c r="T868" s="9"/>
      <c r="U868" s="9"/>
      <c r="V868" s="9"/>
      <c r="W868" s="9"/>
      <c r="X868" s="9"/>
      <c r="Y868" s="9"/>
      <c r="Z868" s="9"/>
    </row>
    <row r="869" ht="21.75" customHeight="1">
      <c r="A869" s="9"/>
      <c r="B869" s="100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6"/>
      <c r="P869" s="29"/>
      <c r="Q869" s="29"/>
      <c r="R869" s="29"/>
      <c r="S869" s="16"/>
      <c r="T869" s="9"/>
      <c r="U869" s="9"/>
      <c r="V869" s="9"/>
      <c r="W869" s="9"/>
      <c r="X869" s="9"/>
      <c r="Y869" s="9"/>
      <c r="Z869" s="9"/>
    </row>
    <row r="870" ht="21.75" customHeight="1">
      <c r="A870" s="9"/>
      <c r="B870" s="100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6"/>
      <c r="P870" s="29"/>
      <c r="Q870" s="29"/>
      <c r="R870" s="29"/>
      <c r="S870" s="16"/>
      <c r="T870" s="9"/>
      <c r="U870" s="9"/>
      <c r="V870" s="9"/>
      <c r="W870" s="9"/>
      <c r="X870" s="9"/>
      <c r="Y870" s="9"/>
      <c r="Z870" s="9"/>
    </row>
    <row r="871" ht="21.75" customHeight="1">
      <c r="A871" s="9"/>
      <c r="B871" s="100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6"/>
      <c r="P871" s="29"/>
      <c r="Q871" s="29"/>
      <c r="R871" s="29"/>
      <c r="S871" s="16"/>
      <c r="T871" s="9"/>
      <c r="U871" s="9"/>
      <c r="V871" s="9"/>
      <c r="W871" s="9"/>
      <c r="X871" s="9"/>
      <c r="Y871" s="9"/>
      <c r="Z871" s="9"/>
    </row>
    <row r="872" ht="21.75" customHeight="1">
      <c r="A872" s="9"/>
      <c r="B872" s="100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6"/>
      <c r="P872" s="29"/>
      <c r="Q872" s="29"/>
      <c r="R872" s="29"/>
      <c r="S872" s="16"/>
      <c r="T872" s="9"/>
      <c r="U872" s="9"/>
      <c r="V872" s="9"/>
      <c r="W872" s="9"/>
      <c r="X872" s="9"/>
      <c r="Y872" s="9"/>
      <c r="Z872" s="9"/>
    </row>
    <row r="873" ht="21.75" customHeight="1">
      <c r="A873" s="9"/>
      <c r="B873" s="100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6"/>
      <c r="P873" s="29"/>
      <c r="Q873" s="29"/>
      <c r="R873" s="29"/>
      <c r="S873" s="16"/>
      <c r="T873" s="9"/>
      <c r="U873" s="9"/>
      <c r="V873" s="9"/>
      <c r="W873" s="9"/>
      <c r="X873" s="9"/>
      <c r="Y873" s="9"/>
      <c r="Z873" s="9"/>
    </row>
    <row r="874" ht="21.75" customHeight="1">
      <c r="A874" s="9"/>
      <c r="B874" s="100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6"/>
      <c r="P874" s="29"/>
      <c r="Q874" s="29"/>
      <c r="R874" s="29"/>
      <c r="S874" s="16"/>
      <c r="T874" s="9"/>
      <c r="U874" s="9"/>
      <c r="V874" s="9"/>
      <c r="W874" s="9"/>
      <c r="X874" s="9"/>
      <c r="Y874" s="9"/>
      <c r="Z874" s="9"/>
    </row>
    <row r="875" ht="21.75" customHeight="1">
      <c r="A875" s="9"/>
      <c r="B875" s="100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6"/>
      <c r="P875" s="29"/>
      <c r="Q875" s="29"/>
      <c r="R875" s="29"/>
      <c r="S875" s="16"/>
      <c r="T875" s="9"/>
      <c r="U875" s="9"/>
      <c r="V875" s="9"/>
      <c r="W875" s="9"/>
      <c r="X875" s="9"/>
      <c r="Y875" s="9"/>
      <c r="Z875" s="9"/>
    </row>
    <row r="876" ht="21.75" customHeight="1">
      <c r="A876" s="9"/>
      <c r="B876" s="100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6"/>
      <c r="P876" s="29"/>
      <c r="Q876" s="29"/>
      <c r="R876" s="29"/>
      <c r="S876" s="16"/>
      <c r="T876" s="9"/>
      <c r="U876" s="9"/>
      <c r="V876" s="9"/>
      <c r="W876" s="9"/>
      <c r="X876" s="9"/>
      <c r="Y876" s="9"/>
      <c r="Z876" s="9"/>
    </row>
    <row r="877" ht="21.75" customHeight="1">
      <c r="A877" s="9"/>
      <c r="B877" s="100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6"/>
      <c r="P877" s="29"/>
      <c r="Q877" s="29"/>
      <c r="R877" s="29"/>
      <c r="S877" s="16"/>
      <c r="T877" s="9"/>
      <c r="U877" s="9"/>
      <c r="V877" s="9"/>
      <c r="W877" s="9"/>
      <c r="X877" s="9"/>
      <c r="Y877" s="9"/>
      <c r="Z877" s="9"/>
    </row>
    <row r="878" ht="21.75" customHeight="1">
      <c r="A878" s="9"/>
      <c r="B878" s="100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6"/>
      <c r="P878" s="29"/>
      <c r="Q878" s="29"/>
      <c r="R878" s="29"/>
      <c r="S878" s="16"/>
      <c r="T878" s="9"/>
      <c r="U878" s="9"/>
      <c r="V878" s="9"/>
      <c r="W878" s="9"/>
      <c r="X878" s="9"/>
      <c r="Y878" s="9"/>
      <c r="Z878" s="9"/>
    </row>
    <row r="879" ht="21.75" customHeight="1">
      <c r="A879" s="9"/>
      <c r="B879" s="100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6"/>
      <c r="P879" s="29"/>
      <c r="Q879" s="29"/>
      <c r="R879" s="29"/>
      <c r="S879" s="16"/>
      <c r="T879" s="9"/>
      <c r="U879" s="9"/>
      <c r="V879" s="9"/>
      <c r="W879" s="9"/>
      <c r="X879" s="9"/>
      <c r="Y879" s="9"/>
      <c r="Z879" s="9"/>
    </row>
    <row r="880" ht="21.75" customHeight="1">
      <c r="A880" s="9"/>
      <c r="B880" s="100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6"/>
      <c r="P880" s="29"/>
      <c r="Q880" s="29"/>
      <c r="R880" s="29"/>
      <c r="S880" s="16"/>
      <c r="T880" s="9"/>
      <c r="U880" s="9"/>
      <c r="V880" s="9"/>
      <c r="W880" s="9"/>
      <c r="X880" s="9"/>
      <c r="Y880" s="9"/>
      <c r="Z880" s="9"/>
    </row>
    <row r="881" ht="21.75" customHeight="1">
      <c r="A881" s="9"/>
      <c r="B881" s="100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6"/>
      <c r="P881" s="29"/>
      <c r="Q881" s="29"/>
      <c r="R881" s="29"/>
      <c r="S881" s="16"/>
      <c r="T881" s="9"/>
      <c r="U881" s="9"/>
      <c r="V881" s="9"/>
      <c r="W881" s="9"/>
      <c r="X881" s="9"/>
      <c r="Y881" s="9"/>
      <c r="Z881" s="9"/>
    </row>
    <row r="882" ht="21.75" customHeight="1">
      <c r="A882" s="9"/>
      <c r="B882" s="100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6"/>
      <c r="P882" s="29"/>
      <c r="Q882" s="29"/>
      <c r="R882" s="29"/>
      <c r="S882" s="16"/>
      <c r="T882" s="9"/>
      <c r="U882" s="9"/>
      <c r="V882" s="9"/>
      <c r="W882" s="9"/>
      <c r="X882" s="9"/>
      <c r="Y882" s="9"/>
      <c r="Z882" s="9"/>
    </row>
    <row r="883" ht="21.75" customHeight="1">
      <c r="A883" s="9"/>
      <c r="B883" s="100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6"/>
      <c r="P883" s="29"/>
      <c r="Q883" s="29"/>
      <c r="R883" s="29"/>
      <c r="S883" s="16"/>
      <c r="T883" s="9"/>
      <c r="U883" s="9"/>
      <c r="V883" s="9"/>
      <c r="W883" s="9"/>
      <c r="X883" s="9"/>
      <c r="Y883" s="9"/>
      <c r="Z883" s="9"/>
    </row>
    <row r="884" ht="21.75" customHeight="1">
      <c r="A884" s="9"/>
      <c r="B884" s="100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6"/>
      <c r="P884" s="29"/>
      <c r="Q884" s="29"/>
      <c r="R884" s="29"/>
      <c r="S884" s="16"/>
      <c r="T884" s="9"/>
      <c r="U884" s="9"/>
      <c r="V884" s="9"/>
      <c r="W884" s="9"/>
      <c r="X884" s="9"/>
      <c r="Y884" s="9"/>
      <c r="Z884" s="9"/>
    </row>
    <row r="885" ht="21.75" customHeight="1">
      <c r="A885" s="9"/>
      <c r="B885" s="100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6"/>
      <c r="P885" s="29"/>
      <c r="Q885" s="29"/>
      <c r="R885" s="29"/>
      <c r="S885" s="16"/>
      <c r="T885" s="9"/>
      <c r="U885" s="9"/>
      <c r="V885" s="9"/>
      <c r="W885" s="9"/>
      <c r="X885" s="9"/>
      <c r="Y885" s="9"/>
      <c r="Z885" s="9"/>
    </row>
    <row r="886" ht="21.75" customHeight="1">
      <c r="A886" s="9"/>
      <c r="B886" s="100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6"/>
      <c r="P886" s="29"/>
      <c r="Q886" s="29"/>
      <c r="R886" s="29"/>
      <c r="S886" s="16"/>
      <c r="T886" s="9"/>
      <c r="U886" s="9"/>
      <c r="V886" s="9"/>
      <c r="W886" s="9"/>
      <c r="X886" s="9"/>
      <c r="Y886" s="9"/>
      <c r="Z886" s="9"/>
    </row>
    <row r="887" ht="21.75" customHeight="1">
      <c r="A887" s="9"/>
      <c r="B887" s="100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6"/>
      <c r="P887" s="29"/>
      <c r="Q887" s="29"/>
      <c r="R887" s="29"/>
      <c r="S887" s="16"/>
      <c r="T887" s="9"/>
      <c r="U887" s="9"/>
      <c r="V887" s="9"/>
      <c r="W887" s="9"/>
      <c r="X887" s="9"/>
      <c r="Y887" s="9"/>
      <c r="Z887" s="9"/>
    </row>
    <row r="888" ht="21.75" customHeight="1">
      <c r="A888" s="9"/>
      <c r="B888" s="100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6"/>
      <c r="P888" s="29"/>
      <c r="Q888" s="29"/>
      <c r="R888" s="29"/>
      <c r="S888" s="16"/>
      <c r="T888" s="9"/>
      <c r="U888" s="9"/>
      <c r="V888" s="9"/>
      <c r="W888" s="9"/>
      <c r="X888" s="9"/>
      <c r="Y888" s="9"/>
      <c r="Z888" s="9"/>
    </row>
    <row r="889" ht="21.75" customHeight="1">
      <c r="A889" s="9"/>
      <c r="B889" s="100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6"/>
      <c r="P889" s="29"/>
      <c r="Q889" s="29"/>
      <c r="R889" s="29"/>
      <c r="S889" s="16"/>
      <c r="T889" s="9"/>
      <c r="U889" s="9"/>
      <c r="V889" s="9"/>
      <c r="W889" s="9"/>
      <c r="X889" s="9"/>
      <c r="Y889" s="9"/>
      <c r="Z889" s="9"/>
    </row>
    <row r="890" ht="21.75" customHeight="1">
      <c r="A890" s="9"/>
      <c r="B890" s="100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6"/>
      <c r="P890" s="29"/>
      <c r="Q890" s="29"/>
      <c r="R890" s="29"/>
      <c r="S890" s="16"/>
      <c r="T890" s="9"/>
      <c r="U890" s="9"/>
      <c r="V890" s="9"/>
      <c r="W890" s="9"/>
      <c r="X890" s="9"/>
      <c r="Y890" s="9"/>
      <c r="Z890" s="9"/>
    </row>
    <row r="891" ht="21.75" customHeight="1">
      <c r="A891" s="9"/>
      <c r="B891" s="100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6"/>
      <c r="P891" s="29"/>
      <c r="Q891" s="29"/>
      <c r="R891" s="29"/>
      <c r="S891" s="16"/>
      <c r="T891" s="9"/>
      <c r="U891" s="9"/>
      <c r="V891" s="9"/>
      <c r="W891" s="9"/>
      <c r="X891" s="9"/>
      <c r="Y891" s="9"/>
      <c r="Z891" s="9"/>
    </row>
    <row r="892" ht="21.75" customHeight="1">
      <c r="A892" s="9"/>
      <c r="B892" s="100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6"/>
      <c r="P892" s="29"/>
      <c r="Q892" s="29"/>
      <c r="R892" s="29"/>
      <c r="S892" s="16"/>
      <c r="T892" s="9"/>
      <c r="U892" s="9"/>
      <c r="V892" s="9"/>
      <c r="W892" s="9"/>
      <c r="X892" s="9"/>
      <c r="Y892" s="9"/>
      <c r="Z892" s="9"/>
    </row>
    <row r="893" ht="21.75" customHeight="1">
      <c r="A893" s="9"/>
      <c r="B893" s="100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6"/>
      <c r="P893" s="29"/>
      <c r="Q893" s="29"/>
      <c r="R893" s="29"/>
      <c r="S893" s="16"/>
      <c r="T893" s="9"/>
      <c r="U893" s="9"/>
      <c r="V893" s="9"/>
      <c r="W893" s="9"/>
      <c r="X893" s="9"/>
      <c r="Y893" s="9"/>
      <c r="Z893" s="9"/>
    </row>
    <row r="894" ht="21.75" customHeight="1">
      <c r="A894" s="9"/>
      <c r="B894" s="100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6"/>
      <c r="P894" s="29"/>
      <c r="Q894" s="29"/>
      <c r="R894" s="29"/>
      <c r="S894" s="16"/>
      <c r="T894" s="9"/>
      <c r="U894" s="9"/>
      <c r="V894" s="9"/>
      <c r="W894" s="9"/>
      <c r="X894" s="9"/>
      <c r="Y894" s="9"/>
      <c r="Z894" s="9"/>
    </row>
    <row r="895" ht="21.75" customHeight="1">
      <c r="A895" s="9"/>
      <c r="B895" s="100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6"/>
      <c r="P895" s="29"/>
      <c r="Q895" s="29"/>
      <c r="R895" s="29"/>
      <c r="S895" s="16"/>
      <c r="T895" s="9"/>
      <c r="U895" s="9"/>
      <c r="V895" s="9"/>
      <c r="W895" s="9"/>
      <c r="X895" s="9"/>
      <c r="Y895" s="9"/>
      <c r="Z895" s="9"/>
    </row>
    <row r="896" ht="21.75" customHeight="1">
      <c r="A896" s="9"/>
      <c r="B896" s="100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6"/>
      <c r="P896" s="29"/>
      <c r="Q896" s="29"/>
      <c r="R896" s="29"/>
      <c r="S896" s="16"/>
      <c r="T896" s="9"/>
      <c r="U896" s="9"/>
      <c r="V896" s="9"/>
      <c r="W896" s="9"/>
      <c r="X896" s="9"/>
      <c r="Y896" s="9"/>
      <c r="Z896" s="9"/>
    </row>
    <row r="897" ht="21.75" customHeight="1">
      <c r="A897" s="9"/>
      <c r="B897" s="100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6"/>
      <c r="P897" s="29"/>
      <c r="Q897" s="29"/>
      <c r="R897" s="29"/>
      <c r="S897" s="16"/>
      <c r="T897" s="9"/>
      <c r="U897" s="9"/>
      <c r="V897" s="9"/>
      <c r="W897" s="9"/>
      <c r="X897" s="9"/>
      <c r="Y897" s="9"/>
      <c r="Z897" s="9"/>
    </row>
    <row r="898" ht="21.75" customHeight="1">
      <c r="A898" s="9"/>
      <c r="B898" s="100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6"/>
      <c r="P898" s="29"/>
      <c r="Q898" s="29"/>
      <c r="R898" s="29"/>
      <c r="S898" s="16"/>
      <c r="T898" s="9"/>
      <c r="U898" s="9"/>
      <c r="V898" s="9"/>
      <c r="W898" s="9"/>
      <c r="X898" s="9"/>
      <c r="Y898" s="9"/>
      <c r="Z898" s="9"/>
    </row>
    <row r="899" ht="21.75" customHeight="1">
      <c r="A899" s="9"/>
      <c r="B899" s="100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6"/>
      <c r="P899" s="29"/>
      <c r="Q899" s="29"/>
      <c r="R899" s="29"/>
      <c r="S899" s="16"/>
      <c r="T899" s="9"/>
      <c r="U899" s="9"/>
      <c r="V899" s="9"/>
      <c r="W899" s="9"/>
      <c r="X899" s="9"/>
      <c r="Y899" s="9"/>
      <c r="Z899" s="9"/>
    </row>
    <row r="900" ht="21.75" customHeight="1">
      <c r="A900" s="9"/>
      <c r="B900" s="100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6"/>
      <c r="P900" s="29"/>
      <c r="Q900" s="29"/>
      <c r="R900" s="29"/>
      <c r="S900" s="16"/>
      <c r="T900" s="9"/>
      <c r="U900" s="9"/>
      <c r="V900" s="9"/>
      <c r="W900" s="9"/>
      <c r="X900" s="9"/>
      <c r="Y900" s="9"/>
      <c r="Z900" s="9"/>
    </row>
    <row r="901" ht="21.75" customHeight="1">
      <c r="A901" s="9"/>
      <c r="B901" s="100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6"/>
      <c r="P901" s="29"/>
      <c r="Q901" s="29"/>
      <c r="R901" s="29"/>
      <c r="S901" s="16"/>
      <c r="T901" s="9"/>
      <c r="U901" s="9"/>
      <c r="V901" s="9"/>
      <c r="W901" s="9"/>
      <c r="X901" s="9"/>
      <c r="Y901" s="9"/>
      <c r="Z901" s="9"/>
    </row>
    <row r="902" ht="21.75" customHeight="1">
      <c r="A902" s="9"/>
      <c r="B902" s="100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6"/>
      <c r="P902" s="29"/>
      <c r="Q902" s="29"/>
      <c r="R902" s="29"/>
      <c r="S902" s="16"/>
      <c r="T902" s="9"/>
      <c r="U902" s="9"/>
      <c r="V902" s="9"/>
      <c r="W902" s="9"/>
      <c r="X902" s="9"/>
      <c r="Y902" s="9"/>
      <c r="Z902" s="9"/>
    </row>
    <row r="903" ht="21.75" customHeight="1">
      <c r="A903" s="9"/>
      <c r="B903" s="100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6"/>
      <c r="P903" s="29"/>
      <c r="Q903" s="29"/>
      <c r="R903" s="29"/>
      <c r="S903" s="16"/>
      <c r="T903" s="9"/>
      <c r="U903" s="9"/>
      <c r="V903" s="9"/>
      <c r="W903" s="9"/>
      <c r="X903" s="9"/>
      <c r="Y903" s="9"/>
      <c r="Z903" s="9"/>
    </row>
    <row r="904" ht="21.75" customHeight="1">
      <c r="A904" s="9"/>
      <c r="B904" s="100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6"/>
      <c r="P904" s="29"/>
      <c r="Q904" s="29"/>
      <c r="R904" s="29"/>
      <c r="S904" s="16"/>
      <c r="T904" s="9"/>
      <c r="U904" s="9"/>
      <c r="V904" s="9"/>
      <c r="W904" s="9"/>
      <c r="X904" s="9"/>
      <c r="Y904" s="9"/>
      <c r="Z904" s="9"/>
    </row>
    <row r="905" ht="21.75" customHeight="1">
      <c r="A905" s="9"/>
      <c r="B905" s="100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6"/>
      <c r="P905" s="29"/>
      <c r="Q905" s="29"/>
      <c r="R905" s="29"/>
      <c r="S905" s="16"/>
      <c r="T905" s="9"/>
      <c r="U905" s="9"/>
      <c r="V905" s="9"/>
      <c r="W905" s="9"/>
      <c r="X905" s="9"/>
      <c r="Y905" s="9"/>
      <c r="Z905" s="9"/>
    </row>
    <row r="906" ht="21.75" customHeight="1">
      <c r="A906" s="9"/>
      <c r="B906" s="100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6"/>
      <c r="P906" s="29"/>
      <c r="Q906" s="29"/>
      <c r="R906" s="29"/>
      <c r="S906" s="16"/>
      <c r="T906" s="9"/>
      <c r="U906" s="9"/>
      <c r="V906" s="9"/>
      <c r="W906" s="9"/>
      <c r="X906" s="9"/>
      <c r="Y906" s="9"/>
      <c r="Z906" s="9"/>
    </row>
    <row r="907" ht="21.75" customHeight="1">
      <c r="A907" s="9"/>
      <c r="B907" s="100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6"/>
      <c r="P907" s="29"/>
      <c r="Q907" s="29"/>
      <c r="R907" s="29"/>
      <c r="S907" s="16"/>
      <c r="T907" s="9"/>
      <c r="U907" s="9"/>
      <c r="V907" s="9"/>
      <c r="W907" s="9"/>
      <c r="X907" s="9"/>
      <c r="Y907" s="9"/>
      <c r="Z907" s="9"/>
    </row>
    <row r="908" ht="21.75" customHeight="1">
      <c r="A908" s="9"/>
      <c r="B908" s="100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6"/>
      <c r="P908" s="29"/>
      <c r="Q908" s="29"/>
      <c r="R908" s="29"/>
      <c r="S908" s="16"/>
      <c r="T908" s="9"/>
      <c r="U908" s="9"/>
      <c r="V908" s="9"/>
      <c r="W908" s="9"/>
      <c r="X908" s="9"/>
      <c r="Y908" s="9"/>
      <c r="Z908" s="9"/>
    </row>
    <row r="909" ht="21.75" customHeight="1">
      <c r="A909" s="9"/>
      <c r="B909" s="100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6"/>
      <c r="P909" s="29"/>
      <c r="Q909" s="29"/>
      <c r="R909" s="29"/>
      <c r="S909" s="16"/>
      <c r="T909" s="9"/>
      <c r="U909" s="9"/>
      <c r="V909" s="9"/>
      <c r="W909" s="9"/>
      <c r="X909" s="9"/>
      <c r="Y909" s="9"/>
      <c r="Z909" s="9"/>
    </row>
    <row r="910" ht="21.75" customHeight="1">
      <c r="A910" s="9"/>
      <c r="B910" s="100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6"/>
      <c r="P910" s="29"/>
      <c r="Q910" s="29"/>
      <c r="R910" s="29"/>
      <c r="S910" s="16"/>
      <c r="T910" s="9"/>
      <c r="U910" s="9"/>
      <c r="V910" s="9"/>
      <c r="W910" s="9"/>
      <c r="X910" s="9"/>
      <c r="Y910" s="9"/>
      <c r="Z910" s="9"/>
    </row>
    <row r="911" ht="21.75" customHeight="1">
      <c r="A911" s="9"/>
      <c r="B911" s="100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6"/>
      <c r="P911" s="29"/>
      <c r="Q911" s="29"/>
      <c r="R911" s="29"/>
      <c r="S911" s="16"/>
      <c r="T911" s="9"/>
      <c r="U911" s="9"/>
      <c r="V911" s="9"/>
      <c r="W911" s="9"/>
      <c r="X911" s="9"/>
      <c r="Y911" s="9"/>
      <c r="Z911" s="9"/>
    </row>
    <row r="912" ht="21.75" customHeight="1">
      <c r="A912" s="9"/>
      <c r="B912" s="100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6"/>
      <c r="P912" s="29"/>
      <c r="Q912" s="29"/>
      <c r="R912" s="29"/>
      <c r="S912" s="16"/>
      <c r="T912" s="9"/>
      <c r="U912" s="9"/>
      <c r="V912" s="9"/>
      <c r="W912" s="9"/>
      <c r="X912" s="9"/>
      <c r="Y912" s="9"/>
      <c r="Z912" s="9"/>
    </row>
    <row r="913" ht="21.75" customHeight="1">
      <c r="A913" s="9"/>
      <c r="B913" s="100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6"/>
      <c r="P913" s="29"/>
      <c r="Q913" s="29"/>
      <c r="R913" s="29"/>
      <c r="S913" s="16"/>
      <c r="T913" s="9"/>
      <c r="U913" s="9"/>
      <c r="V913" s="9"/>
      <c r="W913" s="9"/>
      <c r="X913" s="9"/>
      <c r="Y913" s="9"/>
      <c r="Z913" s="9"/>
    </row>
    <row r="914" ht="21.75" customHeight="1">
      <c r="A914" s="9"/>
      <c r="B914" s="100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6"/>
      <c r="P914" s="29"/>
      <c r="Q914" s="29"/>
      <c r="R914" s="29"/>
      <c r="S914" s="16"/>
      <c r="T914" s="9"/>
      <c r="U914" s="9"/>
      <c r="V914" s="9"/>
      <c r="W914" s="9"/>
      <c r="X914" s="9"/>
      <c r="Y914" s="9"/>
      <c r="Z914" s="9"/>
    </row>
    <row r="915" ht="21.75" customHeight="1">
      <c r="A915" s="9"/>
      <c r="B915" s="100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6"/>
      <c r="P915" s="29"/>
      <c r="Q915" s="29"/>
      <c r="R915" s="29"/>
      <c r="S915" s="16"/>
      <c r="T915" s="9"/>
      <c r="U915" s="9"/>
      <c r="V915" s="9"/>
      <c r="W915" s="9"/>
      <c r="X915" s="9"/>
      <c r="Y915" s="9"/>
      <c r="Z915" s="9"/>
    </row>
    <row r="916" ht="21.75" customHeight="1">
      <c r="A916" s="9"/>
      <c r="B916" s="100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6"/>
      <c r="P916" s="29"/>
      <c r="Q916" s="29"/>
      <c r="R916" s="29"/>
      <c r="S916" s="16"/>
      <c r="T916" s="9"/>
      <c r="U916" s="9"/>
      <c r="V916" s="9"/>
      <c r="W916" s="9"/>
      <c r="X916" s="9"/>
      <c r="Y916" s="9"/>
      <c r="Z916" s="9"/>
    </row>
    <row r="917" ht="21.75" customHeight="1">
      <c r="A917" s="9"/>
      <c r="B917" s="100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6"/>
      <c r="P917" s="29"/>
      <c r="Q917" s="29"/>
      <c r="R917" s="29"/>
      <c r="S917" s="16"/>
      <c r="T917" s="9"/>
      <c r="U917" s="9"/>
      <c r="V917" s="9"/>
      <c r="W917" s="9"/>
      <c r="X917" s="9"/>
      <c r="Y917" s="9"/>
      <c r="Z917" s="9"/>
    </row>
    <row r="918" ht="21.75" customHeight="1">
      <c r="A918" s="9"/>
      <c r="B918" s="100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6"/>
      <c r="P918" s="29"/>
      <c r="Q918" s="29"/>
      <c r="R918" s="29"/>
      <c r="S918" s="16"/>
      <c r="T918" s="9"/>
      <c r="U918" s="9"/>
      <c r="V918" s="9"/>
      <c r="W918" s="9"/>
      <c r="X918" s="9"/>
      <c r="Y918" s="9"/>
      <c r="Z918" s="9"/>
    </row>
    <row r="919" ht="21.75" customHeight="1">
      <c r="A919" s="9"/>
      <c r="B919" s="100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6"/>
      <c r="P919" s="29"/>
      <c r="Q919" s="29"/>
      <c r="R919" s="29"/>
      <c r="S919" s="16"/>
      <c r="T919" s="9"/>
      <c r="U919" s="9"/>
      <c r="V919" s="9"/>
      <c r="W919" s="9"/>
      <c r="X919" s="9"/>
      <c r="Y919" s="9"/>
      <c r="Z919" s="9"/>
    </row>
    <row r="920" ht="21.75" customHeight="1">
      <c r="A920" s="9"/>
      <c r="B920" s="100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6"/>
      <c r="P920" s="29"/>
      <c r="Q920" s="29"/>
      <c r="R920" s="29"/>
      <c r="S920" s="16"/>
      <c r="T920" s="9"/>
      <c r="U920" s="9"/>
      <c r="V920" s="9"/>
      <c r="W920" s="9"/>
      <c r="X920" s="9"/>
      <c r="Y920" s="9"/>
      <c r="Z920" s="9"/>
    </row>
    <row r="921" ht="21.75" customHeight="1">
      <c r="A921" s="9"/>
      <c r="B921" s="100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6"/>
      <c r="P921" s="29"/>
      <c r="Q921" s="29"/>
      <c r="R921" s="29"/>
      <c r="S921" s="16"/>
      <c r="T921" s="9"/>
      <c r="U921" s="9"/>
      <c r="V921" s="9"/>
      <c r="W921" s="9"/>
      <c r="X921" s="9"/>
      <c r="Y921" s="9"/>
      <c r="Z921" s="9"/>
    </row>
    <row r="922" ht="21.75" customHeight="1">
      <c r="A922" s="9"/>
      <c r="B922" s="100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6"/>
      <c r="P922" s="29"/>
      <c r="Q922" s="29"/>
      <c r="R922" s="29"/>
      <c r="S922" s="16"/>
      <c r="T922" s="9"/>
      <c r="U922" s="9"/>
      <c r="V922" s="9"/>
      <c r="W922" s="9"/>
      <c r="X922" s="9"/>
      <c r="Y922" s="9"/>
      <c r="Z922" s="9"/>
    </row>
    <row r="923" ht="21.75" customHeight="1">
      <c r="A923" s="9"/>
      <c r="B923" s="100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6"/>
      <c r="P923" s="29"/>
      <c r="Q923" s="29"/>
      <c r="R923" s="29"/>
      <c r="S923" s="16"/>
      <c r="T923" s="9"/>
      <c r="U923" s="9"/>
      <c r="V923" s="9"/>
      <c r="W923" s="9"/>
      <c r="X923" s="9"/>
      <c r="Y923" s="9"/>
      <c r="Z923" s="9"/>
    </row>
    <row r="924" ht="21.75" customHeight="1">
      <c r="A924" s="9"/>
      <c r="B924" s="100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6"/>
      <c r="P924" s="29"/>
      <c r="Q924" s="29"/>
      <c r="R924" s="29"/>
      <c r="S924" s="16"/>
      <c r="T924" s="9"/>
      <c r="U924" s="9"/>
      <c r="V924" s="9"/>
      <c r="W924" s="9"/>
      <c r="X924" s="9"/>
      <c r="Y924" s="9"/>
      <c r="Z924" s="9"/>
    </row>
    <row r="925" ht="21.75" customHeight="1">
      <c r="A925" s="9"/>
      <c r="B925" s="100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6"/>
      <c r="P925" s="29"/>
      <c r="Q925" s="29"/>
      <c r="R925" s="29"/>
      <c r="S925" s="16"/>
      <c r="T925" s="9"/>
      <c r="U925" s="9"/>
      <c r="V925" s="9"/>
      <c r="W925" s="9"/>
      <c r="X925" s="9"/>
      <c r="Y925" s="9"/>
      <c r="Z925" s="9"/>
    </row>
    <row r="926" ht="21.75" customHeight="1">
      <c r="A926" s="9"/>
      <c r="B926" s="100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6"/>
      <c r="P926" s="29"/>
      <c r="Q926" s="29"/>
      <c r="R926" s="29"/>
      <c r="S926" s="16"/>
      <c r="T926" s="9"/>
      <c r="U926" s="9"/>
      <c r="V926" s="9"/>
      <c r="W926" s="9"/>
      <c r="X926" s="9"/>
      <c r="Y926" s="9"/>
      <c r="Z926" s="9"/>
    </row>
    <row r="927" ht="21.75" customHeight="1">
      <c r="A927" s="9"/>
      <c r="B927" s="100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6"/>
      <c r="P927" s="29"/>
      <c r="Q927" s="29"/>
      <c r="R927" s="29"/>
      <c r="S927" s="16"/>
      <c r="T927" s="9"/>
      <c r="U927" s="9"/>
      <c r="V927" s="9"/>
      <c r="W927" s="9"/>
      <c r="X927" s="9"/>
      <c r="Y927" s="9"/>
      <c r="Z927" s="9"/>
    </row>
    <row r="928" ht="21.75" customHeight="1">
      <c r="A928" s="9"/>
      <c r="B928" s="100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6"/>
      <c r="P928" s="29"/>
      <c r="Q928" s="29"/>
      <c r="R928" s="29"/>
      <c r="S928" s="16"/>
      <c r="T928" s="9"/>
      <c r="U928" s="9"/>
      <c r="V928" s="9"/>
      <c r="W928" s="9"/>
      <c r="X928" s="9"/>
      <c r="Y928" s="9"/>
      <c r="Z928" s="9"/>
    </row>
    <row r="929" ht="21.75" customHeight="1">
      <c r="A929" s="9"/>
      <c r="B929" s="100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6"/>
      <c r="P929" s="29"/>
      <c r="Q929" s="29"/>
      <c r="R929" s="29"/>
      <c r="S929" s="16"/>
      <c r="T929" s="9"/>
      <c r="U929" s="9"/>
      <c r="V929" s="9"/>
      <c r="W929" s="9"/>
      <c r="X929" s="9"/>
      <c r="Y929" s="9"/>
      <c r="Z929" s="9"/>
    </row>
    <row r="930" ht="21.75" customHeight="1">
      <c r="A930" s="9"/>
      <c r="B930" s="100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6"/>
      <c r="P930" s="29"/>
      <c r="Q930" s="29"/>
      <c r="R930" s="29"/>
      <c r="S930" s="16"/>
      <c r="T930" s="9"/>
      <c r="U930" s="9"/>
      <c r="V930" s="9"/>
      <c r="W930" s="9"/>
      <c r="X930" s="9"/>
      <c r="Y930" s="9"/>
      <c r="Z930" s="9"/>
    </row>
    <row r="931" ht="21.75" customHeight="1">
      <c r="A931" s="9"/>
      <c r="B931" s="100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6"/>
      <c r="P931" s="29"/>
      <c r="Q931" s="29"/>
      <c r="R931" s="29"/>
      <c r="S931" s="16"/>
      <c r="T931" s="9"/>
      <c r="U931" s="9"/>
      <c r="V931" s="9"/>
      <c r="W931" s="9"/>
      <c r="X931" s="9"/>
      <c r="Y931" s="9"/>
      <c r="Z931" s="9"/>
    </row>
    <row r="932" ht="21.75" customHeight="1">
      <c r="A932" s="9"/>
      <c r="B932" s="100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6"/>
      <c r="P932" s="29"/>
      <c r="Q932" s="29"/>
      <c r="R932" s="29"/>
      <c r="S932" s="16"/>
      <c r="T932" s="9"/>
      <c r="U932" s="9"/>
      <c r="V932" s="9"/>
      <c r="W932" s="9"/>
      <c r="X932" s="9"/>
      <c r="Y932" s="9"/>
      <c r="Z932" s="9"/>
    </row>
    <row r="933" ht="21.75" customHeight="1">
      <c r="A933" s="9"/>
      <c r="B933" s="100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6"/>
      <c r="P933" s="29"/>
      <c r="Q933" s="29"/>
      <c r="R933" s="29"/>
      <c r="S933" s="16"/>
      <c r="T933" s="9"/>
      <c r="U933" s="9"/>
      <c r="V933" s="9"/>
      <c r="W933" s="9"/>
      <c r="X933" s="9"/>
      <c r="Y933" s="9"/>
      <c r="Z933" s="9"/>
    </row>
    <row r="934" ht="21.75" customHeight="1">
      <c r="A934" s="9"/>
      <c r="B934" s="100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6"/>
      <c r="P934" s="29"/>
      <c r="Q934" s="29"/>
      <c r="R934" s="29"/>
      <c r="S934" s="16"/>
      <c r="T934" s="9"/>
      <c r="U934" s="9"/>
      <c r="V934" s="9"/>
      <c r="W934" s="9"/>
      <c r="X934" s="9"/>
      <c r="Y934" s="9"/>
      <c r="Z934" s="9"/>
    </row>
    <row r="935" ht="21.75" customHeight="1">
      <c r="A935" s="9"/>
      <c r="B935" s="100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6"/>
      <c r="P935" s="29"/>
      <c r="Q935" s="29"/>
      <c r="R935" s="29"/>
      <c r="S935" s="16"/>
      <c r="T935" s="9"/>
      <c r="U935" s="9"/>
      <c r="V935" s="9"/>
      <c r="W935" s="9"/>
      <c r="X935" s="9"/>
      <c r="Y935" s="9"/>
      <c r="Z935" s="9"/>
    </row>
    <row r="936" ht="21.75" customHeight="1">
      <c r="A936" s="9"/>
      <c r="B936" s="100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6"/>
      <c r="P936" s="29"/>
      <c r="Q936" s="29"/>
      <c r="R936" s="29"/>
      <c r="S936" s="16"/>
      <c r="T936" s="9"/>
      <c r="U936" s="9"/>
      <c r="V936" s="9"/>
      <c r="W936" s="9"/>
      <c r="X936" s="9"/>
      <c r="Y936" s="9"/>
      <c r="Z936" s="9"/>
    </row>
    <row r="937" ht="21.75" customHeight="1">
      <c r="A937" s="9"/>
      <c r="B937" s="100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6"/>
      <c r="P937" s="29"/>
      <c r="Q937" s="29"/>
      <c r="R937" s="29"/>
      <c r="S937" s="16"/>
      <c r="T937" s="9"/>
      <c r="U937" s="9"/>
      <c r="V937" s="9"/>
      <c r="W937" s="9"/>
      <c r="X937" s="9"/>
      <c r="Y937" s="9"/>
      <c r="Z937" s="9"/>
    </row>
    <row r="938" ht="21.75" customHeight="1">
      <c r="A938" s="9"/>
      <c r="B938" s="100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6"/>
      <c r="P938" s="29"/>
      <c r="Q938" s="29"/>
      <c r="R938" s="29"/>
      <c r="S938" s="16"/>
      <c r="T938" s="9"/>
      <c r="U938" s="9"/>
      <c r="V938" s="9"/>
      <c r="W938" s="9"/>
      <c r="X938" s="9"/>
      <c r="Y938" s="9"/>
      <c r="Z938" s="9"/>
    </row>
    <row r="939" ht="21.75" customHeight="1">
      <c r="A939" s="9"/>
      <c r="B939" s="100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6"/>
      <c r="P939" s="29"/>
      <c r="Q939" s="29"/>
      <c r="R939" s="29"/>
      <c r="S939" s="16"/>
      <c r="T939" s="9"/>
      <c r="U939" s="9"/>
      <c r="V939" s="9"/>
      <c r="W939" s="9"/>
      <c r="X939" s="9"/>
      <c r="Y939" s="9"/>
      <c r="Z939" s="9"/>
    </row>
    <row r="940" ht="21.75" customHeight="1">
      <c r="A940" s="9"/>
      <c r="B940" s="100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6"/>
      <c r="P940" s="29"/>
      <c r="Q940" s="29"/>
      <c r="R940" s="29"/>
      <c r="S940" s="16"/>
      <c r="T940" s="9"/>
      <c r="U940" s="9"/>
      <c r="V940" s="9"/>
      <c r="W940" s="9"/>
      <c r="X940" s="9"/>
      <c r="Y940" s="9"/>
      <c r="Z940" s="9"/>
    </row>
    <row r="941" ht="21.75" customHeight="1">
      <c r="A941" s="9"/>
      <c r="B941" s="100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6"/>
      <c r="P941" s="29"/>
      <c r="Q941" s="29"/>
      <c r="R941" s="29"/>
      <c r="S941" s="16"/>
      <c r="T941" s="9"/>
      <c r="U941" s="9"/>
      <c r="V941" s="9"/>
      <c r="W941" s="9"/>
      <c r="X941" s="9"/>
      <c r="Y941" s="9"/>
      <c r="Z941" s="9"/>
    </row>
    <row r="942" ht="21.75" customHeight="1">
      <c r="A942" s="9"/>
      <c r="B942" s="100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6"/>
      <c r="P942" s="29"/>
      <c r="Q942" s="29"/>
      <c r="R942" s="29"/>
      <c r="S942" s="16"/>
      <c r="T942" s="9"/>
      <c r="U942" s="9"/>
      <c r="V942" s="9"/>
      <c r="W942" s="9"/>
      <c r="X942" s="9"/>
      <c r="Y942" s="9"/>
      <c r="Z942" s="9"/>
    </row>
    <row r="943" ht="21.75" customHeight="1">
      <c r="A943" s="9"/>
      <c r="B943" s="100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6"/>
      <c r="P943" s="29"/>
      <c r="Q943" s="29"/>
      <c r="R943" s="29"/>
      <c r="S943" s="16"/>
      <c r="T943" s="9"/>
      <c r="U943" s="9"/>
      <c r="V943" s="9"/>
      <c r="W943" s="9"/>
      <c r="X943" s="9"/>
      <c r="Y943" s="9"/>
      <c r="Z943" s="9"/>
    </row>
    <row r="944" ht="21.75" customHeight="1">
      <c r="A944" s="9"/>
      <c r="B944" s="100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6"/>
      <c r="P944" s="29"/>
      <c r="Q944" s="29"/>
      <c r="R944" s="29"/>
      <c r="S944" s="16"/>
      <c r="T944" s="9"/>
      <c r="U944" s="9"/>
      <c r="V944" s="9"/>
      <c r="W944" s="9"/>
      <c r="X944" s="9"/>
      <c r="Y944" s="9"/>
      <c r="Z944" s="9"/>
    </row>
    <row r="945" ht="21.75" customHeight="1">
      <c r="A945" s="9"/>
      <c r="B945" s="100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6"/>
      <c r="P945" s="29"/>
      <c r="Q945" s="29"/>
      <c r="R945" s="29"/>
      <c r="S945" s="16"/>
      <c r="T945" s="9"/>
      <c r="U945" s="9"/>
      <c r="V945" s="9"/>
      <c r="W945" s="9"/>
      <c r="X945" s="9"/>
      <c r="Y945" s="9"/>
      <c r="Z945" s="9"/>
    </row>
    <row r="946" ht="21.75" customHeight="1">
      <c r="A946" s="9"/>
      <c r="B946" s="100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6"/>
      <c r="P946" s="29"/>
      <c r="Q946" s="29"/>
      <c r="R946" s="29"/>
      <c r="S946" s="16"/>
      <c r="T946" s="9"/>
      <c r="U946" s="9"/>
      <c r="V946" s="9"/>
      <c r="W946" s="9"/>
      <c r="X946" s="9"/>
      <c r="Y946" s="9"/>
      <c r="Z946" s="9"/>
    </row>
    <row r="947" ht="21.75" customHeight="1">
      <c r="A947" s="9"/>
      <c r="B947" s="100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6"/>
      <c r="P947" s="29"/>
      <c r="Q947" s="29"/>
      <c r="R947" s="29"/>
      <c r="S947" s="16"/>
      <c r="T947" s="9"/>
      <c r="U947" s="9"/>
      <c r="V947" s="9"/>
      <c r="W947" s="9"/>
      <c r="X947" s="9"/>
      <c r="Y947" s="9"/>
      <c r="Z947" s="9"/>
    </row>
    <row r="948" ht="21.75" customHeight="1">
      <c r="A948" s="9"/>
      <c r="B948" s="100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6"/>
      <c r="P948" s="29"/>
      <c r="Q948" s="29"/>
      <c r="R948" s="29"/>
      <c r="S948" s="16"/>
      <c r="T948" s="9"/>
      <c r="U948" s="9"/>
      <c r="V948" s="9"/>
      <c r="W948" s="9"/>
      <c r="X948" s="9"/>
      <c r="Y948" s="9"/>
      <c r="Z948" s="9"/>
    </row>
    <row r="949" ht="21.75" customHeight="1">
      <c r="A949" s="9"/>
      <c r="B949" s="100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6"/>
      <c r="P949" s="29"/>
      <c r="Q949" s="29"/>
      <c r="R949" s="29"/>
      <c r="S949" s="16"/>
      <c r="T949" s="9"/>
      <c r="U949" s="9"/>
      <c r="V949" s="9"/>
      <c r="W949" s="9"/>
      <c r="X949" s="9"/>
      <c r="Y949" s="9"/>
      <c r="Z949" s="9"/>
    </row>
    <row r="950" ht="21.75" customHeight="1">
      <c r="A950" s="9"/>
      <c r="B950" s="100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6"/>
      <c r="P950" s="29"/>
      <c r="Q950" s="29"/>
      <c r="R950" s="29"/>
      <c r="S950" s="16"/>
      <c r="T950" s="9"/>
      <c r="U950" s="9"/>
      <c r="V950" s="9"/>
      <c r="W950" s="9"/>
      <c r="X950" s="9"/>
      <c r="Y950" s="9"/>
      <c r="Z950" s="9"/>
    </row>
    <row r="951" ht="21.75" customHeight="1">
      <c r="A951" s="9"/>
      <c r="B951" s="100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6"/>
      <c r="P951" s="29"/>
      <c r="Q951" s="29"/>
      <c r="R951" s="29"/>
      <c r="S951" s="16"/>
      <c r="T951" s="9"/>
      <c r="U951" s="9"/>
      <c r="V951" s="9"/>
      <c r="W951" s="9"/>
      <c r="X951" s="9"/>
      <c r="Y951" s="9"/>
      <c r="Z951" s="9"/>
    </row>
    <row r="952" ht="21.75" customHeight="1">
      <c r="A952" s="9"/>
      <c r="B952" s="100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6"/>
      <c r="P952" s="29"/>
      <c r="Q952" s="29"/>
      <c r="R952" s="29"/>
      <c r="S952" s="16"/>
      <c r="T952" s="9"/>
      <c r="U952" s="9"/>
      <c r="V952" s="9"/>
      <c r="W952" s="9"/>
      <c r="X952" s="9"/>
      <c r="Y952" s="9"/>
      <c r="Z952" s="9"/>
    </row>
    <row r="953" ht="21.75" customHeight="1">
      <c r="A953" s="9"/>
      <c r="B953" s="100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6"/>
      <c r="P953" s="29"/>
      <c r="Q953" s="29"/>
      <c r="R953" s="29"/>
      <c r="S953" s="16"/>
      <c r="T953" s="9"/>
      <c r="U953" s="9"/>
      <c r="V953" s="9"/>
      <c r="W953" s="9"/>
      <c r="X953" s="9"/>
      <c r="Y953" s="9"/>
      <c r="Z953" s="9"/>
    </row>
    <row r="954" ht="21.75" customHeight="1">
      <c r="A954" s="9"/>
      <c r="B954" s="100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6"/>
      <c r="P954" s="29"/>
      <c r="Q954" s="29"/>
      <c r="R954" s="29"/>
      <c r="S954" s="16"/>
      <c r="T954" s="9"/>
      <c r="U954" s="9"/>
      <c r="V954" s="9"/>
      <c r="W954" s="9"/>
      <c r="X954" s="9"/>
      <c r="Y954" s="9"/>
      <c r="Z954" s="9"/>
    </row>
    <row r="955" ht="21.75" customHeight="1">
      <c r="A955" s="9"/>
      <c r="B955" s="100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6"/>
      <c r="P955" s="29"/>
      <c r="Q955" s="29"/>
      <c r="R955" s="29"/>
      <c r="S955" s="16"/>
      <c r="T955" s="9"/>
      <c r="U955" s="9"/>
      <c r="V955" s="9"/>
      <c r="W955" s="9"/>
      <c r="X955" s="9"/>
      <c r="Y955" s="9"/>
      <c r="Z955" s="9"/>
    </row>
    <row r="956" ht="21.75" customHeight="1">
      <c r="A956" s="9"/>
      <c r="B956" s="100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6"/>
      <c r="P956" s="29"/>
      <c r="Q956" s="29"/>
      <c r="R956" s="29"/>
      <c r="S956" s="16"/>
      <c r="T956" s="9"/>
      <c r="U956" s="9"/>
      <c r="V956" s="9"/>
      <c r="W956" s="9"/>
      <c r="X956" s="9"/>
      <c r="Y956" s="9"/>
      <c r="Z956" s="9"/>
    </row>
    <row r="957" ht="21.75" customHeight="1">
      <c r="A957" s="9"/>
      <c r="B957" s="100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6"/>
      <c r="P957" s="29"/>
      <c r="Q957" s="29"/>
      <c r="R957" s="29"/>
      <c r="S957" s="16"/>
      <c r="T957" s="9"/>
      <c r="U957" s="9"/>
      <c r="V957" s="9"/>
      <c r="W957" s="9"/>
      <c r="X957" s="9"/>
      <c r="Y957" s="9"/>
      <c r="Z957" s="9"/>
    </row>
    <row r="958" ht="21.75" customHeight="1">
      <c r="A958" s="9"/>
      <c r="B958" s="100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6"/>
      <c r="P958" s="29"/>
      <c r="Q958" s="29"/>
      <c r="R958" s="29"/>
      <c r="S958" s="16"/>
      <c r="T958" s="9"/>
      <c r="U958" s="9"/>
      <c r="V958" s="9"/>
      <c r="W958" s="9"/>
      <c r="X958" s="9"/>
      <c r="Y958" s="9"/>
      <c r="Z958" s="9"/>
    </row>
    <row r="959" ht="21.75" customHeight="1">
      <c r="A959" s="9"/>
      <c r="B959" s="100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6"/>
      <c r="P959" s="29"/>
      <c r="Q959" s="29"/>
      <c r="R959" s="29"/>
      <c r="S959" s="16"/>
      <c r="T959" s="9"/>
      <c r="U959" s="9"/>
      <c r="V959" s="9"/>
      <c r="W959" s="9"/>
      <c r="X959" s="9"/>
      <c r="Y959" s="9"/>
      <c r="Z959" s="9"/>
    </row>
    <row r="960" ht="21.75" customHeight="1">
      <c r="A960" s="9"/>
      <c r="B960" s="100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6"/>
      <c r="P960" s="29"/>
      <c r="Q960" s="29"/>
      <c r="R960" s="29"/>
      <c r="S960" s="16"/>
      <c r="T960" s="9"/>
      <c r="U960" s="9"/>
      <c r="V960" s="9"/>
      <c r="W960" s="9"/>
      <c r="X960" s="9"/>
      <c r="Y960" s="9"/>
      <c r="Z960" s="9"/>
    </row>
    <row r="961" ht="21.75" customHeight="1">
      <c r="A961" s="9"/>
      <c r="B961" s="100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6"/>
      <c r="P961" s="29"/>
      <c r="Q961" s="29"/>
      <c r="R961" s="29"/>
      <c r="S961" s="16"/>
      <c r="T961" s="9"/>
      <c r="U961" s="9"/>
      <c r="V961" s="9"/>
      <c r="W961" s="9"/>
      <c r="X961" s="9"/>
      <c r="Y961" s="9"/>
      <c r="Z961" s="9"/>
    </row>
    <row r="962" ht="21.75" customHeight="1">
      <c r="A962" s="9"/>
      <c r="B962" s="100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6"/>
      <c r="P962" s="29"/>
      <c r="Q962" s="29"/>
      <c r="R962" s="29"/>
      <c r="S962" s="16"/>
      <c r="T962" s="9"/>
      <c r="U962" s="9"/>
      <c r="V962" s="9"/>
      <c r="W962" s="9"/>
      <c r="X962" s="9"/>
      <c r="Y962" s="9"/>
      <c r="Z962" s="9"/>
    </row>
    <row r="963" ht="21.75" customHeight="1">
      <c r="A963" s="9"/>
      <c r="B963" s="100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6"/>
      <c r="P963" s="29"/>
      <c r="Q963" s="29"/>
      <c r="R963" s="29"/>
      <c r="S963" s="16"/>
      <c r="T963" s="9"/>
      <c r="U963" s="9"/>
      <c r="V963" s="9"/>
      <c r="W963" s="9"/>
      <c r="X963" s="9"/>
      <c r="Y963" s="9"/>
      <c r="Z963" s="9"/>
    </row>
    <row r="964" ht="21.75" customHeight="1">
      <c r="A964" s="9"/>
      <c r="B964" s="100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6"/>
      <c r="P964" s="29"/>
      <c r="Q964" s="29"/>
      <c r="R964" s="29"/>
      <c r="S964" s="16"/>
      <c r="T964" s="9"/>
      <c r="U964" s="9"/>
      <c r="V964" s="9"/>
      <c r="W964" s="9"/>
      <c r="X964" s="9"/>
      <c r="Y964" s="9"/>
      <c r="Z964" s="9"/>
    </row>
    <row r="965" ht="21.75" customHeight="1">
      <c r="A965" s="9"/>
      <c r="B965" s="100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6"/>
      <c r="P965" s="29"/>
      <c r="Q965" s="29"/>
      <c r="R965" s="29"/>
      <c r="S965" s="16"/>
      <c r="T965" s="9"/>
      <c r="U965" s="9"/>
      <c r="V965" s="9"/>
      <c r="W965" s="9"/>
      <c r="X965" s="9"/>
      <c r="Y965" s="9"/>
      <c r="Z965" s="9"/>
    </row>
    <row r="966" ht="21.75" customHeight="1">
      <c r="A966" s="9"/>
      <c r="B966" s="100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6"/>
      <c r="P966" s="29"/>
      <c r="Q966" s="29"/>
      <c r="R966" s="29"/>
      <c r="S966" s="16"/>
      <c r="T966" s="9"/>
      <c r="U966" s="9"/>
      <c r="V966" s="9"/>
      <c r="W966" s="9"/>
      <c r="X966" s="9"/>
      <c r="Y966" s="9"/>
      <c r="Z966" s="9"/>
    </row>
    <row r="967" ht="21.75" customHeight="1">
      <c r="A967" s="9"/>
      <c r="B967" s="100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6"/>
      <c r="P967" s="29"/>
      <c r="Q967" s="29"/>
      <c r="R967" s="29"/>
      <c r="S967" s="16"/>
      <c r="T967" s="9"/>
      <c r="U967" s="9"/>
      <c r="V967" s="9"/>
      <c r="W967" s="9"/>
      <c r="X967" s="9"/>
      <c r="Y967" s="9"/>
      <c r="Z967" s="9"/>
    </row>
    <row r="968" ht="21.75" customHeight="1">
      <c r="A968" s="9"/>
      <c r="B968" s="100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6"/>
      <c r="P968" s="29"/>
      <c r="Q968" s="29"/>
      <c r="R968" s="29"/>
      <c r="S968" s="16"/>
      <c r="T968" s="9"/>
      <c r="U968" s="9"/>
      <c r="V968" s="9"/>
      <c r="W968" s="9"/>
      <c r="X968" s="9"/>
      <c r="Y968" s="9"/>
      <c r="Z968" s="9"/>
    </row>
    <row r="969" ht="21.75" customHeight="1">
      <c r="A969" s="9"/>
      <c r="B969" s="100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6"/>
      <c r="P969" s="29"/>
      <c r="Q969" s="29"/>
      <c r="R969" s="29"/>
      <c r="S969" s="16"/>
      <c r="T969" s="9"/>
      <c r="U969" s="9"/>
      <c r="V969" s="9"/>
      <c r="W969" s="9"/>
      <c r="X969" s="9"/>
      <c r="Y969" s="9"/>
      <c r="Z969" s="9"/>
    </row>
    <row r="970" ht="21.75" customHeight="1">
      <c r="A970" s="9"/>
      <c r="B970" s="100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6"/>
      <c r="P970" s="29"/>
      <c r="Q970" s="29"/>
      <c r="R970" s="29"/>
      <c r="S970" s="16"/>
      <c r="T970" s="9"/>
      <c r="U970" s="9"/>
      <c r="V970" s="9"/>
      <c r="W970" s="9"/>
      <c r="X970" s="9"/>
      <c r="Y970" s="9"/>
      <c r="Z970" s="9"/>
    </row>
    <row r="971" ht="21.75" customHeight="1">
      <c r="A971" s="9"/>
      <c r="B971" s="100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6"/>
      <c r="P971" s="29"/>
      <c r="Q971" s="29"/>
      <c r="R971" s="29"/>
      <c r="S971" s="16"/>
      <c r="T971" s="9"/>
      <c r="U971" s="9"/>
      <c r="V971" s="9"/>
      <c r="W971" s="9"/>
      <c r="X971" s="9"/>
      <c r="Y971" s="9"/>
      <c r="Z971" s="9"/>
    </row>
    <row r="972" ht="21.75" customHeight="1">
      <c r="A972" s="9"/>
      <c r="B972" s="100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6"/>
      <c r="P972" s="29"/>
      <c r="Q972" s="29"/>
      <c r="R972" s="29"/>
      <c r="S972" s="16"/>
      <c r="T972" s="9"/>
      <c r="U972" s="9"/>
      <c r="V972" s="9"/>
      <c r="W972" s="9"/>
      <c r="X972" s="9"/>
      <c r="Y972" s="9"/>
      <c r="Z972" s="9"/>
    </row>
    <row r="973" ht="21.75" customHeight="1">
      <c r="A973" s="9"/>
      <c r="B973" s="100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6"/>
      <c r="P973" s="29"/>
      <c r="Q973" s="29"/>
      <c r="R973" s="29"/>
      <c r="S973" s="16"/>
      <c r="T973" s="9"/>
      <c r="U973" s="9"/>
      <c r="V973" s="9"/>
      <c r="W973" s="9"/>
      <c r="X973" s="9"/>
      <c r="Y973" s="9"/>
      <c r="Z973" s="9"/>
    </row>
    <row r="974" ht="21.75" customHeight="1">
      <c r="A974" s="9"/>
      <c r="B974" s="100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6"/>
      <c r="P974" s="29"/>
      <c r="Q974" s="29"/>
      <c r="R974" s="29"/>
      <c r="S974" s="16"/>
      <c r="T974" s="9"/>
      <c r="U974" s="9"/>
      <c r="V974" s="9"/>
      <c r="W974" s="9"/>
      <c r="X974" s="9"/>
      <c r="Y974" s="9"/>
      <c r="Z974" s="9"/>
    </row>
    <row r="975" ht="21.75" customHeight="1">
      <c r="A975" s="9"/>
      <c r="B975" s="100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6"/>
      <c r="P975" s="29"/>
      <c r="Q975" s="29"/>
      <c r="R975" s="29"/>
      <c r="S975" s="16"/>
      <c r="T975" s="9"/>
      <c r="U975" s="9"/>
      <c r="V975" s="9"/>
      <c r="W975" s="9"/>
      <c r="X975" s="9"/>
      <c r="Y975" s="9"/>
      <c r="Z975" s="9"/>
    </row>
    <row r="976" ht="21.75" customHeight="1">
      <c r="A976" s="9"/>
      <c r="B976" s="100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6"/>
      <c r="P976" s="29"/>
      <c r="Q976" s="29"/>
      <c r="R976" s="29"/>
      <c r="S976" s="16"/>
      <c r="T976" s="9"/>
      <c r="U976" s="9"/>
      <c r="V976" s="9"/>
      <c r="W976" s="9"/>
      <c r="X976" s="9"/>
      <c r="Y976" s="9"/>
      <c r="Z976" s="9"/>
    </row>
    <row r="977" ht="21.75" customHeight="1">
      <c r="A977" s="9"/>
      <c r="B977" s="100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6"/>
      <c r="P977" s="29"/>
      <c r="Q977" s="29"/>
      <c r="R977" s="29"/>
      <c r="S977" s="16"/>
      <c r="T977" s="9"/>
      <c r="U977" s="9"/>
      <c r="V977" s="9"/>
      <c r="W977" s="9"/>
      <c r="X977" s="9"/>
      <c r="Y977" s="9"/>
      <c r="Z977" s="9"/>
    </row>
    <row r="978" ht="21.75" customHeight="1">
      <c r="A978" s="9"/>
      <c r="B978" s="100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6"/>
      <c r="P978" s="29"/>
      <c r="Q978" s="29"/>
      <c r="R978" s="29"/>
      <c r="S978" s="16"/>
      <c r="T978" s="9"/>
      <c r="U978" s="9"/>
      <c r="V978" s="9"/>
      <c r="W978" s="9"/>
      <c r="X978" s="9"/>
      <c r="Y978" s="9"/>
      <c r="Z978" s="9"/>
    </row>
    <row r="979" ht="21.75" customHeight="1">
      <c r="A979" s="9"/>
      <c r="B979" s="100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6"/>
      <c r="P979" s="29"/>
      <c r="Q979" s="29"/>
      <c r="R979" s="29"/>
      <c r="S979" s="16"/>
      <c r="T979" s="9"/>
      <c r="U979" s="9"/>
      <c r="V979" s="9"/>
      <c r="W979" s="9"/>
      <c r="X979" s="9"/>
      <c r="Y979" s="9"/>
      <c r="Z979" s="9"/>
    </row>
    <row r="980" ht="21.75" customHeight="1">
      <c r="A980" s="9"/>
      <c r="B980" s="100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6"/>
      <c r="P980" s="29"/>
      <c r="Q980" s="29"/>
      <c r="R980" s="29"/>
      <c r="S980" s="16"/>
      <c r="T980" s="9"/>
      <c r="U980" s="9"/>
      <c r="V980" s="9"/>
      <c r="W980" s="9"/>
      <c r="X980" s="9"/>
      <c r="Y980" s="9"/>
      <c r="Z980" s="9"/>
    </row>
    <row r="981" ht="21.75" customHeight="1">
      <c r="A981" s="9"/>
      <c r="B981" s="100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6"/>
      <c r="P981" s="29"/>
      <c r="Q981" s="29"/>
      <c r="R981" s="29"/>
      <c r="S981" s="16"/>
      <c r="T981" s="9"/>
      <c r="U981" s="9"/>
      <c r="V981" s="9"/>
      <c r="W981" s="9"/>
      <c r="X981" s="9"/>
      <c r="Y981" s="9"/>
      <c r="Z981" s="9"/>
    </row>
    <row r="982" ht="21.75" customHeight="1">
      <c r="A982" s="9"/>
      <c r="B982" s="100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6"/>
      <c r="P982" s="29"/>
      <c r="Q982" s="29"/>
      <c r="R982" s="29"/>
      <c r="S982" s="16"/>
      <c r="T982" s="9"/>
      <c r="U982" s="9"/>
      <c r="V982" s="9"/>
      <c r="W982" s="9"/>
      <c r="X982" s="9"/>
      <c r="Y982" s="9"/>
      <c r="Z982" s="9"/>
    </row>
    <row r="983" ht="21.75" customHeight="1">
      <c r="A983" s="9"/>
      <c r="B983" s="100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6"/>
      <c r="P983" s="29"/>
      <c r="Q983" s="29"/>
      <c r="R983" s="29"/>
      <c r="S983" s="16"/>
      <c r="T983" s="9"/>
      <c r="U983" s="9"/>
      <c r="V983" s="9"/>
      <c r="W983" s="9"/>
      <c r="X983" s="9"/>
      <c r="Y983" s="9"/>
      <c r="Z983" s="9"/>
    </row>
    <row r="984" ht="21.75" customHeight="1">
      <c r="A984" s="9"/>
      <c r="B984" s="100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6"/>
      <c r="P984" s="29"/>
      <c r="Q984" s="29"/>
      <c r="R984" s="29"/>
      <c r="S984" s="16"/>
      <c r="T984" s="9"/>
      <c r="U984" s="9"/>
      <c r="V984" s="9"/>
      <c r="W984" s="9"/>
      <c r="X984" s="9"/>
      <c r="Y984" s="9"/>
      <c r="Z984" s="9"/>
    </row>
    <row r="985" ht="21.75" customHeight="1">
      <c r="A985" s="9"/>
      <c r="B985" s="100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6"/>
      <c r="P985" s="29"/>
      <c r="Q985" s="29"/>
      <c r="R985" s="29"/>
      <c r="S985" s="16"/>
      <c r="T985" s="9"/>
      <c r="U985" s="9"/>
      <c r="V985" s="9"/>
      <c r="W985" s="9"/>
      <c r="X985" s="9"/>
      <c r="Y985" s="9"/>
      <c r="Z985" s="9"/>
    </row>
    <row r="986" ht="21.75" customHeight="1">
      <c r="A986" s="9"/>
      <c r="B986" s="100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6"/>
      <c r="P986" s="29"/>
      <c r="Q986" s="29"/>
      <c r="R986" s="29"/>
      <c r="S986" s="16"/>
      <c r="T986" s="9"/>
      <c r="U986" s="9"/>
      <c r="V986" s="9"/>
      <c r="W986" s="9"/>
      <c r="X986" s="9"/>
      <c r="Y986" s="9"/>
      <c r="Z986" s="9"/>
    </row>
    <row r="987" ht="21.75" customHeight="1">
      <c r="A987" s="9"/>
      <c r="B987" s="100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6"/>
      <c r="P987" s="29"/>
      <c r="Q987" s="29"/>
      <c r="R987" s="29"/>
      <c r="S987" s="16"/>
      <c r="T987" s="9"/>
      <c r="U987" s="9"/>
      <c r="V987" s="9"/>
      <c r="W987" s="9"/>
      <c r="X987" s="9"/>
      <c r="Y987" s="9"/>
      <c r="Z987" s="9"/>
    </row>
    <row r="988" ht="21.75" customHeight="1">
      <c r="A988" s="9"/>
      <c r="B988" s="100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6"/>
      <c r="P988" s="29"/>
      <c r="Q988" s="29"/>
      <c r="R988" s="29"/>
      <c r="S988" s="16"/>
      <c r="T988" s="9"/>
      <c r="U988" s="9"/>
      <c r="V988" s="9"/>
      <c r="W988" s="9"/>
      <c r="X988" s="9"/>
      <c r="Y988" s="9"/>
      <c r="Z988" s="9"/>
    </row>
    <row r="989" ht="21.75" customHeight="1">
      <c r="A989" s="9"/>
      <c r="B989" s="100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6"/>
      <c r="P989" s="29"/>
      <c r="Q989" s="29"/>
      <c r="R989" s="29"/>
      <c r="S989" s="16"/>
      <c r="T989" s="9"/>
      <c r="U989" s="9"/>
      <c r="V989" s="9"/>
      <c r="W989" s="9"/>
      <c r="X989" s="9"/>
      <c r="Y989" s="9"/>
      <c r="Z989" s="9"/>
    </row>
    <row r="990" ht="21.75" customHeight="1">
      <c r="A990" s="9"/>
      <c r="B990" s="100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6"/>
      <c r="P990" s="29"/>
      <c r="Q990" s="29"/>
      <c r="R990" s="29"/>
      <c r="S990" s="16"/>
      <c r="T990" s="9"/>
      <c r="U990" s="9"/>
      <c r="V990" s="9"/>
      <c r="W990" s="9"/>
      <c r="X990" s="9"/>
      <c r="Y990" s="9"/>
      <c r="Z990" s="9"/>
    </row>
    <row r="991" ht="21.75" customHeight="1">
      <c r="A991" s="9"/>
      <c r="B991" s="100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6"/>
      <c r="P991" s="29"/>
      <c r="Q991" s="29"/>
      <c r="R991" s="29"/>
      <c r="S991" s="16"/>
      <c r="T991" s="9"/>
      <c r="U991" s="9"/>
      <c r="V991" s="9"/>
      <c r="W991" s="9"/>
      <c r="X991" s="9"/>
      <c r="Y991" s="9"/>
      <c r="Z991" s="9"/>
    </row>
    <row r="992" ht="21.75" customHeight="1">
      <c r="A992" s="9"/>
      <c r="B992" s="100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6"/>
      <c r="P992" s="29"/>
      <c r="Q992" s="29"/>
      <c r="R992" s="29"/>
      <c r="S992" s="16"/>
      <c r="T992" s="9"/>
      <c r="U992" s="9"/>
      <c r="V992" s="9"/>
      <c r="W992" s="9"/>
      <c r="X992" s="9"/>
      <c r="Y992" s="9"/>
      <c r="Z992" s="9"/>
    </row>
    <row r="993" ht="21.75" customHeight="1">
      <c r="A993" s="9"/>
      <c r="B993" s="100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6"/>
      <c r="P993" s="29"/>
      <c r="Q993" s="29"/>
      <c r="R993" s="29"/>
      <c r="S993" s="16"/>
      <c r="T993" s="9"/>
      <c r="U993" s="9"/>
      <c r="V993" s="9"/>
      <c r="W993" s="9"/>
      <c r="X993" s="9"/>
      <c r="Y993" s="9"/>
      <c r="Z993" s="9"/>
    </row>
    <row r="994" ht="21.75" customHeight="1">
      <c r="A994" s="9"/>
      <c r="B994" s="100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6"/>
      <c r="P994" s="29"/>
      <c r="Q994" s="29"/>
      <c r="R994" s="29"/>
      <c r="S994" s="16"/>
      <c r="T994" s="9"/>
      <c r="U994" s="9"/>
      <c r="V994" s="9"/>
      <c r="W994" s="9"/>
      <c r="X994" s="9"/>
      <c r="Y994" s="9"/>
      <c r="Z994" s="9"/>
    </row>
    <row r="995" ht="21.75" customHeight="1">
      <c r="A995" s="9"/>
      <c r="B995" s="100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6"/>
      <c r="P995" s="29"/>
      <c r="Q995" s="29"/>
      <c r="R995" s="29"/>
      <c r="S995" s="16"/>
      <c r="T995" s="9"/>
      <c r="U995" s="9"/>
      <c r="V995" s="9"/>
      <c r="W995" s="9"/>
      <c r="X995" s="9"/>
      <c r="Y995" s="9"/>
      <c r="Z995" s="9"/>
    </row>
    <row r="996" ht="21.75" customHeight="1">
      <c r="A996" s="9"/>
      <c r="B996" s="100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6"/>
      <c r="P996" s="29"/>
      <c r="Q996" s="29"/>
      <c r="R996" s="29"/>
      <c r="S996" s="16"/>
      <c r="T996" s="9"/>
      <c r="U996" s="9"/>
      <c r="V996" s="9"/>
      <c r="W996" s="9"/>
      <c r="X996" s="9"/>
      <c r="Y996" s="9"/>
      <c r="Z996" s="9"/>
    </row>
    <row r="997" ht="21.75" customHeight="1">
      <c r="A997" s="9"/>
      <c r="B997" s="100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6"/>
      <c r="P997" s="29"/>
      <c r="Q997" s="29"/>
      <c r="R997" s="29"/>
      <c r="S997" s="16"/>
      <c r="T997" s="9"/>
      <c r="U997" s="9"/>
      <c r="V997" s="9"/>
      <c r="W997" s="9"/>
      <c r="X997" s="9"/>
      <c r="Y997" s="9"/>
      <c r="Z997" s="9"/>
    </row>
    <row r="998" ht="21.75" customHeight="1">
      <c r="A998" s="9"/>
      <c r="B998" s="100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6"/>
      <c r="P998" s="29"/>
      <c r="Q998" s="29"/>
      <c r="R998" s="29"/>
      <c r="S998" s="16"/>
      <c r="T998" s="9"/>
      <c r="U998" s="9"/>
      <c r="V998" s="9"/>
      <c r="W998" s="9"/>
      <c r="X998" s="9"/>
      <c r="Y998" s="9"/>
      <c r="Z998" s="9"/>
    </row>
    <row r="999" ht="21.75" customHeight="1">
      <c r="A999" s="9"/>
      <c r="B999" s="100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16"/>
      <c r="P999" s="29"/>
      <c r="Q999" s="29"/>
      <c r="R999" s="29"/>
      <c r="S999" s="16"/>
      <c r="T999" s="9"/>
      <c r="U999" s="9"/>
      <c r="V999" s="9"/>
      <c r="W999" s="9"/>
      <c r="X999" s="9"/>
      <c r="Y999" s="9"/>
      <c r="Z999" s="9"/>
    </row>
    <row r="1000" ht="21.75" customHeight="1">
      <c r="A1000" s="9"/>
      <c r="B1000" s="100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16"/>
      <c r="P1000" s="29"/>
      <c r="Q1000" s="29"/>
      <c r="R1000" s="29"/>
      <c r="S1000" s="16"/>
      <c r="T1000" s="9"/>
      <c r="U1000" s="9"/>
      <c r="V1000" s="9"/>
      <c r="W1000" s="9"/>
      <c r="X1000" s="9"/>
      <c r="Y1000" s="9"/>
      <c r="Z1000" s="9"/>
    </row>
  </sheetData>
  <mergeCells count="29">
    <mergeCell ref="L4:N4"/>
    <mergeCell ref="L5:N5"/>
    <mergeCell ref="L1:N1"/>
    <mergeCell ref="H2:J2"/>
    <mergeCell ref="C3:D3"/>
    <mergeCell ref="L3:N3"/>
    <mergeCell ref="C4:E4"/>
    <mergeCell ref="G4:H4"/>
    <mergeCell ref="D5:H5"/>
    <mergeCell ref="C6:H6"/>
    <mergeCell ref="L6:N6"/>
    <mergeCell ref="C7:D7"/>
    <mergeCell ref="E7:F7"/>
    <mergeCell ref="G7:H7"/>
    <mergeCell ref="J7:K7"/>
    <mergeCell ref="L7:N7"/>
    <mergeCell ref="J9:J10"/>
    <mergeCell ref="K9:K10"/>
    <mergeCell ref="L9:L10"/>
    <mergeCell ref="M9:M10"/>
    <mergeCell ref="N9:N10"/>
    <mergeCell ref="O10:O11"/>
    <mergeCell ref="B9:B10"/>
    <mergeCell ref="C9:C10"/>
    <mergeCell ref="D9:D10"/>
    <mergeCell ref="E9:F10"/>
    <mergeCell ref="G9:G10"/>
    <mergeCell ref="H9:H10"/>
    <mergeCell ref="I9:I10"/>
  </mergeCells>
  <conditionalFormatting sqref="S59:S1000 S84:S1000 S109:S1000 S134:S1000 S159:S1000 S184:S1000 S209:S1000 S234:S1000 S259:S1000 S284:S1000 S309:S1000 S334:S1000 S359:S1000 S384:S1000 S409:S1000 S434:S1000 S459:S1000 S484:S1000 S509:S1000 S534:S1000 S559:S1000 S584:S1000 S609:S1000 S634:S1000 S659:S1000 S684:S1000 S709:S1000 S734:S1000 S759:S1000 S784:S1000 S809:S1000 S834:S1000 S859:S1000 S884:S1000 S909:S1000 S934:S1000 S959:S1000 S984:S1000 S12:S1000">
    <cfRule type="cellIs" dxfId="0" priority="1" operator="lessThan">
      <formula>12</formula>
    </cfRule>
  </conditionalFormatting>
  <dataValidations>
    <dataValidation type="list" allowBlank="1" showInputMessage="1" showErrorMessage="1" prompt=" - กรุณาเลือกรายการ" sqref="C7 C8:D8">
      <formula1>$P$2:$P$5</formula1>
    </dataValidation>
    <dataValidation type="list" allowBlank="1" showInputMessage="1" showErrorMessage="1" prompt=" - ดูอายุใช้งาน จาก sheet หลักเกณฑ์ สปช." sqref="I11">
      <formula1>$U$3:$U$10</formula1>
    </dataValidation>
    <dataValidation type="list" allowBlank="1" showInputMessage="1" showErrorMessage="1" prompt=" - กรุณาเลือกรายการ" sqref="C4">
      <formula1>$T$3:$T$22</formula1>
    </dataValidation>
    <dataValidation type="list" allowBlank="1" showInputMessage="1" showErrorMessage="1" prompt=" - ดูอัตราค่าเสื่อม จาก sheet หลักเกณฑ์ สปช." sqref="J11">
      <formula1>$V$3:$V$12</formula1>
    </dataValidation>
    <dataValidation type="list" allowBlank="1" showInputMessage="1" showErrorMessage="1" prompt=" - กรุณาเลือกรายการ" sqref="G7 G8:H8">
      <formula1>$Q$2:$Q$7</formula1>
    </dataValidation>
  </dataValidations>
  <printOptions/>
  <pageMargins bottom="0.75" footer="0.0" header="0.0" left="0.7" right="0.7" top="0.75"/>
  <pageSetup orientation="landscape"/>
  <headerFooter>
    <oddHeader>&amp;Rสปช.</oddHeader>
    <oddFooter>&amp;RPowered by Sakda Chinsamai (Chainat) 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0.1" defaultRowHeight="15.0"/>
  <cols>
    <col customWidth="1" min="1" max="1" width="9.1"/>
    <col customWidth="1" min="2" max="2" width="12.0"/>
    <col customWidth="1" min="3" max="3" width="8.6"/>
    <col customWidth="1" min="4" max="4" width="21.7"/>
    <col customWidth="1" min="5" max="5" width="4.7"/>
    <col customWidth="1" min="6" max="6" width="5.3"/>
    <col customWidth="1" min="7" max="7" width="9.9"/>
    <col customWidth="1" min="8" max="8" width="9.4"/>
    <col customWidth="1" min="9" max="9" width="9.1"/>
    <col customWidth="1" min="10" max="10" width="9.4"/>
    <col customWidth="1" min="11" max="11" width="10.4"/>
    <col customWidth="1" min="12" max="12" width="11.0"/>
    <col customWidth="1" min="13" max="13" width="9.9"/>
    <col customWidth="1" min="14" max="14" width="38.4"/>
    <col customWidth="1" hidden="1" min="15" max="21" width="18.7"/>
    <col customWidth="1" min="22" max="22" width="12.1"/>
    <col customWidth="1" min="23" max="24" width="9.1"/>
    <col customWidth="1" min="25" max="26" width="8.0"/>
  </cols>
  <sheetData>
    <row r="1" ht="21.75" customHeight="1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3" t="s">
        <v>178</v>
      </c>
      <c r="M1" s="4"/>
      <c r="N1" s="5"/>
      <c r="O1" s="6"/>
      <c r="P1" s="7"/>
      <c r="Q1" s="7"/>
      <c r="R1" s="6"/>
      <c r="S1" s="8"/>
      <c r="T1" s="8"/>
      <c r="U1" s="8"/>
      <c r="V1" s="2"/>
      <c r="W1" s="9"/>
      <c r="X1" s="9"/>
      <c r="Y1" s="9"/>
      <c r="Z1" s="9"/>
    </row>
    <row r="2" ht="30.75" customHeight="1">
      <c r="A2" s="2"/>
      <c r="B2" s="166"/>
      <c r="C2" s="166"/>
      <c r="D2" s="166"/>
      <c r="E2" s="166"/>
      <c r="F2" s="166"/>
      <c r="G2" s="166"/>
      <c r="H2" s="167" t="s">
        <v>157</v>
      </c>
      <c r="I2" s="4"/>
      <c r="J2" s="4"/>
      <c r="K2" s="5"/>
      <c r="L2" s="166"/>
      <c r="M2" s="166"/>
      <c r="N2" s="206" t="str">
        <f>C4</f>
        <v>ครุภัณฑ์การเกษตร(เครื่องมือและอุปกรณ์)</v>
      </c>
      <c r="O2" s="13"/>
      <c r="P2" s="14" t="s">
        <v>2</v>
      </c>
      <c r="Q2" s="15" t="s">
        <v>3</v>
      </c>
      <c r="R2" s="16"/>
      <c r="S2" s="17"/>
      <c r="T2" s="17"/>
      <c r="U2" s="17"/>
      <c r="V2" s="2"/>
      <c r="W2" s="9"/>
      <c r="X2" s="9"/>
      <c r="Y2" s="9"/>
      <c r="Z2" s="9"/>
    </row>
    <row r="3" ht="21.75" customHeight="1">
      <c r="A3" s="2"/>
      <c r="B3" s="169" t="s">
        <v>4</v>
      </c>
      <c r="C3" s="19"/>
      <c r="D3" s="20"/>
      <c r="E3" s="170"/>
      <c r="F3" s="170"/>
      <c r="G3" s="170"/>
      <c r="H3" s="170"/>
      <c r="I3" s="170"/>
      <c r="J3" s="171" t="s">
        <v>5</v>
      </c>
      <c r="K3" s="172"/>
      <c r="L3" s="23" t="str">
        <f>'1.งบก่อน40'!L3:N3</f>
        <v>สำนักงานเขตพื้นที่การศึกษาประถมศึกษานครสวรรค์ เขต 1</v>
      </c>
      <c r="M3" s="20"/>
      <c r="N3" s="20"/>
      <c r="O3" s="24"/>
      <c r="P3" s="14" t="s">
        <v>6</v>
      </c>
      <c r="Q3" s="15" t="s">
        <v>7</v>
      </c>
      <c r="R3" s="16"/>
      <c r="S3" s="25" t="s">
        <v>8</v>
      </c>
      <c r="T3" s="26">
        <v>2.0</v>
      </c>
      <c r="U3" s="27" t="s">
        <v>9</v>
      </c>
      <c r="V3" s="2"/>
      <c r="W3" s="9"/>
      <c r="X3" s="9"/>
      <c r="Y3" s="9"/>
      <c r="Z3" s="9"/>
    </row>
    <row r="4" ht="21.75" customHeight="1">
      <c r="A4" s="2"/>
      <c r="B4" s="169" t="s">
        <v>10</v>
      </c>
      <c r="C4" s="34" t="s">
        <v>49</v>
      </c>
      <c r="D4" s="20"/>
      <c r="E4" s="20"/>
      <c r="F4" s="174" t="s">
        <v>11</v>
      </c>
      <c r="G4" s="28"/>
      <c r="H4" s="20"/>
      <c r="I4" s="170"/>
      <c r="J4" s="171" t="s">
        <v>12</v>
      </c>
      <c r="K4" s="171"/>
      <c r="L4" s="23" t="str">
        <f>'1.งบก่อน40'!L4:N4</f>
        <v>บ้านหัวหวาย</v>
      </c>
      <c r="M4" s="20"/>
      <c r="N4" s="20"/>
      <c r="O4" s="24"/>
      <c r="P4" s="14" t="s">
        <v>13</v>
      </c>
      <c r="Q4" s="15" t="s">
        <v>14</v>
      </c>
      <c r="R4" s="16"/>
      <c r="S4" s="25" t="s">
        <v>15</v>
      </c>
      <c r="T4" s="26">
        <v>4.0</v>
      </c>
      <c r="U4" s="27">
        <v>0.0476</v>
      </c>
      <c r="V4" s="2"/>
      <c r="W4" s="9"/>
      <c r="X4" s="9"/>
      <c r="Y4" s="9"/>
      <c r="Z4" s="9"/>
    </row>
    <row r="5" ht="21.75" customHeight="1">
      <c r="A5" s="2"/>
      <c r="B5" s="169" t="s">
        <v>16</v>
      </c>
      <c r="C5" s="170"/>
      <c r="D5" s="23" t="s">
        <v>179</v>
      </c>
      <c r="E5" s="20"/>
      <c r="F5" s="20"/>
      <c r="G5" s="20"/>
      <c r="H5" s="20"/>
      <c r="I5" s="170"/>
      <c r="J5" s="171" t="s">
        <v>17</v>
      </c>
      <c r="K5" s="171"/>
      <c r="L5" s="23" t="s">
        <v>176</v>
      </c>
      <c r="M5" s="20"/>
      <c r="N5" s="20"/>
      <c r="O5" s="24"/>
      <c r="P5" s="14" t="s">
        <v>18</v>
      </c>
      <c r="Q5" s="15" t="s">
        <v>19</v>
      </c>
      <c r="R5" s="16"/>
      <c r="S5" s="25" t="s">
        <v>20</v>
      </c>
      <c r="T5" s="26">
        <v>5.0</v>
      </c>
      <c r="U5" s="27">
        <v>0.065</v>
      </c>
      <c r="V5" s="2"/>
      <c r="W5" s="9"/>
      <c r="X5" s="9"/>
      <c r="Y5" s="9"/>
      <c r="Z5" s="9"/>
    </row>
    <row r="6" ht="21.75" customHeight="1">
      <c r="A6" s="2"/>
      <c r="B6" s="169" t="s">
        <v>21</v>
      </c>
      <c r="C6" s="23" t="s">
        <v>180</v>
      </c>
      <c r="D6" s="20"/>
      <c r="E6" s="20"/>
      <c r="F6" s="20"/>
      <c r="G6" s="20"/>
      <c r="H6" s="20"/>
      <c r="I6" s="170"/>
      <c r="J6" s="171" t="s">
        <v>22</v>
      </c>
      <c r="K6" s="171"/>
      <c r="L6" s="23"/>
      <c r="M6" s="20"/>
      <c r="N6" s="20"/>
      <c r="O6" s="24"/>
      <c r="P6" s="29"/>
      <c r="Q6" s="15" t="s">
        <v>23</v>
      </c>
      <c r="R6" s="16"/>
      <c r="S6" s="25" t="s">
        <v>24</v>
      </c>
      <c r="T6" s="26">
        <v>6.0</v>
      </c>
      <c r="U6" s="27">
        <v>0.0909</v>
      </c>
      <c r="V6" s="2"/>
      <c r="W6" s="9"/>
      <c r="X6" s="9"/>
      <c r="Y6" s="9"/>
      <c r="Z6" s="9"/>
    </row>
    <row r="7" ht="21.75" customHeight="1">
      <c r="A7" s="2"/>
      <c r="B7" s="169" t="s">
        <v>10</v>
      </c>
      <c r="C7" s="30" t="s">
        <v>2</v>
      </c>
      <c r="D7" s="31"/>
      <c r="E7" s="175" t="s">
        <v>26</v>
      </c>
      <c r="F7" s="5"/>
      <c r="G7" s="30" t="s">
        <v>14</v>
      </c>
      <c r="H7" s="31"/>
      <c r="I7" s="170"/>
      <c r="J7" s="176" t="s">
        <v>27</v>
      </c>
      <c r="K7" s="5"/>
      <c r="L7" s="34"/>
      <c r="M7" s="20"/>
      <c r="N7" s="20"/>
      <c r="O7" s="24"/>
      <c r="P7" s="29"/>
      <c r="Q7" s="15" t="s">
        <v>28</v>
      </c>
      <c r="R7" s="16"/>
      <c r="S7" s="25" t="s">
        <v>162</v>
      </c>
      <c r="T7" s="26">
        <v>8.0</v>
      </c>
      <c r="U7" s="27">
        <v>0.125</v>
      </c>
      <c r="V7" s="2"/>
      <c r="W7" s="9"/>
      <c r="X7" s="9"/>
      <c r="Y7" s="9"/>
      <c r="Z7" s="9"/>
    </row>
    <row r="8" ht="4.5" customHeight="1">
      <c r="A8" s="2"/>
      <c r="B8" s="38"/>
      <c r="C8" s="35"/>
      <c r="D8" s="35"/>
      <c r="E8" s="36"/>
      <c r="F8" s="36"/>
      <c r="G8" s="35"/>
      <c r="H8" s="35"/>
      <c r="I8" s="37"/>
      <c r="J8" s="38"/>
      <c r="K8" s="38"/>
      <c r="L8" s="39"/>
      <c r="M8" s="39"/>
      <c r="N8" s="39"/>
      <c r="O8" s="24"/>
      <c r="P8" s="29"/>
      <c r="Q8" s="15"/>
      <c r="R8" s="16"/>
      <c r="S8" s="25" t="s">
        <v>29</v>
      </c>
      <c r="T8" s="26">
        <v>11.0</v>
      </c>
      <c r="U8" s="27">
        <v>0.1667</v>
      </c>
      <c r="V8" s="2"/>
      <c r="W8" s="9"/>
      <c r="X8" s="9"/>
      <c r="Y8" s="9"/>
      <c r="Z8" s="9"/>
    </row>
    <row r="9" ht="21.75" customHeight="1">
      <c r="A9" s="1"/>
      <c r="B9" s="177" t="s">
        <v>31</v>
      </c>
      <c r="C9" s="177" t="s">
        <v>32</v>
      </c>
      <c r="D9" s="177" t="s">
        <v>33</v>
      </c>
      <c r="E9" s="178" t="s">
        <v>34</v>
      </c>
      <c r="F9" s="42"/>
      <c r="G9" s="179" t="s">
        <v>35</v>
      </c>
      <c r="H9" s="177" t="s">
        <v>36</v>
      </c>
      <c r="I9" s="179" t="s">
        <v>37</v>
      </c>
      <c r="J9" s="179" t="s">
        <v>38</v>
      </c>
      <c r="K9" s="179" t="s">
        <v>39</v>
      </c>
      <c r="L9" s="179" t="s">
        <v>40</v>
      </c>
      <c r="M9" s="177" t="s">
        <v>41</v>
      </c>
      <c r="N9" s="177" t="s">
        <v>42</v>
      </c>
      <c r="O9" s="24"/>
      <c r="P9" s="9"/>
      <c r="Q9" s="9"/>
      <c r="R9" s="16"/>
      <c r="S9" s="25" t="s">
        <v>30</v>
      </c>
      <c r="T9" s="26">
        <v>15.0</v>
      </c>
      <c r="U9" s="27">
        <v>0.2</v>
      </c>
      <c r="V9" s="2"/>
      <c r="W9" s="9"/>
      <c r="X9" s="9"/>
      <c r="Y9" s="9"/>
      <c r="Z9" s="9"/>
    </row>
    <row r="10" ht="21.75" customHeight="1">
      <c r="A10" s="1"/>
      <c r="B10" s="44"/>
      <c r="C10" s="44"/>
      <c r="D10" s="44"/>
      <c r="E10" s="45"/>
      <c r="F10" s="46"/>
      <c r="G10" s="44"/>
      <c r="H10" s="44"/>
      <c r="I10" s="44"/>
      <c r="J10" s="44"/>
      <c r="K10" s="44"/>
      <c r="L10" s="44"/>
      <c r="M10" s="44"/>
      <c r="N10" s="44"/>
      <c r="O10" s="47"/>
      <c r="P10" s="29"/>
      <c r="Q10" s="29"/>
      <c r="R10" s="16" t="s">
        <v>44</v>
      </c>
      <c r="S10" s="25" t="s">
        <v>164</v>
      </c>
      <c r="T10" s="26">
        <v>21.0</v>
      </c>
      <c r="U10" s="27">
        <v>0.3333</v>
      </c>
      <c r="V10" s="2"/>
      <c r="W10" s="9"/>
      <c r="X10" s="9"/>
      <c r="Y10" s="9"/>
      <c r="Z10" s="9"/>
    </row>
    <row r="11" ht="21.75" customHeight="1">
      <c r="A11" s="2"/>
      <c r="B11" s="48" t="s">
        <v>181</v>
      </c>
      <c r="C11" s="48"/>
      <c r="D11" s="50" t="s">
        <v>182</v>
      </c>
      <c r="E11" s="51">
        <v>1.0</v>
      </c>
      <c r="F11" s="52" t="s">
        <v>167</v>
      </c>
      <c r="G11" s="53">
        <v>29999.0</v>
      </c>
      <c r="H11" s="54">
        <f>E11*G11</f>
        <v>29999</v>
      </c>
      <c r="I11" s="55">
        <v>4.0</v>
      </c>
      <c r="J11" s="56">
        <v>0.25</v>
      </c>
      <c r="K11" s="57">
        <f>H11/I11</f>
        <v>7499.75</v>
      </c>
      <c r="L11" s="57">
        <v>0.0</v>
      </c>
      <c r="M11" s="57">
        <f>H11</f>
        <v>29999</v>
      </c>
      <c r="N11" s="58" t="str">
        <f>IF(G11&lt;30000,"ไม่ต้องคำนวนค่าเสื่อมราคามูลค่าไม่เกิน 30,000 บาท","")</f>
        <v>ไม่ต้องคำนวนค่าเสื่อมราคามูลค่าไม่เกิน 30,000 บาท</v>
      </c>
      <c r="P11" s="29" t="s">
        <v>46</v>
      </c>
      <c r="Q11" s="29"/>
      <c r="R11" s="16" t="s">
        <v>47</v>
      </c>
      <c r="S11" s="25" t="s">
        <v>45</v>
      </c>
      <c r="T11" s="26"/>
      <c r="U11" s="27">
        <v>0.25</v>
      </c>
      <c r="V11" s="2"/>
      <c r="W11" s="9"/>
      <c r="X11" s="9"/>
      <c r="Y11" s="9"/>
      <c r="Z11" s="9"/>
    </row>
    <row r="12" ht="21.75" customHeight="1">
      <c r="A12" s="1">
        <v>1.0</v>
      </c>
      <c r="B12" s="207"/>
      <c r="C12" s="203"/>
      <c r="D12" s="61" t="str">
        <f t="shared" ref="D12:D41" si="1">IF(B12&gt;1,CONCATENATE($P$11,"  ",Q12,"  ",R12),IF(M12=1,"มูลค่าทางบัญชีคงเหลือ",""))</f>
        <v/>
      </c>
      <c r="E12" s="62"/>
      <c r="F12" s="63"/>
      <c r="G12" s="61"/>
      <c r="H12" s="61"/>
      <c r="I12" s="61"/>
      <c r="J12" s="61"/>
      <c r="K12" s="64">
        <f t="shared" ref="K12:K34" si="2">$K$11*P12/12</f>
        <v>0</v>
      </c>
      <c r="L12" s="64">
        <f>K12</f>
        <v>0</v>
      </c>
      <c r="M12" s="65" t="str">
        <f t="shared" ref="M12:M41" si="3">IF(B12&gt;0,(IF($H$11&gt;L12,$M$11-L12,0)),IF(M11=0,1,""))</f>
        <v/>
      </c>
      <c r="N12" s="66" t="str">
        <f t="shared" ref="N12:N42" si="4">IF(M12=1,"หมดอายุการใช้งานอย่างมีประสิทธิภาพ",IF(N11="หมดอายุการใช้งานอย่างมีประสิทธิภาพ","มีมูลค่าทางบัญชีคงเหลือไว้ 1 บาท",""))</f>
        <v/>
      </c>
      <c r="O12" s="24">
        <f t="shared" ref="O12:O41" si="5">IF(B12&gt;0,DAYS360(B11,B12),0)</f>
        <v>0</v>
      </c>
      <c r="P12" s="29">
        <f t="shared" ref="P12:P41" si="6">ROUND(O12/30,0)</f>
        <v>0</v>
      </c>
      <c r="Q12" s="29">
        <f t="shared" ref="Q12:Q41" si="7">IF(P12=12,1,P12)</f>
        <v>0</v>
      </c>
      <c r="R12" s="16" t="str">
        <f t="shared" ref="R12:R41" si="8">IF(P12=12,$R$11,$R$10)</f>
        <v>เดือน</v>
      </c>
      <c r="S12" s="25" t="s">
        <v>48</v>
      </c>
      <c r="T12" s="26"/>
      <c r="U12" s="27">
        <v>0.5</v>
      </c>
      <c r="V12" s="2"/>
      <c r="W12" s="27"/>
      <c r="X12" s="9"/>
      <c r="Y12" s="9"/>
      <c r="Z12" s="9"/>
    </row>
    <row r="13" ht="21.75" customHeight="1">
      <c r="A13" s="1">
        <v>2.0</v>
      </c>
      <c r="B13" s="207"/>
      <c r="C13" s="60"/>
      <c r="D13" s="61" t="str">
        <f t="shared" si="1"/>
        <v/>
      </c>
      <c r="E13" s="62"/>
      <c r="F13" s="63"/>
      <c r="G13" s="61"/>
      <c r="H13" s="61"/>
      <c r="I13" s="61"/>
      <c r="J13" s="61"/>
      <c r="K13" s="64">
        <f t="shared" si="2"/>
        <v>0</v>
      </c>
      <c r="L13" s="64">
        <f t="shared" ref="L13:L34" si="9">IF(K13&gt;0,K13+L12,0)</f>
        <v>0</v>
      </c>
      <c r="M13" s="65" t="str">
        <f t="shared" si="3"/>
        <v/>
      </c>
      <c r="N13" s="66" t="str">
        <f t="shared" si="4"/>
        <v/>
      </c>
      <c r="O13" s="24">
        <f t="shared" si="5"/>
        <v>0</v>
      </c>
      <c r="P13" s="29">
        <f t="shared" si="6"/>
        <v>0</v>
      </c>
      <c r="Q13" s="29">
        <f t="shared" si="7"/>
        <v>0</v>
      </c>
      <c r="R13" s="16" t="str">
        <f t="shared" si="8"/>
        <v>เดือน</v>
      </c>
      <c r="S13" s="25" t="s">
        <v>49</v>
      </c>
      <c r="T13" s="26"/>
      <c r="U13" s="9"/>
      <c r="V13" s="2"/>
      <c r="W13" s="9"/>
      <c r="X13" s="9"/>
      <c r="Y13" s="9"/>
      <c r="Z13" s="9"/>
    </row>
    <row r="14" ht="21.75" customHeight="1">
      <c r="A14" s="1">
        <v>3.0</v>
      </c>
      <c r="B14" s="207"/>
      <c r="C14" s="60"/>
      <c r="D14" s="61" t="str">
        <f t="shared" si="1"/>
        <v/>
      </c>
      <c r="E14" s="62"/>
      <c r="F14" s="63"/>
      <c r="G14" s="61"/>
      <c r="H14" s="61"/>
      <c r="I14" s="61"/>
      <c r="J14" s="61"/>
      <c r="K14" s="64">
        <f t="shared" si="2"/>
        <v>0</v>
      </c>
      <c r="L14" s="64">
        <f t="shared" si="9"/>
        <v>0</v>
      </c>
      <c r="M14" s="65" t="str">
        <f t="shared" si="3"/>
        <v/>
      </c>
      <c r="N14" s="66" t="str">
        <f t="shared" si="4"/>
        <v/>
      </c>
      <c r="O14" s="24">
        <f t="shared" si="5"/>
        <v>0</v>
      </c>
      <c r="P14" s="29">
        <f t="shared" si="6"/>
        <v>0</v>
      </c>
      <c r="Q14" s="29">
        <f t="shared" si="7"/>
        <v>0</v>
      </c>
      <c r="R14" s="16" t="str">
        <f t="shared" si="8"/>
        <v>เดือน</v>
      </c>
      <c r="S14" s="25" t="s">
        <v>50</v>
      </c>
      <c r="T14" s="26"/>
      <c r="U14" s="27"/>
      <c r="V14" s="2"/>
      <c r="W14" s="9"/>
      <c r="X14" s="9"/>
      <c r="Y14" s="9"/>
      <c r="Z14" s="9"/>
    </row>
    <row r="15" ht="21.75" customHeight="1">
      <c r="A15" s="1">
        <v>4.0</v>
      </c>
      <c r="B15" s="207"/>
      <c r="C15" s="60"/>
      <c r="D15" s="61" t="str">
        <f t="shared" si="1"/>
        <v/>
      </c>
      <c r="E15" s="62"/>
      <c r="F15" s="63"/>
      <c r="G15" s="61"/>
      <c r="H15" s="61"/>
      <c r="I15" s="61"/>
      <c r="J15" s="61"/>
      <c r="K15" s="64">
        <f t="shared" si="2"/>
        <v>0</v>
      </c>
      <c r="L15" s="64">
        <f t="shared" si="9"/>
        <v>0</v>
      </c>
      <c r="M15" s="65" t="str">
        <f t="shared" si="3"/>
        <v/>
      </c>
      <c r="N15" s="66" t="str">
        <f t="shared" si="4"/>
        <v/>
      </c>
      <c r="O15" s="24">
        <f t="shared" si="5"/>
        <v>0</v>
      </c>
      <c r="P15" s="29">
        <f t="shared" si="6"/>
        <v>0</v>
      </c>
      <c r="Q15" s="29">
        <f t="shared" si="7"/>
        <v>0</v>
      </c>
      <c r="R15" s="16" t="str">
        <f t="shared" si="8"/>
        <v>เดือน</v>
      </c>
      <c r="S15" s="25" t="s">
        <v>51</v>
      </c>
      <c r="T15" s="26"/>
      <c r="U15" s="9"/>
      <c r="V15" s="2"/>
      <c r="W15" s="9"/>
      <c r="X15" s="9"/>
      <c r="Y15" s="9"/>
      <c r="Z15" s="9"/>
    </row>
    <row r="16" ht="21.75" customHeight="1">
      <c r="A16" s="1">
        <v>5.0</v>
      </c>
      <c r="B16" s="207"/>
      <c r="C16" s="60"/>
      <c r="D16" s="61" t="str">
        <f t="shared" si="1"/>
        <v/>
      </c>
      <c r="E16" s="62"/>
      <c r="F16" s="63"/>
      <c r="G16" s="61"/>
      <c r="H16" s="61"/>
      <c r="I16" s="61"/>
      <c r="J16" s="61"/>
      <c r="K16" s="64">
        <f t="shared" si="2"/>
        <v>0</v>
      </c>
      <c r="L16" s="64">
        <f t="shared" si="9"/>
        <v>0</v>
      </c>
      <c r="M16" s="65" t="str">
        <f t="shared" si="3"/>
        <v/>
      </c>
      <c r="N16" s="66" t="str">
        <f t="shared" si="4"/>
        <v/>
      </c>
      <c r="O16" s="24">
        <f t="shared" si="5"/>
        <v>0</v>
      </c>
      <c r="P16" s="29">
        <f t="shared" si="6"/>
        <v>0</v>
      </c>
      <c r="Q16" s="29">
        <f t="shared" si="7"/>
        <v>0</v>
      </c>
      <c r="R16" s="16" t="str">
        <f t="shared" si="8"/>
        <v>เดือน</v>
      </c>
      <c r="S16" s="25" t="s">
        <v>52</v>
      </c>
      <c r="T16" s="26"/>
      <c r="U16" s="27" t="s">
        <v>54</v>
      </c>
      <c r="V16" s="2"/>
      <c r="W16" s="9"/>
      <c r="X16" s="9"/>
      <c r="Y16" s="9"/>
      <c r="Z16" s="9"/>
    </row>
    <row r="17" ht="21.75" customHeight="1">
      <c r="A17" s="1">
        <v>6.0</v>
      </c>
      <c r="B17" s="207"/>
      <c r="C17" s="60"/>
      <c r="D17" s="61" t="str">
        <f t="shared" si="1"/>
        <v/>
      </c>
      <c r="E17" s="62"/>
      <c r="F17" s="63"/>
      <c r="G17" s="61"/>
      <c r="H17" s="61"/>
      <c r="I17" s="61"/>
      <c r="J17" s="61"/>
      <c r="K17" s="64">
        <f t="shared" si="2"/>
        <v>0</v>
      </c>
      <c r="L17" s="64">
        <f t="shared" si="9"/>
        <v>0</v>
      </c>
      <c r="M17" s="65" t="str">
        <f t="shared" si="3"/>
        <v/>
      </c>
      <c r="N17" s="66" t="str">
        <f t="shared" si="4"/>
        <v/>
      </c>
      <c r="O17" s="24">
        <f t="shared" si="5"/>
        <v>0</v>
      </c>
      <c r="P17" s="29">
        <f t="shared" si="6"/>
        <v>0</v>
      </c>
      <c r="Q17" s="29">
        <f t="shared" si="7"/>
        <v>0</v>
      </c>
      <c r="R17" s="16" t="str">
        <f t="shared" si="8"/>
        <v>เดือน</v>
      </c>
      <c r="S17" s="25" t="s">
        <v>53</v>
      </c>
      <c r="T17" s="26"/>
      <c r="U17" s="27"/>
      <c r="V17" s="2"/>
      <c r="W17" s="9"/>
      <c r="X17" s="9"/>
      <c r="Y17" s="9"/>
      <c r="Z17" s="9"/>
    </row>
    <row r="18" ht="21.75" customHeight="1">
      <c r="A18" s="1">
        <v>7.0</v>
      </c>
      <c r="B18" s="207"/>
      <c r="C18" s="60"/>
      <c r="D18" s="61" t="str">
        <f t="shared" si="1"/>
        <v/>
      </c>
      <c r="E18" s="62"/>
      <c r="F18" s="63"/>
      <c r="G18" s="61"/>
      <c r="H18" s="61"/>
      <c r="I18" s="61"/>
      <c r="J18" s="61"/>
      <c r="K18" s="64">
        <f t="shared" si="2"/>
        <v>0</v>
      </c>
      <c r="L18" s="64">
        <f t="shared" si="9"/>
        <v>0</v>
      </c>
      <c r="M18" s="65" t="str">
        <f t="shared" si="3"/>
        <v/>
      </c>
      <c r="N18" s="66" t="str">
        <f t="shared" si="4"/>
        <v/>
      </c>
      <c r="O18" s="24">
        <f t="shared" si="5"/>
        <v>0</v>
      </c>
      <c r="P18" s="29">
        <f t="shared" si="6"/>
        <v>0</v>
      </c>
      <c r="Q18" s="29">
        <f t="shared" si="7"/>
        <v>0</v>
      </c>
      <c r="R18" s="16" t="str">
        <f t="shared" si="8"/>
        <v>เดือน</v>
      </c>
      <c r="S18" s="25" t="s">
        <v>55</v>
      </c>
      <c r="T18" s="26"/>
      <c r="U18" s="27"/>
      <c r="V18" s="2"/>
      <c r="W18" s="9"/>
      <c r="X18" s="9"/>
      <c r="Y18" s="9"/>
      <c r="Z18" s="9"/>
    </row>
    <row r="19" ht="21.75" customHeight="1">
      <c r="A19" s="1">
        <v>8.0</v>
      </c>
      <c r="B19" s="207"/>
      <c r="C19" s="60"/>
      <c r="D19" s="61" t="str">
        <f t="shared" si="1"/>
        <v/>
      </c>
      <c r="E19" s="62"/>
      <c r="F19" s="63"/>
      <c r="G19" s="61"/>
      <c r="H19" s="61"/>
      <c r="I19" s="61"/>
      <c r="J19" s="61"/>
      <c r="K19" s="64">
        <f t="shared" si="2"/>
        <v>0</v>
      </c>
      <c r="L19" s="64">
        <f t="shared" si="9"/>
        <v>0</v>
      </c>
      <c r="M19" s="65" t="str">
        <f t="shared" si="3"/>
        <v/>
      </c>
      <c r="N19" s="66" t="str">
        <f t="shared" si="4"/>
        <v/>
      </c>
      <c r="O19" s="24">
        <f t="shared" si="5"/>
        <v>0</v>
      </c>
      <c r="P19" s="29">
        <f t="shared" si="6"/>
        <v>0</v>
      </c>
      <c r="Q19" s="29">
        <f t="shared" si="7"/>
        <v>0</v>
      </c>
      <c r="R19" s="16" t="str">
        <f t="shared" si="8"/>
        <v>เดือน</v>
      </c>
      <c r="S19" s="25" t="s">
        <v>56</v>
      </c>
      <c r="T19" s="26"/>
      <c r="U19" s="27"/>
      <c r="V19" s="2"/>
      <c r="W19" s="9"/>
      <c r="X19" s="9"/>
      <c r="Y19" s="9"/>
      <c r="Z19" s="9"/>
    </row>
    <row r="20" ht="21.75" customHeight="1">
      <c r="A20" s="1">
        <v>9.0</v>
      </c>
      <c r="B20" s="207"/>
      <c r="C20" s="60"/>
      <c r="D20" s="61" t="str">
        <f t="shared" si="1"/>
        <v/>
      </c>
      <c r="E20" s="62"/>
      <c r="F20" s="63"/>
      <c r="G20" s="61"/>
      <c r="H20" s="61"/>
      <c r="I20" s="61"/>
      <c r="J20" s="61"/>
      <c r="K20" s="64">
        <f t="shared" si="2"/>
        <v>0</v>
      </c>
      <c r="L20" s="64">
        <f t="shared" si="9"/>
        <v>0</v>
      </c>
      <c r="M20" s="65" t="str">
        <f t="shared" si="3"/>
        <v/>
      </c>
      <c r="N20" s="66" t="str">
        <f t="shared" si="4"/>
        <v/>
      </c>
      <c r="O20" s="24">
        <f t="shared" si="5"/>
        <v>0</v>
      </c>
      <c r="P20" s="29">
        <f t="shared" si="6"/>
        <v>0</v>
      </c>
      <c r="Q20" s="29">
        <f t="shared" si="7"/>
        <v>0</v>
      </c>
      <c r="R20" s="16" t="str">
        <f t="shared" si="8"/>
        <v>เดือน</v>
      </c>
      <c r="S20" s="25" t="s">
        <v>57</v>
      </c>
      <c r="T20" s="26"/>
      <c r="U20" s="27"/>
      <c r="V20" s="2"/>
      <c r="W20" s="9"/>
      <c r="X20" s="9"/>
      <c r="Y20" s="9"/>
      <c r="Z20" s="9"/>
    </row>
    <row r="21" ht="21.75" customHeight="1">
      <c r="A21" s="1">
        <v>10.0</v>
      </c>
      <c r="B21" s="207"/>
      <c r="C21" s="60"/>
      <c r="D21" s="61" t="str">
        <f t="shared" si="1"/>
        <v/>
      </c>
      <c r="E21" s="62"/>
      <c r="F21" s="63"/>
      <c r="G21" s="61"/>
      <c r="H21" s="61"/>
      <c r="I21" s="61"/>
      <c r="J21" s="61"/>
      <c r="K21" s="64">
        <f t="shared" si="2"/>
        <v>0</v>
      </c>
      <c r="L21" s="64">
        <f t="shared" si="9"/>
        <v>0</v>
      </c>
      <c r="M21" s="65" t="str">
        <f t="shared" si="3"/>
        <v/>
      </c>
      <c r="N21" s="66" t="str">
        <f t="shared" si="4"/>
        <v/>
      </c>
      <c r="O21" s="24">
        <f t="shared" si="5"/>
        <v>0</v>
      </c>
      <c r="P21" s="29">
        <f t="shared" si="6"/>
        <v>0</v>
      </c>
      <c r="Q21" s="29">
        <f t="shared" si="7"/>
        <v>0</v>
      </c>
      <c r="R21" s="16" t="str">
        <f t="shared" si="8"/>
        <v>เดือน</v>
      </c>
      <c r="S21" s="25" t="s">
        <v>58</v>
      </c>
      <c r="T21" s="26"/>
      <c r="U21" s="27"/>
      <c r="V21" s="2"/>
      <c r="W21" s="9"/>
      <c r="X21" s="9"/>
      <c r="Y21" s="9"/>
      <c r="Z21" s="9"/>
    </row>
    <row r="22" ht="21.75" customHeight="1">
      <c r="A22" s="1">
        <v>11.0</v>
      </c>
      <c r="B22" s="207"/>
      <c r="C22" s="60"/>
      <c r="D22" s="61" t="str">
        <f t="shared" si="1"/>
        <v/>
      </c>
      <c r="E22" s="62"/>
      <c r="F22" s="63"/>
      <c r="G22" s="61"/>
      <c r="H22" s="61"/>
      <c r="I22" s="61"/>
      <c r="J22" s="61"/>
      <c r="K22" s="64">
        <f t="shared" si="2"/>
        <v>0</v>
      </c>
      <c r="L22" s="64">
        <f t="shared" si="9"/>
        <v>0</v>
      </c>
      <c r="M22" s="65" t="str">
        <f t="shared" si="3"/>
        <v/>
      </c>
      <c r="N22" s="66" t="str">
        <f t="shared" si="4"/>
        <v/>
      </c>
      <c r="O22" s="24">
        <f t="shared" si="5"/>
        <v>0</v>
      </c>
      <c r="P22" s="29">
        <f t="shared" si="6"/>
        <v>0</v>
      </c>
      <c r="Q22" s="29">
        <f t="shared" si="7"/>
        <v>0</v>
      </c>
      <c r="R22" s="16" t="str">
        <f t="shared" si="8"/>
        <v>เดือน</v>
      </c>
      <c r="S22" s="25" t="s">
        <v>60</v>
      </c>
      <c r="T22" s="26"/>
      <c r="U22" s="27"/>
      <c r="V22" s="2"/>
      <c r="W22" s="9"/>
      <c r="X22" s="9"/>
      <c r="Y22" s="9"/>
      <c r="Z22" s="9"/>
    </row>
    <row r="23" ht="21.75" customHeight="1">
      <c r="A23" s="1">
        <v>12.0</v>
      </c>
      <c r="B23" s="207"/>
      <c r="C23" s="60"/>
      <c r="D23" s="61" t="str">
        <f t="shared" si="1"/>
        <v/>
      </c>
      <c r="E23" s="62"/>
      <c r="F23" s="63"/>
      <c r="G23" s="61"/>
      <c r="H23" s="61"/>
      <c r="I23" s="61"/>
      <c r="J23" s="61"/>
      <c r="K23" s="64">
        <f t="shared" si="2"/>
        <v>0</v>
      </c>
      <c r="L23" s="64">
        <f t="shared" si="9"/>
        <v>0</v>
      </c>
      <c r="M23" s="65" t="str">
        <f t="shared" si="3"/>
        <v/>
      </c>
      <c r="N23" s="66" t="str">
        <f t="shared" si="4"/>
        <v/>
      </c>
      <c r="O23" s="24">
        <f t="shared" si="5"/>
        <v>0</v>
      </c>
      <c r="P23" s="29">
        <f t="shared" si="6"/>
        <v>0</v>
      </c>
      <c r="Q23" s="29">
        <f t="shared" si="7"/>
        <v>0</v>
      </c>
      <c r="R23" s="16" t="str">
        <f t="shared" si="8"/>
        <v>เดือน</v>
      </c>
      <c r="S23" s="9"/>
      <c r="T23" s="9"/>
      <c r="U23" s="9"/>
      <c r="V23" s="2"/>
      <c r="W23" s="9"/>
      <c r="X23" s="9"/>
      <c r="Y23" s="9"/>
      <c r="Z23" s="9"/>
    </row>
    <row r="24" ht="21.75" customHeight="1">
      <c r="A24" s="1">
        <v>13.0</v>
      </c>
      <c r="B24" s="207"/>
      <c r="C24" s="60"/>
      <c r="D24" s="61" t="str">
        <f t="shared" si="1"/>
        <v/>
      </c>
      <c r="E24" s="62"/>
      <c r="F24" s="63"/>
      <c r="G24" s="61"/>
      <c r="H24" s="61"/>
      <c r="I24" s="61"/>
      <c r="J24" s="61"/>
      <c r="K24" s="64">
        <f t="shared" si="2"/>
        <v>0</v>
      </c>
      <c r="L24" s="64">
        <f t="shared" si="9"/>
        <v>0</v>
      </c>
      <c r="M24" s="65" t="str">
        <f t="shared" si="3"/>
        <v/>
      </c>
      <c r="N24" s="66" t="str">
        <f t="shared" si="4"/>
        <v/>
      </c>
      <c r="O24" s="24">
        <f t="shared" si="5"/>
        <v>0</v>
      </c>
      <c r="P24" s="29">
        <f t="shared" si="6"/>
        <v>0</v>
      </c>
      <c r="Q24" s="29">
        <f t="shared" si="7"/>
        <v>0</v>
      </c>
      <c r="R24" s="16" t="str">
        <f t="shared" si="8"/>
        <v>เดือน</v>
      </c>
      <c r="S24" s="9"/>
      <c r="T24" s="9"/>
      <c r="U24" s="9"/>
      <c r="V24" s="2"/>
      <c r="W24" s="9"/>
      <c r="X24" s="9"/>
      <c r="Y24" s="9"/>
      <c r="Z24" s="9"/>
    </row>
    <row r="25" ht="21.75" customHeight="1">
      <c r="A25" s="1">
        <v>14.0</v>
      </c>
      <c r="B25" s="207"/>
      <c r="C25" s="60"/>
      <c r="D25" s="61" t="str">
        <f t="shared" si="1"/>
        <v/>
      </c>
      <c r="E25" s="62"/>
      <c r="F25" s="63"/>
      <c r="G25" s="61"/>
      <c r="H25" s="61"/>
      <c r="I25" s="61"/>
      <c r="J25" s="61"/>
      <c r="K25" s="64">
        <f t="shared" si="2"/>
        <v>0</v>
      </c>
      <c r="L25" s="64">
        <f t="shared" si="9"/>
        <v>0</v>
      </c>
      <c r="M25" s="65" t="str">
        <f t="shared" si="3"/>
        <v/>
      </c>
      <c r="N25" s="66" t="str">
        <f t="shared" si="4"/>
        <v/>
      </c>
      <c r="O25" s="24">
        <f t="shared" si="5"/>
        <v>0</v>
      </c>
      <c r="P25" s="29">
        <f t="shared" si="6"/>
        <v>0</v>
      </c>
      <c r="Q25" s="29">
        <f t="shared" si="7"/>
        <v>0</v>
      </c>
      <c r="R25" s="16" t="str">
        <f t="shared" si="8"/>
        <v>เดือน</v>
      </c>
      <c r="S25" s="9"/>
      <c r="T25" s="9"/>
      <c r="U25" s="9"/>
      <c r="V25" s="2"/>
      <c r="W25" s="9"/>
      <c r="X25" s="9"/>
      <c r="Y25" s="9"/>
      <c r="Z25" s="9"/>
    </row>
    <row r="26" ht="21.75" customHeight="1">
      <c r="A26" s="1">
        <v>15.0</v>
      </c>
      <c r="B26" s="207"/>
      <c r="C26" s="60"/>
      <c r="D26" s="61" t="str">
        <f t="shared" si="1"/>
        <v/>
      </c>
      <c r="E26" s="62"/>
      <c r="F26" s="63"/>
      <c r="G26" s="61"/>
      <c r="H26" s="61"/>
      <c r="I26" s="61"/>
      <c r="J26" s="61"/>
      <c r="K26" s="64">
        <f t="shared" si="2"/>
        <v>0</v>
      </c>
      <c r="L26" s="64">
        <f t="shared" si="9"/>
        <v>0</v>
      </c>
      <c r="M26" s="65" t="str">
        <f t="shared" si="3"/>
        <v/>
      </c>
      <c r="N26" s="66" t="str">
        <f t="shared" si="4"/>
        <v/>
      </c>
      <c r="O26" s="24">
        <f t="shared" si="5"/>
        <v>0</v>
      </c>
      <c r="P26" s="29">
        <f t="shared" si="6"/>
        <v>0</v>
      </c>
      <c r="Q26" s="29">
        <f t="shared" si="7"/>
        <v>0</v>
      </c>
      <c r="R26" s="16" t="str">
        <f t="shared" si="8"/>
        <v>เดือน</v>
      </c>
      <c r="S26" s="9"/>
      <c r="T26" s="9"/>
      <c r="U26" s="9"/>
      <c r="V26" s="2"/>
      <c r="W26" s="9"/>
      <c r="X26" s="9"/>
      <c r="Y26" s="9"/>
      <c r="Z26" s="9"/>
    </row>
    <row r="27" ht="21.75" customHeight="1">
      <c r="A27" s="1">
        <v>16.0</v>
      </c>
      <c r="B27" s="208"/>
      <c r="C27" s="187"/>
      <c r="D27" s="79" t="str">
        <f t="shared" si="1"/>
        <v/>
      </c>
      <c r="E27" s="188"/>
      <c r="F27" s="189"/>
      <c r="G27" s="79"/>
      <c r="H27" s="79"/>
      <c r="I27" s="79"/>
      <c r="J27" s="79"/>
      <c r="K27" s="83">
        <f t="shared" si="2"/>
        <v>0</v>
      </c>
      <c r="L27" s="83">
        <f t="shared" si="9"/>
        <v>0</v>
      </c>
      <c r="M27" s="84" t="str">
        <f t="shared" si="3"/>
        <v/>
      </c>
      <c r="N27" s="85" t="str">
        <f t="shared" si="4"/>
        <v/>
      </c>
      <c r="O27" s="24">
        <f t="shared" si="5"/>
        <v>0</v>
      </c>
      <c r="P27" s="29">
        <f t="shared" si="6"/>
        <v>0</v>
      </c>
      <c r="Q27" s="29">
        <f t="shared" si="7"/>
        <v>0</v>
      </c>
      <c r="R27" s="16" t="str">
        <f t="shared" si="8"/>
        <v>เดือน</v>
      </c>
      <c r="S27" s="9"/>
      <c r="T27" s="9"/>
      <c r="U27" s="9"/>
      <c r="V27" s="2"/>
      <c r="W27" s="9"/>
      <c r="X27" s="9"/>
      <c r="Y27" s="9"/>
      <c r="Z27" s="9"/>
    </row>
    <row r="28" ht="21.75" customHeight="1">
      <c r="A28" s="1">
        <v>17.0</v>
      </c>
      <c r="B28" s="209"/>
      <c r="C28" s="86"/>
      <c r="D28" s="87" t="str">
        <f t="shared" si="1"/>
        <v/>
      </c>
      <c r="E28" s="191"/>
      <c r="F28" s="192"/>
      <c r="G28" s="87"/>
      <c r="H28" s="87"/>
      <c r="I28" s="87"/>
      <c r="J28" s="87"/>
      <c r="K28" s="91">
        <f t="shared" si="2"/>
        <v>0</v>
      </c>
      <c r="L28" s="91">
        <f t="shared" si="9"/>
        <v>0</v>
      </c>
      <c r="M28" s="92" t="str">
        <f t="shared" si="3"/>
        <v/>
      </c>
      <c r="N28" s="93" t="str">
        <f t="shared" si="4"/>
        <v/>
      </c>
      <c r="O28" s="24">
        <f t="shared" si="5"/>
        <v>0</v>
      </c>
      <c r="P28" s="29">
        <f t="shared" si="6"/>
        <v>0</v>
      </c>
      <c r="Q28" s="29">
        <f t="shared" si="7"/>
        <v>0</v>
      </c>
      <c r="R28" s="16" t="str">
        <f t="shared" si="8"/>
        <v>เดือน</v>
      </c>
      <c r="S28" s="9"/>
      <c r="T28" s="9"/>
      <c r="U28" s="9"/>
      <c r="V28" s="2"/>
      <c r="W28" s="9"/>
      <c r="X28" s="9"/>
      <c r="Y28" s="9"/>
      <c r="Z28" s="9"/>
    </row>
    <row r="29" ht="21.75" customHeight="1">
      <c r="A29" s="1">
        <v>18.0</v>
      </c>
      <c r="B29" s="207"/>
      <c r="C29" s="86"/>
      <c r="D29" s="61" t="str">
        <f t="shared" si="1"/>
        <v/>
      </c>
      <c r="E29" s="191"/>
      <c r="F29" s="192"/>
      <c r="G29" s="87"/>
      <c r="H29" s="87"/>
      <c r="I29" s="87"/>
      <c r="J29" s="87"/>
      <c r="K29" s="91">
        <f t="shared" si="2"/>
        <v>0</v>
      </c>
      <c r="L29" s="91">
        <f t="shared" si="9"/>
        <v>0</v>
      </c>
      <c r="M29" s="65" t="str">
        <f t="shared" si="3"/>
        <v/>
      </c>
      <c r="N29" s="66" t="str">
        <f t="shared" si="4"/>
        <v/>
      </c>
      <c r="O29" s="24">
        <f t="shared" si="5"/>
        <v>0</v>
      </c>
      <c r="P29" s="29">
        <f t="shared" si="6"/>
        <v>0</v>
      </c>
      <c r="Q29" s="29">
        <f t="shared" si="7"/>
        <v>0</v>
      </c>
      <c r="R29" s="16" t="str">
        <f t="shared" si="8"/>
        <v>เดือน</v>
      </c>
      <c r="S29" s="9"/>
      <c r="T29" s="9"/>
      <c r="U29" s="9"/>
      <c r="V29" s="2"/>
      <c r="W29" s="9"/>
      <c r="X29" s="9"/>
      <c r="Y29" s="9"/>
      <c r="Z29" s="9"/>
    </row>
    <row r="30" ht="21.75" customHeight="1">
      <c r="A30" s="1">
        <v>19.0</v>
      </c>
      <c r="B30" s="207"/>
      <c r="C30" s="60"/>
      <c r="D30" s="61" t="str">
        <f t="shared" si="1"/>
        <v/>
      </c>
      <c r="E30" s="62"/>
      <c r="F30" s="63"/>
      <c r="G30" s="61"/>
      <c r="H30" s="61"/>
      <c r="I30" s="61"/>
      <c r="J30" s="61"/>
      <c r="K30" s="64">
        <f t="shared" si="2"/>
        <v>0</v>
      </c>
      <c r="L30" s="64">
        <f t="shared" si="9"/>
        <v>0</v>
      </c>
      <c r="M30" s="65" t="str">
        <f t="shared" si="3"/>
        <v/>
      </c>
      <c r="N30" s="66" t="str">
        <f t="shared" si="4"/>
        <v/>
      </c>
      <c r="O30" s="24">
        <f t="shared" si="5"/>
        <v>0</v>
      </c>
      <c r="P30" s="29">
        <f t="shared" si="6"/>
        <v>0</v>
      </c>
      <c r="Q30" s="29">
        <f t="shared" si="7"/>
        <v>0</v>
      </c>
      <c r="R30" s="16" t="str">
        <f t="shared" si="8"/>
        <v>เดือน</v>
      </c>
      <c r="S30" s="9"/>
      <c r="T30" s="9"/>
      <c r="U30" s="9"/>
      <c r="V30" s="2"/>
      <c r="W30" s="9"/>
      <c r="X30" s="9"/>
      <c r="Y30" s="9"/>
      <c r="Z30" s="9"/>
    </row>
    <row r="31" ht="21.75" customHeight="1">
      <c r="A31" s="1">
        <v>20.0</v>
      </c>
      <c r="B31" s="207"/>
      <c r="C31" s="60"/>
      <c r="D31" s="61" t="str">
        <f t="shared" si="1"/>
        <v/>
      </c>
      <c r="E31" s="62"/>
      <c r="F31" s="63"/>
      <c r="G31" s="61"/>
      <c r="H31" s="61"/>
      <c r="I31" s="61"/>
      <c r="J31" s="61"/>
      <c r="K31" s="64">
        <f t="shared" si="2"/>
        <v>0</v>
      </c>
      <c r="L31" s="64">
        <f t="shared" si="9"/>
        <v>0</v>
      </c>
      <c r="M31" s="65" t="str">
        <f t="shared" si="3"/>
        <v/>
      </c>
      <c r="N31" s="66" t="str">
        <f t="shared" si="4"/>
        <v/>
      </c>
      <c r="O31" s="24">
        <f t="shared" si="5"/>
        <v>0</v>
      </c>
      <c r="P31" s="29">
        <f t="shared" si="6"/>
        <v>0</v>
      </c>
      <c r="Q31" s="29">
        <f t="shared" si="7"/>
        <v>0</v>
      </c>
      <c r="R31" s="16" t="str">
        <f t="shared" si="8"/>
        <v>เดือน</v>
      </c>
      <c r="S31" s="9"/>
      <c r="T31" s="9"/>
      <c r="U31" s="9"/>
      <c r="V31" s="2"/>
      <c r="W31" s="9"/>
      <c r="X31" s="9"/>
      <c r="Y31" s="9"/>
      <c r="Z31" s="9"/>
    </row>
    <row r="32" ht="21.75" customHeight="1">
      <c r="A32" s="1">
        <v>21.0</v>
      </c>
      <c r="B32" s="207"/>
      <c r="C32" s="60"/>
      <c r="D32" s="61" t="str">
        <f t="shared" si="1"/>
        <v/>
      </c>
      <c r="E32" s="62"/>
      <c r="F32" s="63"/>
      <c r="G32" s="61"/>
      <c r="H32" s="61"/>
      <c r="I32" s="61"/>
      <c r="J32" s="61"/>
      <c r="K32" s="64">
        <f t="shared" si="2"/>
        <v>0</v>
      </c>
      <c r="L32" s="64">
        <f t="shared" si="9"/>
        <v>0</v>
      </c>
      <c r="M32" s="65" t="str">
        <f t="shared" si="3"/>
        <v/>
      </c>
      <c r="N32" s="66" t="str">
        <f t="shared" si="4"/>
        <v/>
      </c>
      <c r="O32" s="24">
        <f t="shared" si="5"/>
        <v>0</v>
      </c>
      <c r="P32" s="29">
        <f t="shared" si="6"/>
        <v>0</v>
      </c>
      <c r="Q32" s="29">
        <f t="shared" si="7"/>
        <v>0</v>
      </c>
      <c r="R32" s="16" t="str">
        <f t="shared" si="8"/>
        <v>เดือน</v>
      </c>
      <c r="S32" s="9"/>
      <c r="T32" s="9"/>
      <c r="U32" s="9"/>
      <c r="V32" s="2"/>
      <c r="W32" s="9"/>
      <c r="X32" s="9"/>
      <c r="Y32" s="9"/>
      <c r="Z32" s="9"/>
    </row>
    <row r="33" ht="21.75" customHeight="1">
      <c r="A33" s="1">
        <v>22.0</v>
      </c>
      <c r="B33" s="207"/>
      <c r="C33" s="60"/>
      <c r="D33" s="61" t="str">
        <f t="shared" si="1"/>
        <v/>
      </c>
      <c r="E33" s="62"/>
      <c r="F33" s="63"/>
      <c r="G33" s="61"/>
      <c r="H33" s="61"/>
      <c r="I33" s="61"/>
      <c r="J33" s="61"/>
      <c r="K33" s="64">
        <f t="shared" si="2"/>
        <v>0</v>
      </c>
      <c r="L33" s="64">
        <f t="shared" si="9"/>
        <v>0</v>
      </c>
      <c r="M33" s="65" t="str">
        <f t="shared" si="3"/>
        <v/>
      </c>
      <c r="N33" s="66" t="str">
        <f t="shared" si="4"/>
        <v/>
      </c>
      <c r="O33" s="24">
        <f t="shared" si="5"/>
        <v>0</v>
      </c>
      <c r="P33" s="29">
        <f t="shared" si="6"/>
        <v>0</v>
      </c>
      <c r="Q33" s="29">
        <f t="shared" si="7"/>
        <v>0</v>
      </c>
      <c r="R33" s="16" t="str">
        <f t="shared" si="8"/>
        <v>เดือน</v>
      </c>
      <c r="S33" s="9"/>
      <c r="T33" s="9"/>
      <c r="U33" s="9"/>
      <c r="V33" s="2"/>
      <c r="W33" s="9"/>
      <c r="X33" s="9"/>
      <c r="Y33" s="9"/>
      <c r="Z33" s="9"/>
    </row>
    <row r="34" ht="21.75" customHeight="1">
      <c r="A34" s="1">
        <v>23.0</v>
      </c>
      <c r="B34" s="207"/>
      <c r="C34" s="60"/>
      <c r="D34" s="61" t="str">
        <f t="shared" si="1"/>
        <v/>
      </c>
      <c r="E34" s="62"/>
      <c r="F34" s="63"/>
      <c r="G34" s="61"/>
      <c r="H34" s="61"/>
      <c r="I34" s="61"/>
      <c r="J34" s="61"/>
      <c r="K34" s="64">
        <f t="shared" si="2"/>
        <v>0</v>
      </c>
      <c r="L34" s="64">
        <f t="shared" si="9"/>
        <v>0</v>
      </c>
      <c r="M34" s="65" t="str">
        <f t="shared" si="3"/>
        <v/>
      </c>
      <c r="N34" s="66" t="str">
        <f t="shared" si="4"/>
        <v/>
      </c>
      <c r="O34" s="24">
        <f t="shared" si="5"/>
        <v>0</v>
      </c>
      <c r="P34" s="29">
        <f t="shared" si="6"/>
        <v>0</v>
      </c>
      <c r="Q34" s="29">
        <f t="shared" si="7"/>
        <v>0</v>
      </c>
      <c r="R34" s="16" t="str">
        <f t="shared" si="8"/>
        <v>เดือน</v>
      </c>
      <c r="S34" s="9"/>
      <c r="T34" s="9"/>
      <c r="U34" s="9"/>
      <c r="V34" s="2"/>
      <c r="W34" s="9"/>
      <c r="X34" s="9"/>
      <c r="Y34" s="9"/>
      <c r="Z34" s="9"/>
    </row>
    <row r="35" ht="21.75" customHeight="1">
      <c r="A35" s="1">
        <v>24.0</v>
      </c>
      <c r="B35" s="207"/>
      <c r="C35" s="60"/>
      <c r="D35" s="61" t="str">
        <f t="shared" si="1"/>
        <v/>
      </c>
      <c r="E35" s="62"/>
      <c r="F35" s="63"/>
      <c r="G35" s="61"/>
      <c r="H35" s="61"/>
      <c r="I35" s="61"/>
      <c r="J35" s="61"/>
      <c r="K35" s="64"/>
      <c r="L35" s="64"/>
      <c r="M35" s="65" t="str">
        <f t="shared" si="3"/>
        <v/>
      </c>
      <c r="N35" s="66" t="str">
        <f t="shared" si="4"/>
        <v/>
      </c>
      <c r="O35" s="24">
        <f t="shared" si="5"/>
        <v>0</v>
      </c>
      <c r="P35" s="29">
        <f t="shared" si="6"/>
        <v>0</v>
      </c>
      <c r="Q35" s="29">
        <f t="shared" si="7"/>
        <v>0</v>
      </c>
      <c r="R35" s="16" t="str">
        <f t="shared" si="8"/>
        <v>เดือน</v>
      </c>
      <c r="S35" s="9"/>
      <c r="T35" s="9"/>
      <c r="U35" s="9"/>
      <c r="V35" s="2"/>
      <c r="W35" s="9"/>
      <c r="X35" s="9"/>
      <c r="Y35" s="9"/>
      <c r="Z35" s="9"/>
    </row>
    <row r="36" ht="21.75" customHeight="1">
      <c r="A36" s="1">
        <v>25.0</v>
      </c>
      <c r="B36" s="207"/>
      <c r="C36" s="60"/>
      <c r="D36" s="61" t="str">
        <f t="shared" si="1"/>
        <v/>
      </c>
      <c r="E36" s="62"/>
      <c r="F36" s="63"/>
      <c r="G36" s="61"/>
      <c r="H36" s="61"/>
      <c r="I36" s="61"/>
      <c r="J36" s="61"/>
      <c r="K36" s="64"/>
      <c r="L36" s="64"/>
      <c r="M36" s="65" t="str">
        <f t="shared" si="3"/>
        <v/>
      </c>
      <c r="N36" s="66" t="str">
        <f t="shared" si="4"/>
        <v/>
      </c>
      <c r="O36" s="24">
        <f t="shared" si="5"/>
        <v>0</v>
      </c>
      <c r="P36" s="29">
        <f t="shared" si="6"/>
        <v>0</v>
      </c>
      <c r="Q36" s="29">
        <f t="shared" si="7"/>
        <v>0</v>
      </c>
      <c r="R36" s="16" t="str">
        <f t="shared" si="8"/>
        <v>เดือน</v>
      </c>
      <c r="S36" s="9"/>
      <c r="T36" s="9"/>
      <c r="U36" s="9"/>
      <c r="V36" s="2"/>
      <c r="W36" s="9"/>
      <c r="X36" s="9"/>
      <c r="Y36" s="9"/>
      <c r="Z36" s="9"/>
    </row>
    <row r="37" ht="21.75" customHeight="1">
      <c r="A37" s="1">
        <v>26.0</v>
      </c>
      <c r="B37" s="207"/>
      <c r="C37" s="60"/>
      <c r="D37" s="61" t="str">
        <f t="shared" si="1"/>
        <v/>
      </c>
      <c r="E37" s="62"/>
      <c r="F37" s="63"/>
      <c r="G37" s="61"/>
      <c r="H37" s="61"/>
      <c r="I37" s="61"/>
      <c r="J37" s="61"/>
      <c r="K37" s="64"/>
      <c r="L37" s="64"/>
      <c r="M37" s="65" t="str">
        <f t="shared" si="3"/>
        <v/>
      </c>
      <c r="N37" s="66" t="str">
        <f t="shared" si="4"/>
        <v/>
      </c>
      <c r="O37" s="24">
        <f t="shared" si="5"/>
        <v>0</v>
      </c>
      <c r="P37" s="29">
        <f t="shared" si="6"/>
        <v>0</v>
      </c>
      <c r="Q37" s="29">
        <f t="shared" si="7"/>
        <v>0</v>
      </c>
      <c r="R37" s="16" t="str">
        <f t="shared" si="8"/>
        <v>เดือน</v>
      </c>
      <c r="S37" s="9"/>
      <c r="T37" s="9"/>
      <c r="U37" s="9"/>
      <c r="V37" s="2"/>
      <c r="W37" s="9"/>
      <c r="X37" s="9"/>
      <c r="Y37" s="9"/>
      <c r="Z37" s="9"/>
    </row>
    <row r="38" ht="21.75" customHeight="1">
      <c r="A38" s="1">
        <v>27.0</v>
      </c>
      <c r="B38" s="207"/>
      <c r="C38" s="60"/>
      <c r="D38" s="61" t="str">
        <f t="shared" si="1"/>
        <v/>
      </c>
      <c r="E38" s="62"/>
      <c r="F38" s="63"/>
      <c r="G38" s="61"/>
      <c r="H38" s="61"/>
      <c r="I38" s="61"/>
      <c r="J38" s="61"/>
      <c r="K38" s="64"/>
      <c r="L38" s="64"/>
      <c r="M38" s="65" t="str">
        <f t="shared" si="3"/>
        <v/>
      </c>
      <c r="N38" s="66" t="str">
        <f t="shared" si="4"/>
        <v/>
      </c>
      <c r="O38" s="24">
        <f t="shared" si="5"/>
        <v>0</v>
      </c>
      <c r="P38" s="29">
        <f t="shared" si="6"/>
        <v>0</v>
      </c>
      <c r="Q38" s="29">
        <f t="shared" si="7"/>
        <v>0</v>
      </c>
      <c r="R38" s="16" t="str">
        <f t="shared" si="8"/>
        <v>เดือน</v>
      </c>
      <c r="S38" s="9"/>
      <c r="T38" s="9"/>
      <c r="U38" s="9"/>
      <c r="V38" s="2"/>
      <c r="W38" s="9"/>
      <c r="X38" s="9"/>
      <c r="Y38" s="9"/>
      <c r="Z38" s="9"/>
    </row>
    <row r="39" ht="21.75" customHeight="1">
      <c r="A39" s="1">
        <v>28.0</v>
      </c>
      <c r="B39" s="207"/>
      <c r="C39" s="60"/>
      <c r="D39" s="61" t="str">
        <f t="shared" si="1"/>
        <v/>
      </c>
      <c r="E39" s="62"/>
      <c r="F39" s="63"/>
      <c r="G39" s="61"/>
      <c r="H39" s="61"/>
      <c r="I39" s="61"/>
      <c r="J39" s="61"/>
      <c r="K39" s="64"/>
      <c r="L39" s="64"/>
      <c r="M39" s="65" t="str">
        <f t="shared" si="3"/>
        <v/>
      </c>
      <c r="N39" s="66" t="str">
        <f t="shared" si="4"/>
        <v/>
      </c>
      <c r="O39" s="24">
        <f t="shared" si="5"/>
        <v>0</v>
      </c>
      <c r="P39" s="29">
        <f t="shared" si="6"/>
        <v>0</v>
      </c>
      <c r="Q39" s="29">
        <f t="shared" si="7"/>
        <v>0</v>
      </c>
      <c r="R39" s="16" t="str">
        <f t="shared" si="8"/>
        <v>เดือน</v>
      </c>
      <c r="S39" s="9"/>
      <c r="T39" s="9"/>
      <c r="U39" s="9"/>
      <c r="V39" s="2"/>
      <c r="W39" s="9"/>
      <c r="X39" s="9"/>
      <c r="Y39" s="9"/>
      <c r="Z39" s="9"/>
    </row>
    <row r="40" ht="21.75" customHeight="1">
      <c r="A40" s="1">
        <v>29.0</v>
      </c>
      <c r="B40" s="207"/>
      <c r="C40" s="60"/>
      <c r="D40" s="61" t="str">
        <f t="shared" si="1"/>
        <v/>
      </c>
      <c r="E40" s="62"/>
      <c r="F40" s="63"/>
      <c r="G40" s="61"/>
      <c r="H40" s="61"/>
      <c r="I40" s="61"/>
      <c r="J40" s="61"/>
      <c r="K40" s="64"/>
      <c r="L40" s="64"/>
      <c r="M40" s="65" t="str">
        <f t="shared" si="3"/>
        <v/>
      </c>
      <c r="N40" s="66" t="str">
        <f t="shared" si="4"/>
        <v/>
      </c>
      <c r="O40" s="24">
        <f t="shared" si="5"/>
        <v>0</v>
      </c>
      <c r="P40" s="29">
        <f t="shared" si="6"/>
        <v>0</v>
      </c>
      <c r="Q40" s="29">
        <f t="shared" si="7"/>
        <v>0</v>
      </c>
      <c r="R40" s="16" t="str">
        <f t="shared" si="8"/>
        <v>เดือน</v>
      </c>
      <c r="S40" s="9"/>
      <c r="T40" s="9"/>
      <c r="U40" s="9"/>
      <c r="V40" s="2"/>
      <c r="W40" s="9"/>
      <c r="X40" s="9"/>
      <c r="Y40" s="9"/>
      <c r="Z40" s="9"/>
    </row>
    <row r="41" ht="21.75" customHeight="1">
      <c r="A41" s="1">
        <v>30.0</v>
      </c>
      <c r="B41" s="207"/>
      <c r="C41" s="60"/>
      <c r="D41" s="61" t="str">
        <f t="shared" si="1"/>
        <v/>
      </c>
      <c r="E41" s="62"/>
      <c r="F41" s="63"/>
      <c r="G41" s="61"/>
      <c r="H41" s="61"/>
      <c r="I41" s="61"/>
      <c r="J41" s="61"/>
      <c r="K41" s="64"/>
      <c r="L41" s="64"/>
      <c r="M41" s="65" t="str">
        <f t="shared" si="3"/>
        <v/>
      </c>
      <c r="N41" s="66" t="str">
        <f t="shared" si="4"/>
        <v/>
      </c>
      <c r="O41" s="24">
        <f t="shared" si="5"/>
        <v>0</v>
      </c>
      <c r="P41" s="29">
        <f t="shared" si="6"/>
        <v>0</v>
      </c>
      <c r="Q41" s="29">
        <f t="shared" si="7"/>
        <v>0</v>
      </c>
      <c r="R41" s="16" t="str">
        <f t="shared" si="8"/>
        <v>เดือน</v>
      </c>
      <c r="S41" s="9"/>
      <c r="T41" s="9"/>
      <c r="U41" s="9"/>
      <c r="V41" s="2"/>
      <c r="W41" s="9"/>
      <c r="X41" s="9"/>
      <c r="Y41" s="9"/>
      <c r="Z41" s="9"/>
    </row>
    <row r="42" ht="21.75" customHeight="1">
      <c r="A42" s="1"/>
      <c r="B42" s="208"/>
      <c r="C42" s="187"/>
      <c r="D42" s="79" t="str">
        <f>IF(B42&gt;"",CONCATENATE($P$11,"  ",Q42,"  ",R42),"")</f>
        <v/>
      </c>
      <c r="E42" s="188"/>
      <c r="F42" s="189"/>
      <c r="G42" s="79"/>
      <c r="H42" s="79"/>
      <c r="I42" s="79"/>
      <c r="J42" s="79"/>
      <c r="K42" s="83"/>
      <c r="L42" s="83"/>
      <c r="M42" s="84"/>
      <c r="N42" s="196" t="str">
        <f t="shared" si="4"/>
        <v/>
      </c>
      <c r="O42" s="16"/>
      <c r="P42" s="29"/>
      <c r="Q42" s="29"/>
      <c r="R42" s="16"/>
      <c r="S42" s="9"/>
      <c r="T42" s="9"/>
      <c r="U42" s="9"/>
      <c r="V42" s="2"/>
      <c r="W42" s="9"/>
      <c r="X42" s="9"/>
      <c r="Y42" s="9"/>
      <c r="Z42" s="9"/>
    </row>
    <row r="43" ht="21.75" customHeight="1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99" t="s">
        <v>65</v>
      </c>
      <c r="O43" s="204"/>
      <c r="P43" s="205"/>
      <c r="Q43" s="205"/>
      <c r="R43" s="204"/>
      <c r="S43" s="2"/>
      <c r="T43" s="2"/>
      <c r="U43" s="2"/>
      <c r="V43" s="2"/>
      <c r="W43" s="9"/>
      <c r="X43" s="9"/>
      <c r="Y43" s="9"/>
      <c r="Z43" s="9"/>
    </row>
    <row r="44" ht="21.75" customHeight="1">
      <c r="A44" s="9"/>
      <c r="B44" s="10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6"/>
      <c r="P44" s="29"/>
      <c r="Q44" s="29"/>
      <c r="R44" s="16"/>
      <c r="S44" s="9"/>
      <c r="T44" s="9"/>
      <c r="U44" s="9"/>
      <c r="V44" s="9"/>
      <c r="W44" s="9"/>
      <c r="X44" s="9"/>
      <c r="Y44" s="9"/>
      <c r="Z44" s="9"/>
    </row>
    <row r="45" ht="21.75" customHeight="1">
      <c r="A45" s="9"/>
      <c r="B45" s="10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  <c r="P45" s="29"/>
      <c r="Q45" s="29"/>
      <c r="R45" s="16"/>
      <c r="S45" s="9"/>
      <c r="T45" s="9"/>
      <c r="U45" s="9"/>
      <c r="V45" s="9"/>
      <c r="W45" s="9"/>
      <c r="X45" s="9"/>
      <c r="Y45" s="9"/>
      <c r="Z45" s="9"/>
    </row>
    <row r="46" ht="21.75" customHeight="1">
      <c r="A46" s="9"/>
      <c r="B46" s="10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6"/>
      <c r="P46" s="29"/>
      <c r="Q46" s="29"/>
      <c r="R46" s="16"/>
      <c r="S46" s="9"/>
      <c r="T46" s="9"/>
      <c r="U46" s="9"/>
      <c r="V46" s="9"/>
      <c r="W46" s="9"/>
      <c r="X46" s="9"/>
      <c r="Y46" s="9"/>
      <c r="Z46" s="9"/>
    </row>
    <row r="47" ht="21.75" customHeight="1">
      <c r="A47" s="9"/>
      <c r="B47" s="10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6"/>
      <c r="P47" s="29"/>
      <c r="Q47" s="29"/>
      <c r="R47" s="16"/>
      <c r="S47" s="9"/>
      <c r="T47" s="9"/>
      <c r="U47" s="9"/>
      <c r="V47" s="9"/>
      <c r="W47" s="9"/>
      <c r="X47" s="9"/>
      <c r="Y47" s="9"/>
      <c r="Z47" s="9"/>
    </row>
    <row r="48" ht="21.75" customHeight="1">
      <c r="A48" s="9"/>
      <c r="B48" s="10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6"/>
      <c r="P48" s="29"/>
      <c r="Q48" s="29"/>
      <c r="R48" s="16"/>
      <c r="S48" s="9"/>
      <c r="T48" s="9"/>
      <c r="U48" s="9"/>
      <c r="V48" s="9"/>
      <c r="W48" s="9"/>
      <c r="X48" s="9"/>
      <c r="Y48" s="9"/>
      <c r="Z48" s="9"/>
    </row>
    <row r="49" ht="21.75" customHeight="1">
      <c r="A49" s="9"/>
      <c r="B49" s="10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29"/>
      <c r="Q49" s="29"/>
      <c r="R49" s="16"/>
      <c r="S49" s="9"/>
      <c r="T49" s="9"/>
      <c r="U49" s="9"/>
      <c r="V49" s="9"/>
      <c r="W49" s="9"/>
      <c r="X49" s="9"/>
      <c r="Y49" s="9"/>
      <c r="Z49" s="9"/>
    </row>
    <row r="50" ht="21.75" customHeight="1">
      <c r="A50" s="9"/>
      <c r="B50" s="10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29"/>
      <c r="Q50" s="29"/>
      <c r="R50" s="16"/>
      <c r="S50" s="9"/>
      <c r="T50" s="9"/>
      <c r="U50" s="9"/>
      <c r="V50" s="9"/>
      <c r="W50" s="9"/>
      <c r="X50" s="9"/>
      <c r="Y50" s="9"/>
      <c r="Z50" s="9"/>
    </row>
    <row r="51" ht="21.75" customHeight="1">
      <c r="A51" s="9"/>
      <c r="B51" s="10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29"/>
      <c r="Q51" s="29"/>
      <c r="R51" s="16"/>
      <c r="S51" s="9"/>
      <c r="T51" s="9"/>
      <c r="U51" s="9"/>
      <c r="V51" s="9"/>
      <c r="W51" s="9"/>
      <c r="X51" s="9"/>
      <c r="Y51" s="9"/>
      <c r="Z51" s="9"/>
    </row>
    <row r="52" ht="21.75" customHeight="1">
      <c r="A52" s="9"/>
      <c r="B52" s="10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29"/>
      <c r="Q52" s="29"/>
      <c r="R52" s="16"/>
      <c r="S52" s="9"/>
      <c r="T52" s="9"/>
      <c r="U52" s="9"/>
      <c r="V52" s="9"/>
      <c r="W52" s="9"/>
      <c r="X52" s="9"/>
      <c r="Y52" s="9"/>
      <c r="Z52" s="9"/>
    </row>
    <row r="53" ht="21.75" customHeight="1">
      <c r="A53" s="9"/>
      <c r="B53" s="10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29"/>
      <c r="Q53" s="29"/>
      <c r="R53" s="16"/>
      <c r="S53" s="9"/>
      <c r="T53" s="9"/>
      <c r="U53" s="9"/>
      <c r="V53" s="9"/>
      <c r="W53" s="9"/>
      <c r="X53" s="9"/>
      <c r="Y53" s="9"/>
      <c r="Z53" s="9"/>
    </row>
    <row r="54" ht="21.75" customHeight="1">
      <c r="A54" s="9"/>
      <c r="B54" s="10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29"/>
      <c r="Q54" s="29"/>
      <c r="R54" s="16"/>
      <c r="S54" s="9"/>
      <c r="T54" s="9"/>
      <c r="U54" s="9"/>
      <c r="V54" s="9"/>
      <c r="W54" s="9"/>
      <c r="X54" s="9"/>
      <c r="Y54" s="9"/>
      <c r="Z54" s="9"/>
    </row>
    <row r="55" ht="21.75" customHeight="1">
      <c r="A55" s="9"/>
      <c r="B55" s="10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29"/>
      <c r="Q55" s="29"/>
      <c r="R55" s="16"/>
      <c r="S55" s="9"/>
      <c r="T55" s="9"/>
      <c r="U55" s="9"/>
      <c r="V55" s="9"/>
      <c r="W55" s="9"/>
      <c r="X55" s="9"/>
      <c r="Y55" s="9"/>
      <c r="Z55" s="9"/>
    </row>
    <row r="56" ht="21.75" customHeight="1">
      <c r="A56" s="9"/>
      <c r="B56" s="10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29"/>
      <c r="Q56" s="29"/>
      <c r="R56" s="16"/>
      <c r="S56" s="9"/>
      <c r="T56" s="9"/>
      <c r="U56" s="9"/>
      <c r="V56" s="9"/>
      <c r="W56" s="9"/>
      <c r="X56" s="9"/>
      <c r="Y56" s="9"/>
      <c r="Z56" s="9"/>
    </row>
    <row r="57" ht="21.75" customHeight="1">
      <c r="A57" s="9"/>
      <c r="B57" s="10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29"/>
      <c r="Q57" s="29"/>
      <c r="R57" s="16"/>
      <c r="S57" s="9"/>
      <c r="T57" s="9"/>
      <c r="U57" s="9"/>
      <c r="V57" s="9"/>
      <c r="W57" s="9"/>
      <c r="X57" s="9"/>
      <c r="Y57" s="9"/>
      <c r="Z57" s="9"/>
    </row>
    <row r="58" ht="21.75" customHeight="1">
      <c r="A58" s="9"/>
      <c r="B58" s="10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  <c r="P58" s="29"/>
      <c r="Q58" s="29"/>
      <c r="R58" s="16"/>
      <c r="S58" s="9"/>
      <c r="T58" s="9"/>
      <c r="U58" s="9"/>
      <c r="V58" s="9"/>
      <c r="W58" s="9"/>
      <c r="X58" s="9"/>
      <c r="Y58" s="9"/>
      <c r="Z58" s="9"/>
    </row>
    <row r="59" ht="21.75" customHeight="1">
      <c r="A59" s="9"/>
      <c r="B59" s="10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/>
      <c r="P59" s="29"/>
      <c r="Q59" s="29"/>
      <c r="R59" s="16"/>
      <c r="S59" s="9"/>
      <c r="T59" s="9"/>
      <c r="U59" s="9"/>
      <c r="V59" s="9"/>
      <c r="W59" s="9"/>
      <c r="X59" s="9"/>
      <c r="Y59" s="9"/>
      <c r="Z59" s="9"/>
    </row>
    <row r="60" ht="21.75" customHeight="1">
      <c r="A60" s="9"/>
      <c r="B60" s="10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6"/>
      <c r="P60" s="29"/>
      <c r="Q60" s="29"/>
      <c r="R60" s="16"/>
      <c r="S60" s="9"/>
      <c r="T60" s="9"/>
      <c r="U60" s="9"/>
      <c r="V60" s="9"/>
      <c r="W60" s="9"/>
      <c r="X60" s="9"/>
      <c r="Y60" s="9"/>
      <c r="Z60" s="9"/>
    </row>
    <row r="61" ht="21.75" customHeight="1">
      <c r="A61" s="9"/>
      <c r="B61" s="10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6"/>
      <c r="P61" s="29"/>
      <c r="Q61" s="29"/>
      <c r="R61" s="16"/>
      <c r="S61" s="9"/>
      <c r="T61" s="9"/>
      <c r="U61" s="9"/>
      <c r="V61" s="9"/>
      <c r="W61" s="9"/>
      <c r="X61" s="9"/>
      <c r="Y61" s="9"/>
      <c r="Z61" s="9"/>
    </row>
    <row r="62" ht="21.75" customHeight="1">
      <c r="A62" s="9"/>
      <c r="B62" s="10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6"/>
      <c r="P62" s="29"/>
      <c r="Q62" s="29"/>
      <c r="R62" s="16"/>
      <c r="S62" s="9"/>
      <c r="T62" s="9"/>
      <c r="U62" s="9"/>
      <c r="V62" s="9"/>
      <c r="W62" s="9"/>
      <c r="X62" s="9"/>
      <c r="Y62" s="9"/>
      <c r="Z62" s="9"/>
    </row>
    <row r="63" ht="21.75" customHeight="1">
      <c r="A63" s="9"/>
      <c r="B63" s="10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6"/>
      <c r="P63" s="29"/>
      <c r="Q63" s="29"/>
      <c r="R63" s="16"/>
      <c r="S63" s="9"/>
      <c r="T63" s="9"/>
      <c r="U63" s="9"/>
      <c r="V63" s="9"/>
      <c r="W63" s="9"/>
      <c r="X63" s="9"/>
      <c r="Y63" s="9"/>
      <c r="Z63" s="9"/>
    </row>
    <row r="64" ht="21.75" customHeight="1">
      <c r="A64" s="9"/>
      <c r="B64" s="10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6"/>
      <c r="P64" s="29"/>
      <c r="Q64" s="29"/>
      <c r="R64" s="16"/>
      <c r="S64" s="9"/>
      <c r="T64" s="9"/>
      <c r="U64" s="9"/>
      <c r="V64" s="9"/>
      <c r="W64" s="9"/>
      <c r="X64" s="9"/>
      <c r="Y64" s="9"/>
      <c r="Z64" s="9"/>
    </row>
    <row r="65" ht="21.75" customHeight="1">
      <c r="A65" s="9"/>
      <c r="B65" s="10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6"/>
      <c r="P65" s="29"/>
      <c r="Q65" s="29"/>
      <c r="R65" s="16"/>
      <c r="S65" s="9"/>
      <c r="T65" s="9"/>
      <c r="U65" s="9"/>
      <c r="V65" s="9"/>
      <c r="W65" s="9"/>
      <c r="X65" s="9"/>
      <c r="Y65" s="9"/>
      <c r="Z65" s="9"/>
    </row>
    <row r="66" ht="21.75" customHeight="1">
      <c r="A66" s="9"/>
      <c r="B66" s="10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6"/>
      <c r="P66" s="29"/>
      <c r="Q66" s="29"/>
      <c r="R66" s="16"/>
      <c r="S66" s="9"/>
      <c r="T66" s="9"/>
      <c r="U66" s="9"/>
      <c r="V66" s="9"/>
      <c r="W66" s="9"/>
      <c r="X66" s="9"/>
      <c r="Y66" s="9"/>
      <c r="Z66" s="9"/>
    </row>
    <row r="67" ht="21.75" customHeight="1">
      <c r="A67" s="9"/>
      <c r="B67" s="10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29"/>
      <c r="Q67" s="29"/>
      <c r="R67" s="16"/>
      <c r="S67" s="9"/>
      <c r="T67" s="9"/>
      <c r="U67" s="9"/>
      <c r="V67" s="9"/>
      <c r="W67" s="9"/>
      <c r="X67" s="9"/>
      <c r="Y67" s="9"/>
      <c r="Z67" s="9"/>
    </row>
    <row r="68" ht="21.75" customHeight="1">
      <c r="A68" s="9"/>
      <c r="B68" s="10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29"/>
      <c r="Q68" s="29"/>
      <c r="R68" s="16"/>
      <c r="S68" s="9"/>
      <c r="T68" s="9"/>
      <c r="U68" s="9"/>
      <c r="V68" s="9"/>
      <c r="W68" s="9"/>
      <c r="X68" s="9"/>
      <c r="Y68" s="9"/>
      <c r="Z68" s="9"/>
    </row>
    <row r="69" ht="21.75" customHeight="1">
      <c r="A69" s="9"/>
      <c r="B69" s="10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6"/>
      <c r="P69" s="29"/>
      <c r="Q69" s="29"/>
      <c r="R69" s="16"/>
      <c r="S69" s="9"/>
      <c r="T69" s="9"/>
      <c r="U69" s="9"/>
      <c r="V69" s="9"/>
      <c r="W69" s="9"/>
      <c r="X69" s="9"/>
      <c r="Y69" s="9"/>
      <c r="Z69" s="9"/>
    </row>
    <row r="70" ht="21.75" customHeight="1">
      <c r="A70" s="9"/>
      <c r="B70" s="10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6"/>
      <c r="P70" s="29"/>
      <c r="Q70" s="29"/>
      <c r="R70" s="16"/>
      <c r="S70" s="9"/>
      <c r="T70" s="9"/>
      <c r="U70" s="9"/>
      <c r="V70" s="9"/>
      <c r="W70" s="9"/>
      <c r="X70" s="9"/>
      <c r="Y70" s="9"/>
      <c r="Z70" s="9"/>
    </row>
    <row r="71" ht="21.75" customHeight="1">
      <c r="A71" s="9"/>
      <c r="B71" s="10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  <c r="P71" s="29"/>
      <c r="Q71" s="29"/>
      <c r="R71" s="16"/>
      <c r="S71" s="9"/>
      <c r="T71" s="9"/>
      <c r="U71" s="9"/>
      <c r="V71" s="9"/>
      <c r="W71" s="9"/>
      <c r="X71" s="9"/>
      <c r="Y71" s="9"/>
      <c r="Z71" s="9"/>
    </row>
    <row r="72" ht="21.75" customHeight="1">
      <c r="A72" s="9"/>
      <c r="B72" s="10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6"/>
      <c r="P72" s="29"/>
      <c r="Q72" s="29"/>
      <c r="R72" s="16"/>
      <c r="S72" s="9"/>
      <c r="T72" s="9"/>
      <c r="U72" s="9"/>
      <c r="V72" s="9"/>
      <c r="W72" s="9"/>
      <c r="X72" s="9"/>
      <c r="Y72" s="9"/>
      <c r="Z72" s="9"/>
    </row>
    <row r="73" ht="21.75" customHeight="1">
      <c r="A73" s="9"/>
      <c r="B73" s="10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6"/>
      <c r="P73" s="29"/>
      <c r="Q73" s="29"/>
      <c r="R73" s="16"/>
      <c r="S73" s="9"/>
      <c r="T73" s="9"/>
      <c r="U73" s="9"/>
      <c r="V73" s="9"/>
      <c r="W73" s="9"/>
      <c r="X73" s="9"/>
      <c r="Y73" s="9"/>
      <c r="Z73" s="9"/>
    </row>
    <row r="74" ht="21.75" customHeight="1">
      <c r="A74" s="9"/>
      <c r="B74" s="10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6"/>
      <c r="P74" s="29"/>
      <c r="Q74" s="29"/>
      <c r="R74" s="16"/>
      <c r="S74" s="9"/>
      <c r="T74" s="9"/>
      <c r="U74" s="9"/>
      <c r="V74" s="9"/>
      <c r="W74" s="9"/>
      <c r="X74" s="9"/>
      <c r="Y74" s="9"/>
      <c r="Z74" s="9"/>
    </row>
    <row r="75" ht="21.75" customHeight="1">
      <c r="A75" s="9"/>
      <c r="B75" s="10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6"/>
      <c r="P75" s="29"/>
      <c r="Q75" s="29"/>
      <c r="R75" s="16"/>
      <c r="S75" s="9"/>
      <c r="T75" s="9"/>
      <c r="U75" s="9"/>
      <c r="V75" s="9"/>
      <c r="W75" s="9"/>
      <c r="X75" s="9"/>
      <c r="Y75" s="9"/>
      <c r="Z75" s="9"/>
    </row>
    <row r="76" ht="21.75" customHeight="1">
      <c r="A76" s="9"/>
      <c r="B76" s="10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6"/>
      <c r="P76" s="29"/>
      <c r="Q76" s="29"/>
      <c r="R76" s="16"/>
      <c r="S76" s="9"/>
      <c r="T76" s="9"/>
      <c r="U76" s="9"/>
      <c r="V76" s="9"/>
      <c r="W76" s="9"/>
      <c r="X76" s="9"/>
      <c r="Y76" s="9"/>
      <c r="Z76" s="9"/>
    </row>
    <row r="77" ht="21.75" customHeight="1">
      <c r="A77" s="9"/>
      <c r="B77" s="10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6"/>
      <c r="P77" s="29"/>
      <c r="Q77" s="29"/>
      <c r="R77" s="16"/>
      <c r="S77" s="9"/>
      <c r="T77" s="9"/>
      <c r="U77" s="9"/>
      <c r="V77" s="9"/>
      <c r="W77" s="9"/>
      <c r="X77" s="9"/>
      <c r="Y77" s="9"/>
      <c r="Z77" s="9"/>
    </row>
    <row r="78" ht="21.75" customHeight="1">
      <c r="A78" s="9"/>
      <c r="B78" s="10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6"/>
      <c r="P78" s="29"/>
      <c r="Q78" s="29"/>
      <c r="R78" s="16"/>
      <c r="S78" s="9"/>
      <c r="T78" s="9"/>
      <c r="U78" s="9"/>
      <c r="V78" s="9"/>
      <c r="W78" s="9"/>
      <c r="X78" s="9"/>
      <c r="Y78" s="9"/>
      <c r="Z78" s="9"/>
    </row>
    <row r="79" ht="21.75" customHeight="1">
      <c r="A79" s="9"/>
      <c r="B79" s="10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6"/>
      <c r="P79" s="29"/>
      <c r="Q79" s="29"/>
      <c r="R79" s="16"/>
      <c r="S79" s="9"/>
      <c r="T79" s="9"/>
      <c r="U79" s="9"/>
      <c r="V79" s="9"/>
      <c r="W79" s="9"/>
      <c r="X79" s="9"/>
      <c r="Y79" s="9"/>
      <c r="Z79" s="9"/>
    </row>
    <row r="80" ht="21.75" customHeight="1">
      <c r="A80" s="9"/>
      <c r="B80" s="10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/>
      <c r="P80" s="29"/>
      <c r="Q80" s="29"/>
      <c r="R80" s="16"/>
      <c r="S80" s="9"/>
      <c r="T80" s="9"/>
      <c r="U80" s="9"/>
      <c r="V80" s="9"/>
      <c r="W80" s="9"/>
      <c r="X80" s="9"/>
      <c r="Y80" s="9"/>
      <c r="Z80" s="9"/>
    </row>
    <row r="81" ht="21.75" customHeight="1">
      <c r="A81" s="9"/>
      <c r="B81" s="10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6"/>
      <c r="P81" s="29"/>
      <c r="Q81" s="29"/>
      <c r="R81" s="16"/>
      <c r="S81" s="9"/>
      <c r="T81" s="9"/>
      <c r="U81" s="9"/>
      <c r="V81" s="9"/>
      <c r="W81" s="9"/>
      <c r="X81" s="9"/>
      <c r="Y81" s="9"/>
      <c r="Z81" s="9"/>
    </row>
    <row r="82" ht="21.75" customHeight="1">
      <c r="A82" s="9"/>
      <c r="B82" s="10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6"/>
      <c r="P82" s="29"/>
      <c r="Q82" s="29"/>
      <c r="R82" s="16"/>
      <c r="S82" s="9"/>
      <c r="T82" s="9"/>
      <c r="U82" s="9"/>
      <c r="V82" s="9"/>
      <c r="W82" s="9"/>
      <c r="X82" s="9"/>
      <c r="Y82" s="9"/>
      <c r="Z82" s="9"/>
    </row>
    <row r="83" ht="21.75" customHeight="1">
      <c r="A83" s="9"/>
      <c r="B83" s="10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6"/>
      <c r="P83" s="29"/>
      <c r="Q83" s="29"/>
      <c r="R83" s="16"/>
      <c r="S83" s="9"/>
      <c r="T83" s="9"/>
      <c r="U83" s="9"/>
      <c r="V83" s="9"/>
      <c r="W83" s="9"/>
      <c r="X83" s="9"/>
      <c r="Y83" s="9"/>
      <c r="Z83" s="9"/>
    </row>
    <row r="84" ht="21.75" customHeight="1">
      <c r="A84" s="9"/>
      <c r="B84" s="10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  <c r="P84" s="29"/>
      <c r="Q84" s="29"/>
      <c r="R84" s="16"/>
      <c r="S84" s="9"/>
      <c r="T84" s="9"/>
      <c r="U84" s="9"/>
      <c r="V84" s="9"/>
      <c r="W84" s="9"/>
      <c r="X84" s="9"/>
      <c r="Y84" s="9"/>
      <c r="Z84" s="9"/>
    </row>
    <row r="85" ht="21.75" customHeight="1">
      <c r="A85" s="9"/>
      <c r="B85" s="10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6"/>
      <c r="P85" s="29"/>
      <c r="Q85" s="29"/>
      <c r="R85" s="16"/>
      <c r="S85" s="9"/>
      <c r="T85" s="9"/>
      <c r="U85" s="9"/>
      <c r="V85" s="9"/>
      <c r="W85" s="9"/>
      <c r="X85" s="9"/>
      <c r="Y85" s="9"/>
      <c r="Z85" s="9"/>
    </row>
    <row r="86" ht="21.75" customHeight="1">
      <c r="A86" s="9"/>
      <c r="B86" s="10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6"/>
      <c r="P86" s="29"/>
      <c r="Q86" s="29"/>
      <c r="R86" s="16"/>
      <c r="S86" s="9"/>
      <c r="T86" s="9"/>
      <c r="U86" s="9"/>
      <c r="V86" s="9"/>
      <c r="W86" s="9"/>
      <c r="X86" s="9"/>
      <c r="Y86" s="9"/>
      <c r="Z86" s="9"/>
    </row>
    <row r="87" ht="21.75" customHeight="1">
      <c r="A87" s="9"/>
      <c r="B87" s="10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6"/>
      <c r="P87" s="29"/>
      <c r="Q87" s="29"/>
      <c r="R87" s="16"/>
      <c r="S87" s="9"/>
      <c r="T87" s="9"/>
      <c r="U87" s="9"/>
      <c r="V87" s="9"/>
      <c r="W87" s="9"/>
      <c r="X87" s="9"/>
      <c r="Y87" s="9"/>
      <c r="Z87" s="9"/>
    </row>
    <row r="88" ht="21.75" customHeight="1">
      <c r="A88" s="9"/>
      <c r="B88" s="10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/>
      <c r="P88" s="29"/>
      <c r="Q88" s="29"/>
      <c r="R88" s="16"/>
      <c r="S88" s="9"/>
      <c r="T88" s="9"/>
      <c r="U88" s="9"/>
      <c r="V88" s="9"/>
      <c r="W88" s="9"/>
      <c r="X88" s="9"/>
      <c r="Y88" s="9"/>
      <c r="Z88" s="9"/>
    </row>
    <row r="89" ht="21.75" customHeight="1">
      <c r="A89" s="9"/>
      <c r="B89" s="10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6"/>
      <c r="P89" s="29"/>
      <c r="Q89" s="29"/>
      <c r="R89" s="16"/>
      <c r="S89" s="9"/>
      <c r="T89" s="9"/>
      <c r="U89" s="9"/>
      <c r="V89" s="9"/>
      <c r="W89" s="9"/>
      <c r="X89" s="9"/>
      <c r="Y89" s="9"/>
      <c r="Z89" s="9"/>
    </row>
    <row r="90" ht="21.75" customHeight="1">
      <c r="A90" s="9"/>
      <c r="B90" s="10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6"/>
      <c r="P90" s="29"/>
      <c r="Q90" s="29"/>
      <c r="R90" s="16"/>
      <c r="S90" s="9"/>
      <c r="T90" s="9"/>
      <c r="U90" s="9"/>
      <c r="V90" s="9"/>
      <c r="W90" s="9"/>
      <c r="X90" s="9"/>
      <c r="Y90" s="9"/>
      <c r="Z90" s="9"/>
    </row>
    <row r="91" ht="21.75" customHeight="1">
      <c r="A91" s="9"/>
      <c r="B91" s="10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6"/>
      <c r="P91" s="29"/>
      <c r="Q91" s="29"/>
      <c r="R91" s="16"/>
      <c r="S91" s="9"/>
      <c r="T91" s="9"/>
      <c r="U91" s="9"/>
      <c r="V91" s="9"/>
      <c r="W91" s="9"/>
      <c r="X91" s="9"/>
      <c r="Y91" s="9"/>
      <c r="Z91" s="9"/>
    </row>
    <row r="92" ht="21.75" customHeight="1">
      <c r="A92" s="9"/>
      <c r="B92" s="10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6"/>
      <c r="P92" s="29"/>
      <c r="Q92" s="29"/>
      <c r="R92" s="16"/>
      <c r="S92" s="9"/>
      <c r="T92" s="9"/>
      <c r="U92" s="9"/>
      <c r="V92" s="9"/>
      <c r="W92" s="9"/>
      <c r="X92" s="9"/>
      <c r="Y92" s="9"/>
      <c r="Z92" s="9"/>
    </row>
    <row r="93" ht="21.75" customHeight="1">
      <c r="A93" s="9"/>
      <c r="B93" s="10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6"/>
      <c r="P93" s="29"/>
      <c r="Q93" s="29"/>
      <c r="R93" s="16"/>
      <c r="S93" s="9"/>
      <c r="T93" s="9"/>
      <c r="U93" s="9"/>
      <c r="V93" s="9"/>
      <c r="W93" s="9"/>
      <c r="X93" s="9"/>
      <c r="Y93" s="9"/>
      <c r="Z93" s="9"/>
    </row>
    <row r="94" ht="21.75" customHeight="1">
      <c r="A94" s="9"/>
      <c r="B94" s="10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6"/>
      <c r="P94" s="29"/>
      <c r="Q94" s="29"/>
      <c r="R94" s="16"/>
      <c r="S94" s="9"/>
      <c r="T94" s="9"/>
      <c r="U94" s="9"/>
      <c r="V94" s="9"/>
      <c r="W94" s="9"/>
      <c r="X94" s="9"/>
      <c r="Y94" s="9"/>
      <c r="Z94" s="9"/>
    </row>
    <row r="95" ht="21.75" customHeight="1">
      <c r="A95" s="9"/>
      <c r="B95" s="10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6"/>
      <c r="P95" s="29"/>
      <c r="Q95" s="29"/>
      <c r="R95" s="16"/>
      <c r="S95" s="9"/>
      <c r="T95" s="9"/>
      <c r="U95" s="9"/>
      <c r="V95" s="9"/>
      <c r="W95" s="9"/>
      <c r="X95" s="9"/>
      <c r="Y95" s="9"/>
      <c r="Z95" s="9"/>
    </row>
    <row r="96" ht="21.75" customHeight="1">
      <c r="A96" s="9"/>
      <c r="B96" s="10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6"/>
      <c r="P96" s="29"/>
      <c r="Q96" s="29"/>
      <c r="R96" s="16"/>
      <c r="S96" s="9"/>
      <c r="T96" s="9"/>
      <c r="U96" s="9"/>
      <c r="V96" s="9"/>
      <c r="W96" s="9"/>
      <c r="X96" s="9"/>
      <c r="Y96" s="9"/>
      <c r="Z96" s="9"/>
    </row>
    <row r="97" ht="21.75" customHeight="1">
      <c r="A97" s="9"/>
      <c r="B97" s="10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  <c r="P97" s="29"/>
      <c r="Q97" s="29"/>
      <c r="R97" s="16"/>
      <c r="S97" s="9"/>
      <c r="T97" s="9"/>
      <c r="U97" s="9"/>
      <c r="V97" s="9"/>
      <c r="W97" s="9"/>
      <c r="X97" s="9"/>
      <c r="Y97" s="9"/>
      <c r="Z97" s="9"/>
    </row>
    <row r="98" ht="21.75" customHeight="1">
      <c r="A98" s="9"/>
      <c r="B98" s="10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6"/>
      <c r="P98" s="29"/>
      <c r="Q98" s="29"/>
      <c r="R98" s="16"/>
      <c r="S98" s="9"/>
      <c r="T98" s="9"/>
      <c r="U98" s="9"/>
      <c r="V98" s="9"/>
      <c r="W98" s="9"/>
      <c r="X98" s="9"/>
      <c r="Y98" s="9"/>
      <c r="Z98" s="9"/>
    </row>
    <row r="99" ht="21.75" customHeight="1">
      <c r="A99" s="9"/>
      <c r="B99" s="10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6"/>
      <c r="P99" s="29"/>
      <c r="Q99" s="29"/>
      <c r="R99" s="16"/>
      <c r="S99" s="9"/>
      <c r="T99" s="9"/>
      <c r="U99" s="9"/>
      <c r="V99" s="9"/>
      <c r="W99" s="9"/>
      <c r="X99" s="9"/>
      <c r="Y99" s="9"/>
      <c r="Z99" s="9"/>
    </row>
    <row r="100" ht="21.75" customHeight="1">
      <c r="A100" s="9"/>
      <c r="B100" s="10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6"/>
      <c r="P100" s="29"/>
      <c r="Q100" s="29"/>
      <c r="R100" s="16"/>
      <c r="S100" s="9"/>
      <c r="T100" s="9"/>
      <c r="U100" s="9"/>
      <c r="V100" s="9"/>
      <c r="W100" s="9"/>
      <c r="X100" s="9"/>
      <c r="Y100" s="9"/>
      <c r="Z100" s="9"/>
    </row>
    <row r="101" ht="21.75" customHeight="1">
      <c r="A101" s="9"/>
      <c r="B101" s="10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6"/>
      <c r="P101" s="29"/>
      <c r="Q101" s="29"/>
      <c r="R101" s="16"/>
      <c r="S101" s="9"/>
      <c r="T101" s="9"/>
      <c r="U101" s="9"/>
      <c r="V101" s="9"/>
      <c r="W101" s="9"/>
      <c r="X101" s="9"/>
      <c r="Y101" s="9"/>
      <c r="Z101" s="9"/>
    </row>
    <row r="102" ht="21.75" customHeight="1">
      <c r="A102" s="9"/>
      <c r="B102" s="10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6"/>
      <c r="P102" s="29"/>
      <c r="Q102" s="29"/>
      <c r="R102" s="16"/>
      <c r="S102" s="9"/>
      <c r="T102" s="9"/>
      <c r="U102" s="9"/>
      <c r="V102" s="9"/>
      <c r="W102" s="9"/>
      <c r="X102" s="9"/>
      <c r="Y102" s="9"/>
      <c r="Z102" s="9"/>
    </row>
    <row r="103" ht="21.75" customHeight="1">
      <c r="A103" s="9"/>
      <c r="B103" s="10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/>
      <c r="P103" s="29"/>
      <c r="Q103" s="29"/>
      <c r="R103" s="16"/>
      <c r="S103" s="9"/>
      <c r="T103" s="9"/>
      <c r="U103" s="9"/>
      <c r="V103" s="9"/>
      <c r="W103" s="9"/>
      <c r="X103" s="9"/>
      <c r="Y103" s="9"/>
      <c r="Z103" s="9"/>
    </row>
    <row r="104" ht="21.75" customHeight="1">
      <c r="A104" s="9"/>
      <c r="B104" s="10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6"/>
      <c r="P104" s="29"/>
      <c r="Q104" s="29"/>
      <c r="R104" s="16"/>
      <c r="S104" s="9"/>
      <c r="T104" s="9"/>
      <c r="U104" s="9"/>
      <c r="V104" s="9"/>
      <c r="W104" s="9"/>
      <c r="X104" s="9"/>
      <c r="Y104" s="9"/>
      <c r="Z104" s="9"/>
    </row>
    <row r="105" ht="21.75" customHeight="1">
      <c r="A105" s="9"/>
      <c r="B105" s="10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6"/>
      <c r="P105" s="29"/>
      <c r="Q105" s="29"/>
      <c r="R105" s="16"/>
      <c r="S105" s="9"/>
      <c r="T105" s="9"/>
      <c r="U105" s="9"/>
      <c r="V105" s="9"/>
      <c r="W105" s="9"/>
      <c r="X105" s="9"/>
      <c r="Y105" s="9"/>
      <c r="Z105" s="9"/>
    </row>
    <row r="106" ht="21.75" customHeight="1">
      <c r="A106" s="9"/>
      <c r="B106" s="10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6"/>
      <c r="P106" s="29"/>
      <c r="Q106" s="29"/>
      <c r="R106" s="16"/>
      <c r="S106" s="9"/>
      <c r="T106" s="9"/>
      <c r="U106" s="9"/>
      <c r="V106" s="9"/>
      <c r="W106" s="9"/>
      <c r="X106" s="9"/>
      <c r="Y106" s="9"/>
      <c r="Z106" s="9"/>
    </row>
    <row r="107" ht="21.75" customHeight="1">
      <c r="A107" s="9"/>
      <c r="B107" s="10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6"/>
      <c r="P107" s="29"/>
      <c r="Q107" s="29"/>
      <c r="R107" s="16"/>
      <c r="S107" s="9"/>
      <c r="T107" s="9"/>
      <c r="U107" s="9"/>
      <c r="V107" s="9"/>
      <c r="W107" s="9"/>
      <c r="X107" s="9"/>
      <c r="Y107" s="9"/>
      <c r="Z107" s="9"/>
    </row>
    <row r="108" ht="21.75" customHeight="1">
      <c r="A108" s="9"/>
      <c r="B108" s="10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6"/>
      <c r="P108" s="29"/>
      <c r="Q108" s="29"/>
      <c r="R108" s="16"/>
      <c r="S108" s="9"/>
      <c r="T108" s="9"/>
      <c r="U108" s="9"/>
      <c r="V108" s="9"/>
      <c r="W108" s="9"/>
      <c r="X108" s="9"/>
      <c r="Y108" s="9"/>
      <c r="Z108" s="9"/>
    </row>
    <row r="109" ht="21.75" customHeight="1">
      <c r="A109" s="9"/>
      <c r="B109" s="10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/>
      <c r="P109" s="29"/>
      <c r="Q109" s="29"/>
      <c r="R109" s="16"/>
      <c r="S109" s="9"/>
      <c r="T109" s="9"/>
      <c r="U109" s="9"/>
      <c r="V109" s="9"/>
      <c r="W109" s="9"/>
      <c r="X109" s="9"/>
      <c r="Y109" s="9"/>
      <c r="Z109" s="9"/>
    </row>
    <row r="110" ht="21.75" customHeight="1">
      <c r="A110" s="9"/>
      <c r="B110" s="10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  <c r="P110" s="29"/>
      <c r="Q110" s="29"/>
      <c r="R110" s="16"/>
      <c r="S110" s="9"/>
      <c r="T110" s="9"/>
      <c r="U110" s="9"/>
      <c r="V110" s="9"/>
      <c r="W110" s="9"/>
      <c r="X110" s="9"/>
      <c r="Y110" s="9"/>
      <c r="Z110" s="9"/>
    </row>
    <row r="111" ht="21.75" customHeight="1">
      <c r="A111" s="9"/>
      <c r="B111" s="10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6"/>
      <c r="P111" s="29"/>
      <c r="Q111" s="29"/>
      <c r="R111" s="16"/>
      <c r="S111" s="9"/>
      <c r="T111" s="9"/>
      <c r="U111" s="9"/>
      <c r="V111" s="9"/>
      <c r="W111" s="9"/>
      <c r="X111" s="9"/>
      <c r="Y111" s="9"/>
      <c r="Z111" s="9"/>
    </row>
    <row r="112" ht="21.75" customHeight="1">
      <c r="A112" s="9"/>
      <c r="B112" s="10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6"/>
      <c r="P112" s="29"/>
      <c r="Q112" s="29"/>
      <c r="R112" s="16"/>
      <c r="S112" s="9"/>
      <c r="T112" s="9"/>
      <c r="U112" s="9"/>
      <c r="V112" s="9"/>
      <c r="W112" s="9"/>
      <c r="X112" s="9"/>
      <c r="Y112" s="9"/>
      <c r="Z112" s="9"/>
    </row>
    <row r="113" ht="21.75" customHeight="1">
      <c r="A113" s="9"/>
      <c r="B113" s="10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6"/>
      <c r="P113" s="29"/>
      <c r="Q113" s="29"/>
      <c r="R113" s="16"/>
      <c r="S113" s="9"/>
      <c r="T113" s="9"/>
      <c r="U113" s="9"/>
      <c r="V113" s="9"/>
      <c r="W113" s="9"/>
      <c r="X113" s="9"/>
      <c r="Y113" s="9"/>
      <c r="Z113" s="9"/>
    </row>
    <row r="114" ht="21.75" customHeight="1">
      <c r="A114" s="9"/>
      <c r="B114" s="10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6"/>
      <c r="P114" s="29"/>
      <c r="Q114" s="29"/>
      <c r="R114" s="16"/>
      <c r="S114" s="9"/>
      <c r="T114" s="9"/>
      <c r="U114" s="9"/>
      <c r="V114" s="9"/>
      <c r="W114" s="9"/>
      <c r="X114" s="9"/>
      <c r="Y114" s="9"/>
      <c r="Z114" s="9"/>
    </row>
    <row r="115" ht="21.75" customHeight="1">
      <c r="A115" s="9"/>
      <c r="B115" s="10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6"/>
      <c r="P115" s="29"/>
      <c r="Q115" s="29"/>
      <c r="R115" s="16"/>
      <c r="S115" s="9"/>
      <c r="T115" s="9"/>
      <c r="U115" s="9"/>
      <c r="V115" s="9"/>
      <c r="W115" s="9"/>
      <c r="X115" s="9"/>
      <c r="Y115" s="9"/>
      <c r="Z115" s="9"/>
    </row>
    <row r="116" ht="21.75" customHeight="1">
      <c r="A116" s="9"/>
      <c r="B116" s="10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6"/>
      <c r="P116" s="29"/>
      <c r="Q116" s="29"/>
      <c r="R116" s="16"/>
      <c r="S116" s="9"/>
      <c r="T116" s="9"/>
      <c r="U116" s="9"/>
      <c r="V116" s="9"/>
      <c r="W116" s="9"/>
      <c r="X116" s="9"/>
      <c r="Y116" s="9"/>
      <c r="Z116" s="9"/>
    </row>
    <row r="117" ht="21.75" customHeight="1">
      <c r="A117" s="9"/>
      <c r="B117" s="10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6"/>
      <c r="P117" s="29"/>
      <c r="Q117" s="29"/>
      <c r="R117" s="16"/>
      <c r="S117" s="9"/>
      <c r="T117" s="9"/>
      <c r="U117" s="9"/>
      <c r="V117" s="9"/>
      <c r="W117" s="9"/>
      <c r="X117" s="9"/>
      <c r="Y117" s="9"/>
      <c r="Z117" s="9"/>
    </row>
    <row r="118" ht="21.75" customHeight="1">
      <c r="A118" s="9"/>
      <c r="B118" s="10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6"/>
      <c r="P118" s="29"/>
      <c r="Q118" s="29"/>
      <c r="R118" s="16"/>
      <c r="S118" s="9"/>
      <c r="T118" s="9"/>
      <c r="U118" s="9"/>
      <c r="V118" s="9"/>
      <c r="W118" s="9"/>
      <c r="X118" s="9"/>
      <c r="Y118" s="9"/>
      <c r="Z118" s="9"/>
    </row>
    <row r="119" ht="21.75" customHeight="1">
      <c r="A119" s="9"/>
      <c r="B119" s="10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6"/>
      <c r="P119" s="29"/>
      <c r="Q119" s="29"/>
      <c r="R119" s="16"/>
      <c r="S119" s="9"/>
      <c r="T119" s="9"/>
      <c r="U119" s="9"/>
      <c r="V119" s="9"/>
      <c r="W119" s="9"/>
      <c r="X119" s="9"/>
      <c r="Y119" s="9"/>
      <c r="Z119" s="9"/>
    </row>
    <row r="120" ht="21.75" customHeight="1">
      <c r="A120" s="9"/>
      <c r="B120" s="10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6"/>
      <c r="P120" s="29"/>
      <c r="Q120" s="29"/>
      <c r="R120" s="16"/>
      <c r="S120" s="9"/>
      <c r="T120" s="9"/>
      <c r="U120" s="9"/>
      <c r="V120" s="9"/>
      <c r="W120" s="9"/>
      <c r="X120" s="9"/>
      <c r="Y120" s="9"/>
      <c r="Z120" s="9"/>
    </row>
    <row r="121" ht="21.75" customHeight="1">
      <c r="A121" s="9"/>
      <c r="B121" s="10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6"/>
      <c r="P121" s="29"/>
      <c r="Q121" s="29"/>
      <c r="R121" s="16"/>
      <c r="S121" s="9"/>
      <c r="T121" s="9"/>
      <c r="U121" s="9"/>
      <c r="V121" s="9"/>
      <c r="W121" s="9"/>
      <c r="X121" s="9"/>
      <c r="Y121" s="9"/>
      <c r="Z121" s="9"/>
    </row>
    <row r="122" ht="21.75" customHeight="1">
      <c r="A122" s="9"/>
      <c r="B122" s="10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6"/>
      <c r="P122" s="29"/>
      <c r="Q122" s="29"/>
      <c r="R122" s="16"/>
      <c r="S122" s="9"/>
      <c r="T122" s="9"/>
      <c r="U122" s="9"/>
      <c r="V122" s="9"/>
      <c r="W122" s="9"/>
      <c r="X122" s="9"/>
      <c r="Y122" s="9"/>
      <c r="Z122" s="9"/>
    </row>
    <row r="123" ht="21.75" customHeight="1">
      <c r="A123" s="9"/>
      <c r="B123" s="10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  <c r="P123" s="29"/>
      <c r="Q123" s="29"/>
      <c r="R123" s="16"/>
      <c r="S123" s="9"/>
      <c r="T123" s="9"/>
      <c r="U123" s="9"/>
      <c r="V123" s="9"/>
      <c r="W123" s="9"/>
      <c r="X123" s="9"/>
      <c r="Y123" s="9"/>
      <c r="Z123" s="9"/>
    </row>
    <row r="124" ht="21.75" customHeight="1">
      <c r="A124" s="9"/>
      <c r="B124" s="10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6"/>
      <c r="P124" s="29"/>
      <c r="Q124" s="29"/>
      <c r="R124" s="16"/>
      <c r="S124" s="9"/>
      <c r="T124" s="9"/>
      <c r="U124" s="9"/>
      <c r="V124" s="9"/>
      <c r="W124" s="9"/>
      <c r="X124" s="9"/>
      <c r="Y124" s="9"/>
      <c r="Z124" s="9"/>
    </row>
    <row r="125" ht="21.75" customHeight="1">
      <c r="A125" s="9"/>
      <c r="B125" s="10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6"/>
      <c r="P125" s="29"/>
      <c r="Q125" s="29"/>
      <c r="R125" s="16"/>
      <c r="S125" s="9"/>
      <c r="T125" s="9"/>
      <c r="U125" s="9"/>
      <c r="V125" s="9"/>
      <c r="W125" s="9"/>
      <c r="X125" s="9"/>
      <c r="Y125" s="9"/>
      <c r="Z125" s="9"/>
    </row>
    <row r="126" ht="21.75" customHeight="1">
      <c r="A126" s="9"/>
      <c r="B126" s="10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6"/>
      <c r="P126" s="29"/>
      <c r="Q126" s="29"/>
      <c r="R126" s="16"/>
      <c r="S126" s="9"/>
      <c r="T126" s="9"/>
      <c r="U126" s="9"/>
      <c r="V126" s="9"/>
      <c r="W126" s="9"/>
      <c r="X126" s="9"/>
      <c r="Y126" s="9"/>
      <c r="Z126" s="9"/>
    </row>
    <row r="127" ht="21.75" customHeight="1">
      <c r="A127" s="9"/>
      <c r="B127" s="10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6"/>
      <c r="P127" s="29"/>
      <c r="Q127" s="29"/>
      <c r="R127" s="16"/>
      <c r="S127" s="9"/>
      <c r="T127" s="9"/>
      <c r="U127" s="9"/>
      <c r="V127" s="9"/>
      <c r="W127" s="9"/>
      <c r="X127" s="9"/>
      <c r="Y127" s="9"/>
      <c r="Z127" s="9"/>
    </row>
    <row r="128" ht="21.75" customHeight="1">
      <c r="A128" s="9"/>
      <c r="B128" s="10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6"/>
      <c r="P128" s="29"/>
      <c r="Q128" s="29"/>
      <c r="R128" s="16"/>
      <c r="S128" s="9"/>
      <c r="T128" s="9"/>
      <c r="U128" s="9"/>
      <c r="V128" s="9"/>
      <c r="W128" s="9"/>
      <c r="X128" s="9"/>
      <c r="Y128" s="9"/>
      <c r="Z128" s="9"/>
    </row>
    <row r="129" ht="21.75" customHeight="1">
      <c r="A129" s="9"/>
      <c r="B129" s="10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6"/>
      <c r="P129" s="29"/>
      <c r="Q129" s="29"/>
      <c r="R129" s="16"/>
      <c r="S129" s="9"/>
      <c r="T129" s="9"/>
      <c r="U129" s="9"/>
      <c r="V129" s="9"/>
      <c r="W129" s="9"/>
      <c r="X129" s="9"/>
      <c r="Y129" s="9"/>
      <c r="Z129" s="9"/>
    </row>
    <row r="130" ht="21.75" customHeight="1">
      <c r="A130" s="9"/>
      <c r="B130" s="10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6"/>
      <c r="P130" s="29"/>
      <c r="Q130" s="29"/>
      <c r="R130" s="16"/>
      <c r="S130" s="9"/>
      <c r="T130" s="9"/>
      <c r="U130" s="9"/>
      <c r="V130" s="9"/>
      <c r="W130" s="9"/>
      <c r="X130" s="9"/>
      <c r="Y130" s="9"/>
      <c r="Z130" s="9"/>
    </row>
    <row r="131" ht="21.75" customHeight="1">
      <c r="A131" s="9"/>
      <c r="B131" s="10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6"/>
      <c r="P131" s="29"/>
      <c r="Q131" s="29"/>
      <c r="R131" s="16"/>
      <c r="S131" s="9"/>
      <c r="T131" s="9"/>
      <c r="U131" s="9"/>
      <c r="V131" s="9"/>
      <c r="W131" s="9"/>
      <c r="X131" s="9"/>
      <c r="Y131" s="9"/>
      <c r="Z131" s="9"/>
    </row>
    <row r="132" ht="21.75" customHeight="1">
      <c r="A132" s="9"/>
      <c r="B132" s="10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  <c r="P132" s="29"/>
      <c r="Q132" s="29"/>
      <c r="R132" s="16"/>
      <c r="S132" s="9"/>
      <c r="T132" s="9"/>
      <c r="U132" s="9"/>
      <c r="V132" s="9"/>
      <c r="W132" s="9"/>
      <c r="X132" s="9"/>
      <c r="Y132" s="9"/>
      <c r="Z132" s="9"/>
    </row>
    <row r="133" ht="21.75" customHeight="1">
      <c r="A133" s="9"/>
      <c r="B133" s="10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  <c r="P133" s="29"/>
      <c r="Q133" s="29"/>
      <c r="R133" s="16"/>
      <c r="S133" s="9"/>
      <c r="T133" s="9"/>
      <c r="U133" s="9"/>
      <c r="V133" s="9"/>
      <c r="W133" s="9"/>
      <c r="X133" s="9"/>
      <c r="Y133" s="9"/>
      <c r="Z133" s="9"/>
    </row>
    <row r="134" ht="21.75" customHeight="1">
      <c r="A134" s="9"/>
      <c r="B134" s="10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6"/>
      <c r="P134" s="29"/>
      <c r="Q134" s="29"/>
      <c r="R134" s="16"/>
      <c r="S134" s="9"/>
      <c r="T134" s="9"/>
      <c r="U134" s="9"/>
      <c r="V134" s="9"/>
      <c r="W134" s="9"/>
      <c r="X134" s="9"/>
      <c r="Y134" s="9"/>
      <c r="Z134" s="9"/>
    </row>
    <row r="135" ht="21.75" customHeight="1">
      <c r="A135" s="9"/>
      <c r="B135" s="10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6"/>
      <c r="P135" s="29"/>
      <c r="Q135" s="29"/>
      <c r="R135" s="16"/>
      <c r="S135" s="9"/>
      <c r="T135" s="9"/>
      <c r="U135" s="9"/>
      <c r="V135" s="9"/>
      <c r="W135" s="9"/>
      <c r="X135" s="9"/>
      <c r="Y135" s="9"/>
      <c r="Z135" s="9"/>
    </row>
    <row r="136" ht="21.75" customHeight="1">
      <c r="A136" s="9"/>
      <c r="B136" s="10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6"/>
      <c r="P136" s="29"/>
      <c r="Q136" s="29"/>
      <c r="R136" s="16"/>
      <c r="S136" s="9"/>
      <c r="T136" s="9"/>
      <c r="U136" s="9"/>
      <c r="V136" s="9"/>
      <c r="W136" s="9"/>
      <c r="X136" s="9"/>
      <c r="Y136" s="9"/>
      <c r="Z136" s="9"/>
    </row>
    <row r="137" ht="21.75" customHeight="1">
      <c r="A137" s="9"/>
      <c r="B137" s="10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6"/>
      <c r="P137" s="29"/>
      <c r="Q137" s="29"/>
      <c r="R137" s="16"/>
      <c r="S137" s="9"/>
      <c r="T137" s="9"/>
      <c r="U137" s="9"/>
      <c r="V137" s="9"/>
      <c r="W137" s="9"/>
      <c r="X137" s="9"/>
      <c r="Y137" s="9"/>
      <c r="Z137" s="9"/>
    </row>
    <row r="138" ht="21.75" customHeight="1">
      <c r="A138" s="9"/>
      <c r="B138" s="10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6"/>
      <c r="P138" s="29"/>
      <c r="Q138" s="29"/>
      <c r="R138" s="16"/>
      <c r="S138" s="9"/>
      <c r="T138" s="9"/>
      <c r="U138" s="9"/>
      <c r="V138" s="9"/>
      <c r="W138" s="9"/>
      <c r="X138" s="9"/>
      <c r="Y138" s="9"/>
      <c r="Z138" s="9"/>
    </row>
    <row r="139" ht="21.75" customHeight="1">
      <c r="A139" s="9"/>
      <c r="B139" s="10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6"/>
      <c r="P139" s="29"/>
      <c r="Q139" s="29"/>
      <c r="R139" s="16"/>
      <c r="S139" s="9"/>
      <c r="T139" s="9"/>
      <c r="U139" s="9"/>
      <c r="V139" s="9"/>
      <c r="W139" s="9"/>
      <c r="X139" s="9"/>
      <c r="Y139" s="9"/>
      <c r="Z139" s="9"/>
    </row>
    <row r="140" ht="21.75" customHeight="1">
      <c r="A140" s="9"/>
      <c r="B140" s="10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6"/>
      <c r="P140" s="29"/>
      <c r="Q140" s="29"/>
      <c r="R140" s="16"/>
      <c r="S140" s="9"/>
      <c r="T140" s="9"/>
      <c r="U140" s="9"/>
      <c r="V140" s="9"/>
      <c r="W140" s="9"/>
      <c r="X140" s="9"/>
      <c r="Y140" s="9"/>
      <c r="Z140" s="9"/>
    </row>
    <row r="141" ht="21.75" customHeight="1">
      <c r="A141" s="9"/>
      <c r="B141" s="10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6"/>
      <c r="P141" s="29"/>
      <c r="Q141" s="29"/>
      <c r="R141" s="16"/>
      <c r="S141" s="9"/>
      <c r="T141" s="9"/>
      <c r="U141" s="9"/>
      <c r="V141" s="9"/>
      <c r="W141" s="9"/>
      <c r="X141" s="9"/>
      <c r="Y141" s="9"/>
      <c r="Z141" s="9"/>
    </row>
    <row r="142" ht="21.75" customHeight="1">
      <c r="A142" s="9"/>
      <c r="B142" s="10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6"/>
      <c r="P142" s="29"/>
      <c r="Q142" s="29"/>
      <c r="R142" s="16"/>
      <c r="S142" s="9"/>
      <c r="T142" s="9"/>
      <c r="U142" s="9"/>
      <c r="V142" s="9"/>
      <c r="W142" s="9"/>
      <c r="X142" s="9"/>
      <c r="Y142" s="9"/>
      <c r="Z142" s="9"/>
    </row>
    <row r="143" ht="21.75" customHeight="1">
      <c r="A143" s="9"/>
      <c r="B143" s="10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6"/>
      <c r="P143" s="29"/>
      <c r="Q143" s="29"/>
      <c r="R143" s="16"/>
      <c r="S143" s="9"/>
      <c r="T143" s="9"/>
      <c r="U143" s="9"/>
      <c r="V143" s="9"/>
      <c r="W143" s="9"/>
      <c r="X143" s="9"/>
      <c r="Y143" s="9"/>
      <c r="Z143" s="9"/>
    </row>
    <row r="144" ht="21.75" customHeight="1">
      <c r="A144" s="9"/>
      <c r="B144" s="10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6"/>
      <c r="P144" s="29"/>
      <c r="Q144" s="29"/>
      <c r="R144" s="16"/>
      <c r="S144" s="9"/>
      <c r="T144" s="9"/>
      <c r="U144" s="9"/>
      <c r="V144" s="9"/>
      <c r="W144" s="9"/>
      <c r="X144" s="9"/>
      <c r="Y144" s="9"/>
      <c r="Z144" s="9"/>
    </row>
    <row r="145" ht="21.75" customHeight="1">
      <c r="A145" s="9"/>
      <c r="B145" s="10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6"/>
      <c r="P145" s="29"/>
      <c r="Q145" s="29"/>
      <c r="R145" s="16"/>
      <c r="S145" s="9"/>
      <c r="T145" s="9"/>
      <c r="U145" s="9"/>
      <c r="V145" s="9"/>
      <c r="W145" s="9"/>
      <c r="X145" s="9"/>
      <c r="Y145" s="9"/>
      <c r="Z145" s="9"/>
    </row>
    <row r="146" ht="21.75" customHeight="1">
      <c r="A146" s="9"/>
      <c r="B146" s="10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6"/>
      <c r="P146" s="29"/>
      <c r="Q146" s="29"/>
      <c r="R146" s="16"/>
      <c r="S146" s="9"/>
      <c r="T146" s="9"/>
      <c r="U146" s="9"/>
      <c r="V146" s="9"/>
      <c r="W146" s="9"/>
      <c r="X146" s="9"/>
      <c r="Y146" s="9"/>
      <c r="Z146" s="9"/>
    </row>
    <row r="147" ht="21.75" customHeight="1">
      <c r="A147" s="9"/>
      <c r="B147" s="10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6"/>
      <c r="P147" s="29"/>
      <c r="Q147" s="29"/>
      <c r="R147" s="16"/>
      <c r="S147" s="9"/>
      <c r="T147" s="9"/>
      <c r="U147" s="9"/>
      <c r="V147" s="9"/>
      <c r="W147" s="9"/>
      <c r="X147" s="9"/>
      <c r="Y147" s="9"/>
      <c r="Z147" s="9"/>
    </row>
    <row r="148" ht="21.75" customHeight="1">
      <c r="A148" s="9"/>
      <c r="B148" s="10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6"/>
      <c r="P148" s="29"/>
      <c r="Q148" s="29"/>
      <c r="R148" s="16"/>
      <c r="S148" s="9"/>
      <c r="T148" s="9"/>
      <c r="U148" s="9"/>
      <c r="V148" s="9"/>
      <c r="W148" s="9"/>
      <c r="X148" s="9"/>
      <c r="Y148" s="9"/>
      <c r="Z148" s="9"/>
    </row>
    <row r="149" ht="21.75" customHeight="1">
      <c r="A149" s="9"/>
      <c r="B149" s="10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6"/>
      <c r="P149" s="29"/>
      <c r="Q149" s="29"/>
      <c r="R149" s="16"/>
      <c r="S149" s="9"/>
      <c r="T149" s="9"/>
      <c r="U149" s="9"/>
      <c r="V149" s="9"/>
      <c r="W149" s="9"/>
      <c r="X149" s="9"/>
      <c r="Y149" s="9"/>
      <c r="Z149" s="9"/>
    </row>
    <row r="150" ht="21.75" customHeight="1">
      <c r="A150" s="9"/>
      <c r="B150" s="10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6"/>
      <c r="P150" s="29"/>
      <c r="Q150" s="29"/>
      <c r="R150" s="16"/>
      <c r="S150" s="9"/>
      <c r="T150" s="9"/>
      <c r="U150" s="9"/>
      <c r="V150" s="9"/>
      <c r="W150" s="9"/>
      <c r="X150" s="9"/>
      <c r="Y150" s="9"/>
      <c r="Z150" s="9"/>
    </row>
    <row r="151" ht="21.75" customHeight="1">
      <c r="A151" s="9"/>
      <c r="B151" s="10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6"/>
      <c r="P151" s="29"/>
      <c r="Q151" s="29"/>
      <c r="R151" s="16"/>
      <c r="S151" s="9"/>
      <c r="T151" s="9"/>
      <c r="U151" s="9"/>
      <c r="V151" s="9"/>
      <c r="W151" s="9"/>
      <c r="X151" s="9"/>
      <c r="Y151" s="9"/>
      <c r="Z151" s="9"/>
    </row>
    <row r="152" ht="21.75" customHeight="1">
      <c r="A152" s="9"/>
      <c r="B152" s="10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  <c r="P152" s="29"/>
      <c r="Q152" s="29"/>
      <c r="R152" s="16"/>
      <c r="S152" s="9"/>
      <c r="T152" s="9"/>
      <c r="U152" s="9"/>
      <c r="V152" s="9"/>
      <c r="W152" s="9"/>
      <c r="X152" s="9"/>
      <c r="Y152" s="9"/>
      <c r="Z152" s="9"/>
    </row>
    <row r="153" ht="21.75" customHeight="1">
      <c r="A153" s="9"/>
      <c r="B153" s="10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  <c r="P153" s="29"/>
      <c r="Q153" s="29"/>
      <c r="R153" s="16"/>
      <c r="S153" s="9"/>
      <c r="T153" s="9"/>
      <c r="U153" s="9"/>
      <c r="V153" s="9"/>
      <c r="W153" s="9"/>
      <c r="X153" s="9"/>
      <c r="Y153" s="9"/>
      <c r="Z153" s="9"/>
    </row>
    <row r="154" ht="21.75" customHeight="1">
      <c r="A154" s="9"/>
      <c r="B154" s="10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6"/>
      <c r="P154" s="29"/>
      <c r="Q154" s="29"/>
      <c r="R154" s="16"/>
      <c r="S154" s="9"/>
      <c r="T154" s="9"/>
      <c r="U154" s="9"/>
      <c r="V154" s="9"/>
      <c r="W154" s="9"/>
      <c r="X154" s="9"/>
      <c r="Y154" s="9"/>
      <c r="Z154" s="9"/>
    </row>
    <row r="155" ht="21.75" customHeight="1">
      <c r="A155" s="9"/>
      <c r="B155" s="10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6"/>
      <c r="P155" s="29"/>
      <c r="Q155" s="29"/>
      <c r="R155" s="16"/>
      <c r="S155" s="9"/>
      <c r="T155" s="9"/>
      <c r="U155" s="9"/>
      <c r="V155" s="9"/>
      <c r="W155" s="9"/>
      <c r="X155" s="9"/>
      <c r="Y155" s="9"/>
      <c r="Z155" s="9"/>
    </row>
    <row r="156" ht="21.75" customHeight="1">
      <c r="A156" s="9"/>
      <c r="B156" s="10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  <c r="P156" s="29"/>
      <c r="Q156" s="29"/>
      <c r="R156" s="16"/>
      <c r="S156" s="9"/>
      <c r="T156" s="9"/>
      <c r="U156" s="9"/>
      <c r="V156" s="9"/>
      <c r="W156" s="9"/>
      <c r="X156" s="9"/>
      <c r="Y156" s="9"/>
      <c r="Z156" s="9"/>
    </row>
    <row r="157" ht="21.75" customHeight="1">
      <c r="A157" s="9"/>
      <c r="B157" s="10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  <c r="P157" s="29"/>
      <c r="Q157" s="29"/>
      <c r="R157" s="16"/>
      <c r="S157" s="9"/>
      <c r="T157" s="9"/>
      <c r="U157" s="9"/>
      <c r="V157" s="9"/>
      <c r="W157" s="9"/>
      <c r="X157" s="9"/>
      <c r="Y157" s="9"/>
      <c r="Z157" s="9"/>
    </row>
    <row r="158" ht="21.75" customHeight="1">
      <c r="A158" s="9"/>
      <c r="B158" s="10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6"/>
      <c r="P158" s="29"/>
      <c r="Q158" s="29"/>
      <c r="R158" s="16"/>
      <c r="S158" s="9"/>
      <c r="T158" s="9"/>
      <c r="U158" s="9"/>
      <c r="V158" s="9"/>
      <c r="W158" s="9"/>
      <c r="X158" s="9"/>
      <c r="Y158" s="9"/>
      <c r="Z158" s="9"/>
    </row>
    <row r="159" ht="21.75" customHeight="1">
      <c r="A159" s="9"/>
      <c r="B159" s="10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6"/>
      <c r="P159" s="29"/>
      <c r="Q159" s="29"/>
      <c r="R159" s="16"/>
      <c r="S159" s="9"/>
      <c r="T159" s="9"/>
      <c r="U159" s="9"/>
      <c r="V159" s="9"/>
      <c r="W159" s="9"/>
      <c r="X159" s="9"/>
      <c r="Y159" s="9"/>
      <c r="Z159" s="9"/>
    </row>
    <row r="160" ht="21.75" customHeight="1">
      <c r="A160" s="9"/>
      <c r="B160" s="10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6"/>
      <c r="P160" s="29"/>
      <c r="Q160" s="29"/>
      <c r="R160" s="16"/>
      <c r="S160" s="9"/>
      <c r="T160" s="9"/>
      <c r="U160" s="9"/>
      <c r="V160" s="9"/>
      <c r="W160" s="9"/>
      <c r="X160" s="9"/>
      <c r="Y160" s="9"/>
      <c r="Z160" s="9"/>
    </row>
    <row r="161" ht="21.75" customHeight="1">
      <c r="A161" s="9"/>
      <c r="B161" s="10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6"/>
      <c r="P161" s="29"/>
      <c r="Q161" s="29"/>
      <c r="R161" s="16"/>
      <c r="S161" s="9"/>
      <c r="T161" s="9"/>
      <c r="U161" s="9"/>
      <c r="V161" s="9"/>
      <c r="W161" s="9"/>
      <c r="X161" s="9"/>
      <c r="Y161" s="9"/>
      <c r="Z161" s="9"/>
    </row>
    <row r="162" ht="21.75" customHeight="1">
      <c r="A162" s="9"/>
      <c r="B162" s="10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6"/>
      <c r="P162" s="29"/>
      <c r="Q162" s="29"/>
      <c r="R162" s="16"/>
      <c r="S162" s="9"/>
      <c r="T162" s="9"/>
      <c r="U162" s="9"/>
      <c r="V162" s="9"/>
      <c r="W162" s="9"/>
      <c r="X162" s="9"/>
      <c r="Y162" s="9"/>
      <c r="Z162" s="9"/>
    </row>
    <row r="163" ht="21.75" customHeight="1">
      <c r="A163" s="9"/>
      <c r="B163" s="10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6"/>
      <c r="P163" s="29"/>
      <c r="Q163" s="29"/>
      <c r="R163" s="16"/>
      <c r="S163" s="9"/>
      <c r="T163" s="9"/>
      <c r="U163" s="9"/>
      <c r="V163" s="9"/>
      <c r="W163" s="9"/>
      <c r="X163" s="9"/>
      <c r="Y163" s="9"/>
      <c r="Z163" s="9"/>
    </row>
    <row r="164" ht="21.75" customHeight="1">
      <c r="A164" s="9"/>
      <c r="B164" s="10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6"/>
      <c r="P164" s="29"/>
      <c r="Q164" s="29"/>
      <c r="R164" s="16"/>
      <c r="S164" s="9"/>
      <c r="T164" s="9"/>
      <c r="U164" s="9"/>
      <c r="V164" s="9"/>
      <c r="W164" s="9"/>
      <c r="X164" s="9"/>
      <c r="Y164" s="9"/>
      <c r="Z164" s="9"/>
    </row>
    <row r="165" ht="21.75" customHeight="1">
      <c r="A165" s="9"/>
      <c r="B165" s="10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6"/>
      <c r="P165" s="29"/>
      <c r="Q165" s="29"/>
      <c r="R165" s="16"/>
      <c r="S165" s="9"/>
      <c r="T165" s="9"/>
      <c r="U165" s="9"/>
      <c r="V165" s="9"/>
      <c r="W165" s="9"/>
      <c r="X165" s="9"/>
      <c r="Y165" s="9"/>
      <c r="Z165" s="9"/>
    </row>
    <row r="166" ht="21.75" customHeight="1">
      <c r="A166" s="9"/>
      <c r="B166" s="10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  <c r="P166" s="29"/>
      <c r="Q166" s="29"/>
      <c r="R166" s="16"/>
      <c r="S166" s="9"/>
      <c r="T166" s="9"/>
      <c r="U166" s="9"/>
      <c r="V166" s="9"/>
      <c r="W166" s="9"/>
      <c r="X166" s="9"/>
      <c r="Y166" s="9"/>
      <c r="Z166" s="9"/>
    </row>
    <row r="167" ht="21.75" customHeight="1">
      <c r="A167" s="9"/>
      <c r="B167" s="10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  <c r="P167" s="29"/>
      <c r="Q167" s="29"/>
      <c r="R167" s="16"/>
      <c r="S167" s="9"/>
      <c r="T167" s="9"/>
      <c r="U167" s="9"/>
      <c r="V167" s="9"/>
      <c r="W167" s="9"/>
      <c r="X167" s="9"/>
      <c r="Y167" s="9"/>
      <c r="Z167" s="9"/>
    </row>
    <row r="168" ht="21.75" customHeight="1">
      <c r="A168" s="9"/>
      <c r="B168" s="10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6"/>
      <c r="P168" s="29"/>
      <c r="Q168" s="29"/>
      <c r="R168" s="16"/>
      <c r="S168" s="9"/>
      <c r="T168" s="9"/>
      <c r="U168" s="9"/>
      <c r="V168" s="9"/>
      <c r="W168" s="9"/>
      <c r="X168" s="9"/>
      <c r="Y168" s="9"/>
      <c r="Z168" s="9"/>
    </row>
    <row r="169" ht="21.75" customHeight="1">
      <c r="A169" s="9"/>
      <c r="B169" s="10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6"/>
      <c r="P169" s="29"/>
      <c r="Q169" s="29"/>
      <c r="R169" s="16"/>
      <c r="S169" s="9"/>
      <c r="T169" s="9"/>
      <c r="U169" s="9"/>
      <c r="V169" s="9"/>
      <c r="W169" s="9"/>
      <c r="X169" s="9"/>
      <c r="Y169" s="9"/>
      <c r="Z169" s="9"/>
    </row>
    <row r="170" ht="21.75" customHeight="1">
      <c r="A170" s="9"/>
      <c r="B170" s="10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6"/>
      <c r="P170" s="29"/>
      <c r="Q170" s="29"/>
      <c r="R170" s="16"/>
      <c r="S170" s="9"/>
      <c r="T170" s="9"/>
      <c r="U170" s="9"/>
      <c r="V170" s="9"/>
      <c r="W170" s="9"/>
      <c r="X170" s="9"/>
      <c r="Y170" s="9"/>
      <c r="Z170" s="9"/>
    </row>
    <row r="171" ht="21.75" customHeight="1">
      <c r="A171" s="9"/>
      <c r="B171" s="10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6"/>
      <c r="P171" s="29"/>
      <c r="Q171" s="29"/>
      <c r="R171" s="16"/>
      <c r="S171" s="9"/>
      <c r="T171" s="9"/>
      <c r="U171" s="9"/>
      <c r="V171" s="9"/>
      <c r="W171" s="9"/>
      <c r="X171" s="9"/>
      <c r="Y171" s="9"/>
      <c r="Z171" s="9"/>
    </row>
    <row r="172" ht="21.75" customHeight="1">
      <c r="A172" s="9"/>
      <c r="B172" s="10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6"/>
      <c r="P172" s="29"/>
      <c r="Q172" s="29"/>
      <c r="R172" s="16"/>
      <c r="S172" s="9"/>
      <c r="T172" s="9"/>
      <c r="U172" s="9"/>
      <c r="V172" s="9"/>
      <c r="W172" s="9"/>
      <c r="X172" s="9"/>
      <c r="Y172" s="9"/>
      <c r="Z172" s="9"/>
    </row>
    <row r="173" ht="21.75" customHeight="1">
      <c r="A173" s="9"/>
      <c r="B173" s="10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6"/>
      <c r="P173" s="29"/>
      <c r="Q173" s="29"/>
      <c r="R173" s="16"/>
      <c r="S173" s="9"/>
      <c r="T173" s="9"/>
      <c r="U173" s="9"/>
      <c r="V173" s="9"/>
      <c r="W173" s="9"/>
      <c r="X173" s="9"/>
      <c r="Y173" s="9"/>
      <c r="Z173" s="9"/>
    </row>
    <row r="174" ht="21.75" customHeight="1">
      <c r="A174" s="9"/>
      <c r="B174" s="10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  <c r="P174" s="29"/>
      <c r="Q174" s="29"/>
      <c r="R174" s="16"/>
      <c r="S174" s="9"/>
      <c r="T174" s="9"/>
      <c r="U174" s="9"/>
      <c r="V174" s="9"/>
      <c r="W174" s="9"/>
      <c r="X174" s="9"/>
      <c r="Y174" s="9"/>
      <c r="Z174" s="9"/>
    </row>
    <row r="175" ht="21.75" customHeight="1">
      <c r="A175" s="9"/>
      <c r="B175" s="10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  <c r="P175" s="29"/>
      <c r="Q175" s="29"/>
      <c r="R175" s="16"/>
      <c r="S175" s="9"/>
      <c r="T175" s="9"/>
      <c r="U175" s="9"/>
      <c r="V175" s="9"/>
      <c r="W175" s="9"/>
      <c r="X175" s="9"/>
      <c r="Y175" s="9"/>
      <c r="Z175" s="9"/>
    </row>
    <row r="176" ht="21.75" customHeight="1">
      <c r="A176" s="9"/>
      <c r="B176" s="10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  <c r="P176" s="29"/>
      <c r="Q176" s="29"/>
      <c r="R176" s="16"/>
      <c r="S176" s="9"/>
      <c r="T176" s="9"/>
      <c r="U176" s="9"/>
      <c r="V176" s="9"/>
      <c r="W176" s="9"/>
      <c r="X176" s="9"/>
      <c r="Y176" s="9"/>
      <c r="Z176" s="9"/>
    </row>
    <row r="177" ht="21.75" customHeight="1">
      <c r="A177" s="9"/>
      <c r="B177" s="10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  <c r="P177" s="29"/>
      <c r="Q177" s="29"/>
      <c r="R177" s="16"/>
      <c r="S177" s="9"/>
      <c r="T177" s="9"/>
      <c r="U177" s="9"/>
      <c r="V177" s="9"/>
      <c r="W177" s="9"/>
      <c r="X177" s="9"/>
      <c r="Y177" s="9"/>
      <c r="Z177" s="9"/>
    </row>
    <row r="178" ht="21.75" customHeight="1">
      <c r="A178" s="9"/>
      <c r="B178" s="10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6"/>
      <c r="P178" s="29"/>
      <c r="Q178" s="29"/>
      <c r="R178" s="16"/>
      <c r="S178" s="9"/>
      <c r="T178" s="9"/>
      <c r="U178" s="9"/>
      <c r="V178" s="9"/>
      <c r="W178" s="9"/>
      <c r="X178" s="9"/>
      <c r="Y178" s="9"/>
      <c r="Z178" s="9"/>
    </row>
    <row r="179" ht="21.75" customHeight="1">
      <c r="A179" s="9"/>
      <c r="B179" s="10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6"/>
      <c r="P179" s="29"/>
      <c r="Q179" s="29"/>
      <c r="R179" s="16"/>
      <c r="S179" s="9"/>
      <c r="T179" s="9"/>
      <c r="U179" s="9"/>
      <c r="V179" s="9"/>
      <c r="W179" s="9"/>
      <c r="X179" s="9"/>
      <c r="Y179" s="9"/>
      <c r="Z179" s="9"/>
    </row>
    <row r="180" ht="21.75" customHeight="1">
      <c r="A180" s="9"/>
      <c r="B180" s="10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6"/>
      <c r="P180" s="29"/>
      <c r="Q180" s="29"/>
      <c r="R180" s="16"/>
      <c r="S180" s="9"/>
      <c r="T180" s="9"/>
      <c r="U180" s="9"/>
      <c r="V180" s="9"/>
      <c r="W180" s="9"/>
      <c r="X180" s="9"/>
      <c r="Y180" s="9"/>
      <c r="Z180" s="9"/>
    </row>
    <row r="181" ht="21.75" customHeight="1">
      <c r="A181" s="9"/>
      <c r="B181" s="10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6"/>
      <c r="P181" s="29"/>
      <c r="Q181" s="29"/>
      <c r="R181" s="16"/>
      <c r="S181" s="9"/>
      <c r="T181" s="9"/>
      <c r="U181" s="9"/>
      <c r="V181" s="9"/>
      <c r="W181" s="9"/>
      <c r="X181" s="9"/>
      <c r="Y181" s="9"/>
      <c r="Z181" s="9"/>
    </row>
    <row r="182" ht="21.75" customHeight="1">
      <c r="A182" s="9"/>
      <c r="B182" s="10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6"/>
      <c r="P182" s="29"/>
      <c r="Q182" s="29"/>
      <c r="R182" s="16"/>
      <c r="S182" s="9"/>
      <c r="T182" s="9"/>
      <c r="U182" s="9"/>
      <c r="V182" s="9"/>
      <c r="W182" s="9"/>
      <c r="X182" s="9"/>
      <c r="Y182" s="9"/>
      <c r="Z182" s="9"/>
    </row>
    <row r="183" ht="21.75" customHeight="1">
      <c r="A183" s="9"/>
      <c r="B183" s="10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6"/>
      <c r="P183" s="29"/>
      <c r="Q183" s="29"/>
      <c r="R183" s="16"/>
      <c r="S183" s="9"/>
      <c r="T183" s="9"/>
      <c r="U183" s="9"/>
      <c r="V183" s="9"/>
      <c r="W183" s="9"/>
      <c r="X183" s="9"/>
      <c r="Y183" s="9"/>
      <c r="Z183" s="9"/>
    </row>
    <row r="184" ht="21.75" customHeight="1">
      <c r="A184" s="9"/>
      <c r="B184" s="10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6"/>
      <c r="P184" s="29"/>
      <c r="Q184" s="29"/>
      <c r="R184" s="16"/>
      <c r="S184" s="9"/>
      <c r="T184" s="9"/>
      <c r="U184" s="9"/>
      <c r="V184" s="9"/>
      <c r="W184" s="9"/>
      <c r="X184" s="9"/>
      <c r="Y184" s="9"/>
      <c r="Z184" s="9"/>
    </row>
    <row r="185" ht="21.75" customHeight="1">
      <c r="A185" s="9"/>
      <c r="B185" s="10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6"/>
      <c r="P185" s="29"/>
      <c r="Q185" s="29"/>
      <c r="R185" s="16"/>
      <c r="S185" s="9"/>
      <c r="T185" s="9"/>
      <c r="U185" s="9"/>
      <c r="V185" s="9"/>
      <c r="W185" s="9"/>
      <c r="X185" s="9"/>
      <c r="Y185" s="9"/>
      <c r="Z185" s="9"/>
    </row>
    <row r="186" ht="21.75" customHeight="1">
      <c r="A186" s="9"/>
      <c r="B186" s="10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6"/>
      <c r="P186" s="29"/>
      <c r="Q186" s="29"/>
      <c r="R186" s="16"/>
      <c r="S186" s="9"/>
      <c r="T186" s="9"/>
      <c r="U186" s="9"/>
      <c r="V186" s="9"/>
      <c r="W186" s="9"/>
      <c r="X186" s="9"/>
      <c r="Y186" s="9"/>
      <c r="Z186" s="9"/>
    </row>
    <row r="187" ht="21.75" customHeight="1">
      <c r="A187" s="9"/>
      <c r="B187" s="10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6"/>
      <c r="P187" s="29"/>
      <c r="Q187" s="29"/>
      <c r="R187" s="16"/>
      <c r="S187" s="9"/>
      <c r="T187" s="9"/>
      <c r="U187" s="9"/>
      <c r="V187" s="9"/>
      <c r="W187" s="9"/>
      <c r="X187" s="9"/>
      <c r="Y187" s="9"/>
      <c r="Z187" s="9"/>
    </row>
    <row r="188" ht="21.75" customHeight="1">
      <c r="A188" s="9"/>
      <c r="B188" s="10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6"/>
      <c r="P188" s="29"/>
      <c r="Q188" s="29"/>
      <c r="R188" s="16"/>
      <c r="S188" s="9"/>
      <c r="T188" s="9"/>
      <c r="U188" s="9"/>
      <c r="V188" s="9"/>
      <c r="W188" s="9"/>
      <c r="X188" s="9"/>
      <c r="Y188" s="9"/>
      <c r="Z188" s="9"/>
    </row>
    <row r="189" ht="21.75" customHeight="1">
      <c r="A189" s="9"/>
      <c r="B189" s="10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6"/>
      <c r="P189" s="29"/>
      <c r="Q189" s="29"/>
      <c r="R189" s="16"/>
      <c r="S189" s="9"/>
      <c r="T189" s="9"/>
      <c r="U189" s="9"/>
      <c r="V189" s="9"/>
      <c r="W189" s="9"/>
      <c r="X189" s="9"/>
      <c r="Y189" s="9"/>
      <c r="Z189" s="9"/>
    </row>
    <row r="190" ht="21.75" customHeight="1">
      <c r="A190" s="9"/>
      <c r="B190" s="10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6"/>
      <c r="P190" s="29"/>
      <c r="Q190" s="29"/>
      <c r="R190" s="16"/>
      <c r="S190" s="9"/>
      <c r="T190" s="9"/>
      <c r="U190" s="9"/>
      <c r="V190" s="9"/>
      <c r="W190" s="9"/>
      <c r="X190" s="9"/>
      <c r="Y190" s="9"/>
      <c r="Z190" s="9"/>
    </row>
    <row r="191" ht="21.75" customHeight="1">
      <c r="A191" s="9"/>
      <c r="B191" s="10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6"/>
      <c r="P191" s="29"/>
      <c r="Q191" s="29"/>
      <c r="R191" s="16"/>
      <c r="S191" s="9"/>
      <c r="T191" s="9"/>
      <c r="U191" s="9"/>
      <c r="V191" s="9"/>
      <c r="W191" s="9"/>
      <c r="X191" s="9"/>
      <c r="Y191" s="9"/>
      <c r="Z191" s="9"/>
    </row>
    <row r="192" ht="21.75" customHeight="1">
      <c r="A192" s="9"/>
      <c r="B192" s="10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6"/>
      <c r="P192" s="29"/>
      <c r="Q192" s="29"/>
      <c r="R192" s="16"/>
      <c r="S192" s="9"/>
      <c r="T192" s="9"/>
      <c r="U192" s="9"/>
      <c r="V192" s="9"/>
      <c r="W192" s="9"/>
      <c r="X192" s="9"/>
      <c r="Y192" s="9"/>
      <c r="Z192" s="9"/>
    </row>
    <row r="193" ht="21.75" customHeight="1">
      <c r="A193" s="9"/>
      <c r="B193" s="10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6"/>
      <c r="P193" s="29"/>
      <c r="Q193" s="29"/>
      <c r="R193" s="16"/>
      <c r="S193" s="9"/>
      <c r="T193" s="9"/>
      <c r="U193" s="9"/>
      <c r="V193" s="9"/>
      <c r="W193" s="9"/>
      <c r="X193" s="9"/>
      <c r="Y193" s="9"/>
      <c r="Z193" s="9"/>
    </row>
    <row r="194" ht="21.75" customHeight="1">
      <c r="A194" s="9"/>
      <c r="B194" s="10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6"/>
      <c r="P194" s="29"/>
      <c r="Q194" s="29"/>
      <c r="R194" s="16"/>
      <c r="S194" s="9"/>
      <c r="T194" s="9"/>
      <c r="U194" s="9"/>
      <c r="V194" s="9"/>
      <c r="W194" s="9"/>
      <c r="X194" s="9"/>
      <c r="Y194" s="9"/>
      <c r="Z194" s="9"/>
    </row>
    <row r="195" ht="21.75" customHeight="1">
      <c r="A195" s="9"/>
      <c r="B195" s="10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6"/>
      <c r="P195" s="29"/>
      <c r="Q195" s="29"/>
      <c r="R195" s="16"/>
      <c r="S195" s="9"/>
      <c r="T195" s="9"/>
      <c r="U195" s="9"/>
      <c r="V195" s="9"/>
      <c r="W195" s="9"/>
      <c r="X195" s="9"/>
      <c r="Y195" s="9"/>
      <c r="Z195" s="9"/>
    </row>
    <row r="196" ht="21.75" customHeight="1">
      <c r="A196" s="9"/>
      <c r="B196" s="10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6"/>
      <c r="P196" s="29"/>
      <c r="Q196" s="29"/>
      <c r="R196" s="16"/>
      <c r="S196" s="9"/>
      <c r="T196" s="9"/>
      <c r="U196" s="9"/>
      <c r="V196" s="9"/>
      <c r="W196" s="9"/>
      <c r="X196" s="9"/>
      <c r="Y196" s="9"/>
      <c r="Z196" s="9"/>
    </row>
    <row r="197" ht="21.75" customHeight="1">
      <c r="A197" s="9"/>
      <c r="B197" s="10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6"/>
      <c r="P197" s="29"/>
      <c r="Q197" s="29"/>
      <c r="R197" s="16"/>
      <c r="S197" s="9"/>
      <c r="T197" s="9"/>
      <c r="U197" s="9"/>
      <c r="V197" s="9"/>
      <c r="W197" s="9"/>
      <c r="X197" s="9"/>
      <c r="Y197" s="9"/>
      <c r="Z197" s="9"/>
    </row>
    <row r="198" ht="21.75" customHeight="1">
      <c r="A198" s="9"/>
      <c r="B198" s="10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6"/>
      <c r="P198" s="29"/>
      <c r="Q198" s="29"/>
      <c r="R198" s="16"/>
      <c r="S198" s="9"/>
      <c r="T198" s="9"/>
      <c r="U198" s="9"/>
      <c r="V198" s="9"/>
      <c r="W198" s="9"/>
      <c r="X198" s="9"/>
      <c r="Y198" s="9"/>
      <c r="Z198" s="9"/>
    </row>
    <row r="199" ht="21.75" customHeight="1">
      <c r="A199" s="9"/>
      <c r="B199" s="10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6"/>
      <c r="P199" s="29"/>
      <c r="Q199" s="29"/>
      <c r="R199" s="16"/>
      <c r="S199" s="9"/>
      <c r="T199" s="9"/>
      <c r="U199" s="9"/>
      <c r="V199" s="9"/>
      <c r="W199" s="9"/>
      <c r="X199" s="9"/>
      <c r="Y199" s="9"/>
      <c r="Z199" s="9"/>
    </row>
    <row r="200" ht="21.75" customHeight="1">
      <c r="A200" s="9"/>
      <c r="B200" s="10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6"/>
      <c r="P200" s="29"/>
      <c r="Q200" s="29"/>
      <c r="R200" s="16"/>
      <c r="S200" s="9"/>
      <c r="T200" s="9"/>
      <c r="U200" s="9"/>
      <c r="V200" s="9"/>
      <c r="W200" s="9"/>
      <c r="X200" s="9"/>
      <c r="Y200" s="9"/>
      <c r="Z200" s="9"/>
    </row>
    <row r="201" ht="21.75" customHeight="1">
      <c r="A201" s="9"/>
      <c r="B201" s="10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6"/>
      <c r="P201" s="29"/>
      <c r="Q201" s="29"/>
      <c r="R201" s="16"/>
      <c r="S201" s="9"/>
      <c r="T201" s="9"/>
      <c r="U201" s="9"/>
      <c r="V201" s="9"/>
      <c r="W201" s="9"/>
      <c r="X201" s="9"/>
      <c r="Y201" s="9"/>
      <c r="Z201" s="9"/>
    </row>
    <row r="202" ht="21.75" customHeight="1">
      <c r="A202" s="9"/>
      <c r="B202" s="10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6"/>
      <c r="P202" s="29"/>
      <c r="Q202" s="29"/>
      <c r="R202" s="16"/>
      <c r="S202" s="9"/>
      <c r="T202" s="9"/>
      <c r="U202" s="9"/>
      <c r="V202" s="9"/>
      <c r="W202" s="9"/>
      <c r="X202" s="9"/>
      <c r="Y202" s="9"/>
      <c r="Z202" s="9"/>
    </row>
    <row r="203" ht="21.75" customHeight="1">
      <c r="A203" s="9"/>
      <c r="B203" s="10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6"/>
      <c r="P203" s="29"/>
      <c r="Q203" s="29"/>
      <c r="R203" s="16"/>
      <c r="S203" s="9"/>
      <c r="T203" s="9"/>
      <c r="U203" s="9"/>
      <c r="V203" s="9"/>
      <c r="W203" s="9"/>
      <c r="X203" s="9"/>
      <c r="Y203" s="9"/>
      <c r="Z203" s="9"/>
    </row>
    <row r="204" ht="21.75" customHeight="1">
      <c r="A204" s="9"/>
      <c r="B204" s="10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6"/>
      <c r="P204" s="29"/>
      <c r="Q204" s="29"/>
      <c r="R204" s="16"/>
      <c r="S204" s="9"/>
      <c r="T204" s="9"/>
      <c r="U204" s="9"/>
      <c r="V204" s="9"/>
      <c r="W204" s="9"/>
      <c r="X204" s="9"/>
      <c r="Y204" s="9"/>
      <c r="Z204" s="9"/>
    </row>
    <row r="205" ht="21.75" customHeight="1">
      <c r="A205" s="9"/>
      <c r="B205" s="10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6"/>
      <c r="P205" s="29"/>
      <c r="Q205" s="29"/>
      <c r="R205" s="16"/>
      <c r="S205" s="9"/>
      <c r="T205" s="9"/>
      <c r="U205" s="9"/>
      <c r="V205" s="9"/>
      <c r="W205" s="9"/>
      <c r="X205" s="9"/>
      <c r="Y205" s="9"/>
      <c r="Z205" s="9"/>
    </row>
    <row r="206" ht="21.75" customHeight="1">
      <c r="A206" s="9"/>
      <c r="B206" s="10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6"/>
      <c r="P206" s="29"/>
      <c r="Q206" s="29"/>
      <c r="R206" s="16"/>
      <c r="S206" s="9"/>
      <c r="T206" s="9"/>
      <c r="U206" s="9"/>
      <c r="V206" s="9"/>
      <c r="W206" s="9"/>
      <c r="X206" s="9"/>
      <c r="Y206" s="9"/>
      <c r="Z206" s="9"/>
    </row>
    <row r="207" ht="21.75" customHeight="1">
      <c r="A207" s="9"/>
      <c r="B207" s="10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6"/>
      <c r="P207" s="29"/>
      <c r="Q207" s="29"/>
      <c r="R207" s="16"/>
      <c r="S207" s="9"/>
      <c r="T207" s="9"/>
      <c r="U207" s="9"/>
      <c r="V207" s="9"/>
      <c r="W207" s="9"/>
      <c r="X207" s="9"/>
      <c r="Y207" s="9"/>
      <c r="Z207" s="9"/>
    </row>
    <row r="208" ht="21.75" customHeight="1">
      <c r="A208" s="9"/>
      <c r="B208" s="10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6"/>
      <c r="P208" s="29"/>
      <c r="Q208" s="29"/>
      <c r="R208" s="16"/>
      <c r="S208" s="9"/>
      <c r="T208" s="9"/>
      <c r="U208" s="9"/>
      <c r="V208" s="9"/>
      <c r="W208" s="9"/>
      <c r="X208" s="9"/>
      <c r="Y208" s="9"/>
      <c r="Z208" s="9"/>
    </row>
    <row r="209" ht="21.75" customHeight="1">
      <c r="A209" s="9"/>
      <c r="B209" s="10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6"/>
      <c r="P209" s="29"/>
      <c r="Q209" s="29"/>
      <c r="R209" s="16"/>
      <c r="S209" s="9"/>
      <c r="T209" s="9"/>
      <c r="U209" s="9"/>
      <c r="V209" s="9"/>
      <c r="W209" s="9"/>
      <c r="X209" s="9"/>
      <c r="Y209" s="9"/>
      <c r="Z209" s="9"/>
    </row>
    <row r="210" ht="21.75" customHeight="1">
      <c r="A210" s="9"/>
      <c r="B210" s="10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6"/>
      <c r="P210" s="29"/>
      <c r="Q210" s="29"/>
      <c r="R210" s="16"/>
      <c r="S210" s="9"/>
      <c r="T210" s="9"/>
      <c r="U210" s="9"/>
      <c r="V210" s="9"/>
      <c r="W210" s="9"/>
      <c r="X210" s="9"/>
      <c r="Y210" s="9"/>
      <c r="Z210" s="9"/>
    </row>
    <row r="211" ht="21.75" customHeight="1">
      <c r="A211" s="9"/>
      <c r="B211" s="10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6"/>
      <c r="P211" s="29"/>
      <c r="Q211" s="29"/>
      <c r="R211" s="16"/>
      <c r="S211" s="9"/>
      <c r="T211" s="9"/>
      <c r="U211" s="9"/>
      <c r="V211" s="9"/>
      <c r="W211" s="9"/>
      <c r="X211" s="9"/>
      <c r="Y211" s="9"/>
      <c r="Z211" s="9"/>
    </row>
    <row r="212" ht="21.75" customHeight="1">
      <c r="A212" s="9"/>
      <c r="B212" s="10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6"/>
      <c r="P212" s="29"/>
      <c r="Q212" s="29"/>
      <c r="R212" s="16"/>
      <c r="S212" s="9"/>
      <c r="T212" s="9"/>
      <c r="U212" s="9"/>
      <c r="V212" s="9"/>
      <c r="W212" s="9"/>
      <c r="X212" s="9"/>
      <c r="Y212" s="9"/>
      <c r="Z212" s="9"/>
    </row>
    <row r="213" ht="21.75" customHeight="1">
      <c r="A213" s="9"/>
      <c r="B213" s="10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6"/>
      <c r="P213" s="29"/>
      <c r="Q213" s="29"/>
      <c r="R213" s="16"/>
      <c r="S213" s="9"/>
      <c r="T213" s="9"/>
      <c r="U213" s="9"/>
      <c r="V213" s="9"/>
      <c r="W213" s="9"/>
      <c r="X213" s="9"/>
      <c r="Y213" s="9"/>
      <c r="Z213" s="9"/>
    </row>
    <row r="214" ht="21.75" customHeight="1">
      <c r="A214" s="9"/>
      <c r="B214" s="10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6"/>
      <c r="P214" s="29"/>
      <c r="Q214" s="29"/>
      <c r="R214" s="16"/>
      <c r="S214" s="9"/>
      <c r="T214" s="9"/>
      <c r="U214" s="9"/>
      <c r="V214" s="9"/>
      <c r="W214" s="9"/>
      <c r="X214" s="9"/>
      <c r="Y214" s="9"/>
      <c r="Z214" s="9"/>
    </row>
    <row r="215" ht="21.75" customHeight="1">
      <c r="A215" s="9"/>
      <c r="B215" s="10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6"/>
      <c r="P215" s="29"/>
      <c r="Q215" s="29"/>
      <c r="R215" s="16"/>
      <c r="S215" s="9"/>
      <c r="T215" s="9"/>
      <c r="U215" s="9"/>
      <c r="V215" s="9"/>
      <c r="W215" s="9"/>
      <c r="X215" s="9"/>
      <c r="Y215" s="9"/>
      <c r="Z215" s="9"/>
    </row>
    <row r="216" ht="21.75" customHeight="1">
      <c r="A216" s="9"/>
      <c r="B216" s="10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6"/>
      <c r="P216" s="29"/>
      <c r="Q216" s="29"/>
      <c r="R216" s="16"/>
      <c r="S216" s="9"/>
      <c r="T216" s="9"/>
      <c r="U216" s="9"/>
      <c r="V216" s="9"/>
      <c r="W216" s="9"/>
      <c r="X216" s="9"/>
      <c r="Y216" s="9"/>
      <c r="Z216" s="9"/>
    </row>
    <row r="217" ht="21.75" customHeight="1">
      <c r="A217" s="9"/>
      <c r="B217" s="10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6"/>
      <c r="P217" s="29"/>
      <c r="Q217" s="29"/>
      <c r="R217" s="16"/>
      <c r="S217" s="9"/>
      <c r="T217" s="9"/>
      <c r="U217" s="9"/>
      <c r="V217" s="9"/>
      <c r="W217" s="9"/>
      <c r="X217" s="9"/>
      <c r="Y217" s="9"/>
      <c r="Z217" s="9"/>
    </row>
    <row r="218" ht="21.75" customHeight="1">
      <c r="A218" s="9"/>
      <c r="B218" s="10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6"/>
      <c r="P218" s="29"/>
      <c r="Q218" s="29"/>
      <c r="R218" s="16"/>
      <c r="S218" s="9"/>
      <c r="T218" s="9"/>
      <c r="U218" s="9"/>
      <c r="V218" s="9"/>
      <c r="W218" s="9"/>
      <c r="X218" s="9"/>
      <c r="Y218" s="9"/>
      <c r="Z218" s="9"/>
    </row>
    <row r="219" ht="21.75" customHeight="1">
      <c r="A219" s="9"/>
      <c r="B219" s="10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6"/>
      <c r="P219" s="29"/>
      <c r="Q219" s="29"/>
      <c r="R219" s="16"/>
      <c r="S219" s="9"/>
      <c r="T219" s="9"/>
      <c r="U219" s="9"/>
      <c r="V219" s="9"/>
      <c r="W219" s="9"/>
      <c r="X219" s="9"/>
      <c r="Y219" s="9"/>
      <c r="Z219" s="9"/>
    </row>
    <row r="220" ht="21.75" customHeight="1">
      <c r="A220" s="9"/>
      <c r="B220" s="10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6"/>
      <c r="P220" s="29"/>
      <c r="Q220" s="29"/>
      <c r="R220" s="16"/>
      <c r="S220" s="9"/>
      <c r="T220" s="9"/>
      <c r="U220" s="9"/>
      <c r="V220" s="9"/>
      <c r="W220" s="9"/>
      <c r="X220" s="9"/>
      <c r="Y220" s="9"/>
      <c r="Z220" s="9"/>
    </row>
    <row r="221" ht="21.75" customHeight="1">
      <c r="A221" s="9"/>
      <c r="B221" s="10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6"/>
      <c r="P221" s="29"/>
      <c r="Q221" s="29"/>
      <c r="R221" s="16"/>
      <c r="S221" s="9"/>
      <c r="T221" s="9"/>
      <c r="U221" s="9"/>
      <c r="V221" s="9"/>
      <c r="W221" s="9"/>
      <c r="X221" s="9"/>
      <c r="Y221" s="9"/>
      <c r="Z221" s="9"/>
    </row>
    <row r="222" ht="21.75" customHeight="1">
      <c r="A222" s="9"/>
      <c r="B222" s="10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6"/>
      <c r="P222" s="29"/>
      <c r="Q222" s="29"/>
      <c r="R222" s="16"/>
      <c r="S222" s="9"/>
      <c r="T222" s="9"/>
      <c r="U222" s="9"/>
      <c r="V222" s="9"/>
      <c r="W222" s="9"/>
      <c r="X222" s="9"/>
      <c r="Y222" s="9"/>
      <c r="Z222" s="9"/>
    </row>
    <row r="223" ht="21.75" customHeight="1">
      <c r="A223" s="9"/>
      <c r="B223" s="10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6"/>
      <c r="P223" s="29"/>
      <c r="Q223" s="29"/>
      <c r="R223" s="16"/>
      <c r="S223" s="9"/>
      <c r="T223" s="9"/>
      <c r="U223" s="9"/>
      <c r="V223" s="9"/>
      <c r="W223" s="9"/>
      <c r="X223" s="9"/>
      <c r="Y223" s="9"/>
      <c r="Z223" s="9"/>
    </row>
    <row r="224" ht="21.75" customHeight="1">
      <c r="A224" s="9"/>
      <c r="B224" s="10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6"/>
      <c r="P224" s="29"/>
      <c r="Q224" s="29"/>
      <c r="R224" s="16"/>
      <c r="S224" s="9"/>
      <c r="T224" s="9"/>
      <c r="U224" s="9"/>
      <c r="V224" s="9"/>
      <c r="W224" s="9"/>
      <c r="X224" s="9"/>
      <c r="Y224" s="9"/>
      <c r="Z224" s="9"/>
    </row>
    <row r="225" ht="21.75" customHeight="1">
      <c r="A225" s="9"/>
      <c r="B225" s="10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6"/>
      <c r="P225" s="29"/>
      <c r="Q225" s="29"/>
      <c r="R225" s="16"/>
      <c r="S225" s="9"/>
      <c r="T225" s="9"/>
      <c r="U225" s="9"/>
      <c r="V225" s="9"/>
      <c r="W225" s="9"/>
      <c r="X225" s="9"/>
      <c r="Y225" s="9"/>
      <c r="Z225" s="9"/>
    </row>
    <row r="226" ht="21.75" customHeight="1">
      <c r="A226" s="9"/>
      <c r="B226" s="10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6"/>
      <c r="P226" s="29"/>
      <c r="Q226" s="29"/>
      <c r="R226" s="16"/>
      <c r="S226" s="9"/>
      <c r="T226" s="9"/>
      <c r="U226" s="9"/>
      <c r="V226" s="9"/>
      <c r="W226" s="9"/>
      <c r="X226" s="9"/>
      <c r="Y226" s="9"/>
      <c r="Z226" s="9"/>
    </row>
    <row r="227" ht="21.75" customHeight="1">
      <c r="A227" s="9"/>
      <c r="B227" s="10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6"/>
      <c r="P227" s="29"/>
      <c r="Q227" s="29"/>
      <c r="R227" s="16"/>
      <c r="S227" s="9"/>
      <c r="T227" s="9"/>
      <c r="U227" s="9"/>
      <c r="V227" s="9"/>
      <c r="W227" s="9"/>
      <c r="X227" s="9"/>
      <c r="Y227" s="9"/>
      <c r="Z227" s="9"/>
    </row>
    <row r="228" ht="21.75" customHeight="1">
      <c r="A228" s="9"/>
      <c r="B228" s="10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6"/>
      <c r="P228" s="29"/>
      <c r="Q228" s="29"/>
      <c r="R228" s="16"/>
      <c r="S228" s="9"/>
      <c r="T228" s="9"/>
      <c r="U228" s="9"/>
      <c r="V228" s="9"/>
      <c r="W228" s="9"/>
      <c r="X228" s="9"/>
      <c r="Y228" s="9"/>
      <c r="Z228" s="9"/>
    </row>
    <row r="229" ht="21.75" customHeight="1">
      <c r="A229" s="9"/>
      <c r="B229" s="10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6"/>
      <c r="P229" s="29"/>
      <c r="Q229" s="29"/>
      <c r="R229" s="16"/>
      <c r="S229" s="9"/>
      <c r="T229" s="9"/>
      <c r="U229" s="9"/>
      <c r="V229" s="9"/>
      <c r="W229" s="9"/>
      <c r="X229" s="9"/>
      <c r="Y229" s="9"/>
      <c r="Z229" s="9"/>
    </row>
    <row r="230" ht="21.75" customHeight="1">
      <c r="A230" s="9"/>
      <c r="B230" s="10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6"/>
      <c r="P230" s="29"/>
      <c r="Q230" s="29"/>
      <c r="R230" s="16"/>
      <c r="S230" s="9"/>
      <c r="T230" s="9"/>
      <c r="U230" s="9"/>
      <c r="V230" s="9"/>
      <c r="W230" s="9"/>
      <c r="X230" s="9"/>
      <c r="Y230" s="9"/>
      <c r="Z230" s="9"/>
    </row>
    <row r="231" ht="21.75" customHeight="1">
      <c r="A231" s="9"/>
      <c r="B231" s="10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6"/>
      <c r="P231" s="29"/>
      <c r="Q231" s="29"/>
      <c r="R231" s="16"/>
      <c r="S231" s="9"/>
      <c r="T231" s="9"/>
      <c r="U231" s="9"/>
      <c r="V231" s="9"/>
      <c r="W231" s="9"/>
      <c r="X231" s="9"/>
      <c r="Y231" s="9"/>
      <c r="Z231" s="9"/>
    </row>
    <row r="232" ht="21.75" customHeight="1">
      <c r="A232" s="9"/>
      <c r="B232" s="10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6"/>
      <c r="P232" s="29"/>
      <c r="Q232" s="29"/>
      <c r="R232" s="16"/>
      <c r="S232" s="9"/>
      <c r="T232" s="9"/>
      <c r="U232" s="9"/>
      <c r="V232" s="9"/>
      <c r="W232" s="9"/>
      <c r="X232" s="9"/>
      <c r="Y232" s="9"/>
      <c r="Z232" s="9"/>
    </row>
    <row r="233" ht="21.75" customHeight="1">
      <c r="A233" s="9"/>
      <c r="B233" s="10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6"/>
      <c r="P233" s="29"/>
      <c r="Q233" s="29"/>
      <c r="R233" s="16"/>
      <c r="S233" s="9"/>
      <c r="T233" s="9"/>
      <c r="U233" s="9"/>
      <c r="V233" s="9"/>
      <c r="W233" s="9"/>
      <c r="X233" s="9"/>
      <c r="Y233" s="9"/>
      <c r="Z233" s="9"/>
    </row>
    <row r="234" ht="21.75" customHeight="1">
      <c r="A234" s="9"/>
      <c r="B234" s="10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"/>
      <c r="P234" s="29"/>
      <c r="Q234" s="29"/>
      <c r="R234" s="16"/>
      <c r="S234" s="9"/>
      <c r="T234" s="9"/>
      <c r="U234" s="9"/>
      <c r="V234" s="9"/>
      <c r="W234" s="9"/>
      <c r="X234" s="9"/>
      <c r="Y234" s="9"/>
      <c r="Z234" s="9"/>
    </row>
    <row r="235" ht="21.75" customHeight="1">
      <c r="A235" s="9"/>
      <c r="B235" s="10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"/>
      <c r="P235" s="29"/>
      <c r="Q235" s="29"/>
      <c r="R235" s="16"/>
      <c r="S235" s="9"/>
      <c r="T235" s="9"/>
      <c r="U235" s="9"/>
      <c r="V235" s="9"/>
      <c r="W235" s="9"/>
      <c r="X235" s="9"/>
      <c r="Y235" s="9"/>
      <c r="Z235" s="9"/>
    </row>
    <row r="236" ht="21.75" customHeight="1">
      <c r="A236" s="9"/>
      <c r="B236" s="10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"/>
      <c r="P236" s="29"/>
      <c r="Q236" s="29"/>
      <c r="R236" s="16"/>
      <c r="S236" s="9"/>
      <c r="T236" s="9"/>
      <c r="U236" s="9"/>
      <c r="V236" s="9"/>
      <c r="W236" s="9"/>
      <c r="X236" s="9"/>
      <c r="Y236" s="9"/>
      <c r="Z236" s="9"/>
    </row>
    <row r="237" ht="21.75" customHeight="1">
      <c r="A237" s="9"/>
      <c r="B237" s="10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"/>
      <c r="P237" s="29"/>
      <c r="Q237" s="29"/>
      <c r="R237" s="16"/>
      <c r="S237" s="9"/>
      <c r="T237" s="9"/>
      <c r="U237" s="9"/>
      <c r="V237" s="9"/>
      <c r="W237" s="9"/>
      <c r="X237" s="9"/>
      <c r="Y237" s="9"/>
      <c r="Z237" s="9"/>
    </row>
    <row r="238" ht="21.75" customHeight="1">
      <c r="A238" s="9"/>
      <c r="B238" s="10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"/>
      <c r="P238" s="29"/>
      <c r="Q238" s="29"/>
      <c r="R238" s="16"/>
      <c r="S238" s="9"/>
      <c r="T238" s="9"/>
      <c r="U238" s="9"/>
      <c r="V238" s="9"/>
      <c r="W238" s="9"/>
      <c r="X238" s="9"/>
      <c r="Y238" s="9"/>
      <c r="Z238" s="9"/>
    </row>
    <row r="239" ht="21.75" customHeight="1">
      <c r="A239" s="9"/>
      <c r="B239" s="10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6"/>
      <c r="P239" s="29"/>
      <c r="Q239" s="29"/>
      <c r="R239" s="16"/>
      <c r="S239" s="9"/>
      <c r="T239" s="9"/>
      <c r="U239" s="9"/>
      <c r="V239" s="9"/>
      <c r="W239" s="9"/>
      <c r="X239" s="9"/>
      <c r="Y239" s="9"/>
      <c r="Z239" s="9"/>
    </row>
    <row r="240" ht="21.75" customHeight="1">
      <c r="A240" s="9"/>
      <c r="B240" s="10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6"/>
      <c r="P240" s="29"/>
      <c r="Q240" s="29"/>
      <c r="R240" s="16"/>
      <c r="S240" s="9"/>
      <c r="T240" s="9"/>
      <c r="U240" s="9"/>
      <c r="V240" s="9"/>
      <c r="W240" s="9"/>
      <c r="X240" s="9"/>
      <c r="Y240" s="9"/>
      <c r="Z240" s="9"/>
    </row>
    <row r="241" ht="21.75" customHeight="1">
      <c r="A241" s="9"/>
      <c r="B241" s="10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6"/>
      <c r="P241" s="29"/>
      <c r="Q241" s="29"/>
      <c r="R241" s="16"/>
      <c r="S241" s="9"/>
      <c r="T241" s="9"/>
      <c r="U241" s="9"/>
      <c r="V241" s="9"/>
      <c r="W241" s="9"/>
      <c r="X241" s="9"/>
      <c r="Y241" s="9"/>
      <c r="Z241" s="9"/>
    </row>
    <row r="242" ht="21.75" customHeight="1">
      <c r="A242" s="9"/>
      <c r="B242" s="10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6"/>
      <c r="P242" s="29"/>
      <c r="Q242" s="29"/>
      <c r="R242" s="16"/>
      <c r="S242" s="9"/>
      <c r="T242" s="9"/>
      <c r="U242" s="9"/>
      <c r="V242" s="9"/>
      <c r="W242" s="9"/>
      <c r="X242" s="9"/>
      <c r="Y242" s="9"/>
      <c r="Z242" s="9"/>
    </row>
    <row r="243" ht="21.75" customHeight="1">
      <c r="A243" s="9"/>
      <c r="B243" s="10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6"/>
      <c r="P243" s="29"/>
      <c r="Q243" s="29"/>
      <c r="R243" s="16"/>
      <c r="S243" s="9"/>
      <c r="T243" s="9"/>
      <c r="U243" s="9"/>
      <c r="V243" s="9"/>
      <c r="W243" s="9"/>
      <c r="X243" s="9"/>
      <c r="Y243" s="9"/>
      <c r="Z243" s="9"/>
    </row>
    <row r="244" ht="21.75" customHeight="1">
      <c r="A244" s="9"/>
      <c r="B244" s="10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6"/>
      <c r="P244" s="29"/>
      <c r="Q244" s="29"/>
      <c r="R244" s="16"/>
      <c r="S244" s="9"/>
      <c r="T244" s="9"/>
      <c r="U244" s="9"/>
      <c r="V244" s="9"/>
      <c r="W244" s="9"/>
      <c r="X244" s="9"/>
      <c r="Y244" s="9"/>
      <c r="Z244" s="9"/>
    </row>
    <row r="245" ht="21.75" customHeight="1">
      <c r="A245" s="9"/>
      <c r="B245" s="10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6"/>
      <c r="P245" s="29"/>
      <c r="Q245" s="29"/>
      <c r="R245" s="16"/>
      <c r="S245" s="9"/>
      <c r="T245" s="9"/>
      <c r="U245" s="9"/>
      <c r="V245" s="9"/>
      <c r="W245" s="9"/>
      <c r="X245" s="9"/>
      <c r="Y245" s="9"/>
      <c r="Z245" s="9"/>
    </row>
    <row r="246" ht="21.75" customHeight="1">
      <c r="A246" s="9"/>
      <c r="B246" s="10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6"/>
      <c r="P246" s="29"/>
      <c r="Q246" s="29"/>
      <c r="R246" s="16"/>
      <c r="S246" s="9"/>
      <c r="T246" s="9"/>
      <c r="U246" s="9"/>
      <c r="V246" s="9"/>
      <c r="W246" s="9"/>
      <c r="X246" s="9"/>
      <c r="Y246" s="9"/>
      <c r="Z246" s="9"/>
    </row>
    <row r="247" ht="21.75" customHeight="1">
      <c r="A247" s="9"/>
      <c r="B247" s="10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6"/>
      <c r="P247" s="29"/>
      <c r="Q247" s="29"/>
      <c r="R247" s="16"/>
      <c r="S247" s="9"/>
      <c r="T247" s="9"/>
      <c r="U247" s="9"/>
      <c r="V247" s="9"/>
      <c r="W247" s="9"/>
      <c r="X247" s="9"/>
      <c r="Y247" s="9"/>
      <c r="Z247" s="9"/>
    </row>
    <row r="248" ht="21.75" customHeight="1">
      <c r="A248" s="9"/>
      <c r="B248" s="10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6"/>
      <c r="P248" s="29"/>
      <c r="Q248" s="29"/>
      <c r="R248" s="16"/>
      <c r="S248" s="9"/>
      <c r="T248" s="9"/>
      <c r="U248" s="9"/>
      <c r="V248" s="9"/>
      <c r="W248" s="9"/>
      <c r="X248" s="9"/>
      <c r="Y248" s="9"/>
      <c r="Z248" s="9"/>
    </row>
    <row r="249" ht="21.75" customHeight="1">
      <c r="A249" s="9"/>
      <c r="B249" s="10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6"/>
      <c r="P249" s="29"/>
      <c r="Q249" s="29"/>
      <c r="R249" s="16"/>
      <c r="S249" s="9"/>
      <c r="T249" s="9"/>
      <c r="U249" s="9"/>
      <c r="V249" s="9"/>
      <c r="W249" s="9"/>
      <c r="X249" s="9"/>
      <c r="Y249" s="9"/>
      <c r="Z249" s="9"/>
    </row>
    <row r="250" ht="21.75" customHeight="1">
      <c r="A250" s="9"/>
      <c r="B250" s="10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6"/>
      <c r="P250" s="29"/>
      <c r="Q250" s="29"/>
      <c r="R250" s="16"/>
      <c r="S250" s="9"/>
      <c r="T250" s="9"/>
      <c r="U250" s="9"/>
      <c r="V250" s="9"/>
      <c r="W250" s="9"/>
      <c r="X250" s="9"/>
      <c r="Y250" s="9"/>
      <c r="Z250" s="9"/>
    </row>
    <row r="251" ht="21.75" customHeight="1">
      <c r="A251" s="9"/>
      <c r="B251" s="10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6"/>
      <c r="P251" s="29"/>
      <c r="Q251" s="29"/>
      <c r="R251" s="16"/>
      <c r="S251" s="9"/>
      <c r="T251" s="9"/>
      <c r="U251" s="9"/>
      <c r="V251" s="9"/>
      <c r="W251" s="9"/>
      <c r="X251" s="9"/>
      <c r="Y251" s="9"/>
      <c r="Z251" s="9"/>
    </row>
    <row r="252" ht="21.75" customHeight="1">
      <c r="A252" s="9"/>
      <c r="B252" s="10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6"/>
      <c r="P252" s="29"/>
      <c r="Q252" s="29"/>
      <c r="R252" s="16"/>
      <c r="S252" s="9"/>
      <c r="T252" s="9"/>
      <c r="U252" s="9"/>
      <c r="V252" s="9"/>
      <c r="W252" s="9"/>
      <c r="X252" s="9"/>
      <c r="Y252" s="9"/>
      <c r="Z252" s="9"/>
    </row>
    <row r="253" ht="21.75" customHeight="1">
      <c r="A253" s="9"/>
      <c r="B253" s="10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6"/>
      <c r="P253" s="29"/>
      <c r="Q253" s="29"/>
      <c r="R253" s="16"/>
      <c r="S253" s="9"/>
      <c r="T253" s="9"/>
      <c r="U253" s="9"/>
      <c r="V253" s="9"/>
      <c r="W253" s="9"/>
      <c r="X253" s="9"/>
      <c r="Y253" s="9"/>
      <c r="Z253" s="9"/>
    </row>
    <row r="254" ht="21.75" customHeight="1">
      <c r="A254" s="9"/>
      <c r="B254" s="10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6"/>
      <c r="P254" s="29"/>
      <c r="Q254" s="29"/>
      <c r="R254" s="16"/>
      <c r="S254" s="9"/>
      <c r="T254" s="9"/>
      <c r="U254" s="9"/>
      <c r="V254" s="9"/>
      <c r="W254" s="9"/>
      <c r="X254" s="9"/>
      <c r="Y254" s="9"/>
      <c r="Z254" s="9"/>
    </row>
    <row r="255" ht="21.75" customHeight="1">
      <c r="A255" s="9"/>
      <c r="B255" s="10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6"/>
      <c r="P255" s="29"/>
      <c r="Q255" s="29"/>
      <c r="R255" s="16"/>
      <c r="S255" s="9"/>
      <c r="T255" s="9"/>
      <c r="U255" s="9"/>
      <c r="V255" s="9"/>
      <c r="W255" s="9"/>
      <c r="X255" s="9"/>
      <c r="Y255" s="9"/>
      <c r="Z255" s="9"/>
    </row>
    <row r="256" ht="21.75" customHeight="1">
      <c r="A256" s="9"/>
      <c r="B256" s="10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6"/>
      <c r="P256" s="29"/>
      <c r="Q256" s="29"/>
      <c r="R256" s="16"/>
      <c r="S256" s="9"/>
      <c r="T256" s="9"/>
      <c r="U256" s="9"/>
      <c r="V256" s="9"/>
      <c r="W256" s="9"/>
      <c r="X256" s="9"/>
      <c r="Y256" s="9"/>
      <c r="Z256" s="9"/>
    </row>
    <row r="257" ht="21.75" customHeight="1">
      <c r="A257" s="9"/>
      <c r="B257" s="10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6"/>
      <c r="P257" s="29"/>
      <c r="Q257" s="29"/>
      <c r="R257" s="16"/>
      <c r="S257" s="9"/>
      <c r="T257" s="9"/>
      <c r="U257" s="9"/>
      <c r="V257" s="9"/>
      <c r="W257" s="9"/>
      <c r="X257" s="9"/>
      <c r="Y257" s="9"/>
      <c r="Z257" s="9"/>
    </row>
    <row r="258" ht="21.75" customHeight="1">
      <c r="A258" s="9"/>
      <c r="B258" s="10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6"/>
      <c r="P258" s="29"/>
      <c r="Q258" s="29"/>
      <c r="R258" s="16"/>
      <c r="S258" s="9"/>
      <c r="T258" s="9"/>
      <c r="U258" s="9"/>
      <c r="V258" s="9"/>
      <c r="W258" s="9"/>
      <c r="X258" s="9"/>
      <c r="Y258" s="9"/>
      <c r="Z258" s="9"/>
    </row>
    <row r="259" ht="21.75" customHeight="1">
      <c r="A259" s="9"/>
      <c r="B259" s="10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6"/>
      <c r="P259" s="29"/>
      <c r="Q259" s="29"/>
      <c r="R259" s="16"/>
      <c r="S259" s="9"/>
      <c r="T259" s="9"/>
      <c r="U259" s="9"/>
      <c r="V259" s="9"/>
      <c r="W259" s="9"/>
      <c r="X259" s="9"/>
      <c r="Y259" s="9"/>
      <c r="Z259" s="9"/>
    </row>
    <row r="260" ht="21.75" customHeight="1">
      <c r="A260" s="9"/>
      <c r="B260" s="10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6"/>
      <c r="P260" s="29"/>
      <c r="Q260" s="29"/>
      <c r="R260" s="16"/>
      <c r="S260" s="9"/>
      <c r="T260" s="9"/>
      <c r="U260" s="9"/>
      <c r="V260" s="9"/>
      <c r="W260" s="9"/>
      <c r="X260" s="9"/>
      <c r="Y260" s="9"/>
      <c r="Z260" s="9"/>
    </row>
    <row r="261" ht="21.75" customHeight="1">
      <c r="A261" s="9"/>
      <c r="B261" s="10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6"/>
      <c r="P261" s="29"/>
      <c r="Q261" s="29"/>
      <c r="R261" s="16"/>
      <c r="S261" s="9"/>
      <c r="T261" s="9"/>
      <c r="U261" s="9"/>
      <c r="V261" s="9"/>
      <c r="W261" s="9"/>
      <c r="X261" s="9"/>
      <c r="Y261" s="9"/>
      <c r="Z261" s="9"/>
    </row>
    <row r="262" ht="21.75" customHeight="1">
      <c r="A262" s="9"/>
      <c r="B262" s="10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6"/>
      <c r="P262" s="29"/>
      <c r="Q262" s="29"/>
      <c r="R262" s="16"/>
      <c r="S262" s="9"/>
      <c r="T262" s="9"/>
      <c r="U262" s="9"/>
      <c r="V262" s="9"/>
      <c r="W262" s="9"/>
      <c r="X262" s="9"/>
      <c r="Y262" s="9"/>
      <c r="Z262" s="9"/>
    </row>
    <row r="263" ht="21.75" customHeight="1">
      <c r="A263" s="9"/>
      <c r="B263" s="10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6"/>
      <c r="P263" s="29"/>
      <c r="Q263" s="29"/>
      <c r="R263" s="16"/>
      <c r="S263" s="9"/>
      <c r="T263" s="9"/>
      <c r="U263" s="9"/>
      <c r="V263" s="9"/>
      <c r="W263" s="9"/>
      <c r="X263" s="9"/>
      <c r="Y263" s="9"/>
      <c r="Z263" s="9"/>
    </row>
    <row r="264" ht="21.75" customHeight="1">
      <c r="A264" s="9"/>
      <c r="B264" s="10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6"/>
      <c r="P264" s="29"/>
      <c r="Q264" s="29"/>
      <c r="R264" s="16"/>
      <c r="S264" s="9"/>
      <c r="T264" s="9"/>
      <c r="U264" s="9"/>
      <c r="V264" s="9"/>
      <c r="W264" s="9"/>
      <c r="X264" s="9"/>
      <c r="Y264" s="9"/>
      <c r="Z264" s="9"/>
    </row>
    <row r="265" ht="21.75" customHeight="1">
      <c r="A265" s="9"/>
      <c r="B265" s="10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6"/>
      <c r="P265" s="29"/>
      <c r="Q265" s="29"/>
      <c r="R265" s="16"/>
      <c r="S265" s="9"/>
      <c r="T265" s="9"/>
      <c r="U265" s="9"/>
      <c r="V265" s="9"/>
      <c r="W265" s="9"/>
      <c r="X265" s="9"/>
      <c r="Y265" s="9"/>
      <c r="Z265" s="9"/>
    </row>
    <row r="266" ht="21.75" customHeight="1">
      <c r="A266" s="9"/>
      <c r="B266" s="10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6"/>
      <c r="P266" s="29"/>
      <c r="Q266" s="29"/>
      <c r="R266" s="16"/>
      <c r="S266" s="9"/>
      <c r="T266" s="9"/>
      <c r="U266" s="9"/>
      <c r="V266" s="9"/>
      <c r="W266" s="9"/>
      <c r="X266" s="9"/>
      <c r="Y266" s="9"/>
      <c r="Z266" s="9"/>
    </row>
    <row r="267" ht="21.75" customHeight="1">
      <c r="A267" s="9"/>
      <c r="B267" s="10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6"/>
      <c r="P267" s="29"/>
      <c r="Q267" s="29"/>
      <c r="R267" s="16"/>
      <c r="S267" s="9"/>
      <c r="T267" s="9"/>
      <c r="U267" s="9"/>
      <c r="V267" s="9"/>
      <c r="W267" s="9"/>
      <c r="X267" s="9"/>
      <c r="Y267" s="9"/>
      <c r="Z267" s="9"/>
    </row>
    <row r="268" ht="21.75" customHeight="1">
      <c r="A268" s="9"/>
      <c r="B268" s="10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6"/>
      <c r="P268" s="29"/>
      <c r="Q268" s="29"/>
      <c r="R268" s="16"/>
      <c r="S268" s="9"/>
      <c r="T268" s="9"/>
      <c r="U268" s="9"/>
      <c r="V268" s="9"/>
      <c r="W268" s="9"/>
      <c r="X268" s="9"/>
      <c r="Y268" s="9"/>
      <c r="Z268" s="9"/>
    </row>
    <row r="269" ht="21.75" customHeight="1">
      <c r="A269" s="9"/>
      <c r="B269" s="10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6"/>
      <c r="P269" s="29"/>
      <c r="Q269" s="29"/>
      <c r="R269" s="16"/>
      <c r="S269" s="9"/>
      <c r="T269" s="9"/>
      <c r="U269" s="9"/>
      <c r="V269" s="9"/>
      <c r="W269" s="9"/>
      <c r="X269" s="9"/>
      <c r="Y269" s="9"/>
      <c r="Z269" s="9"/>
    </row>
    <row r="270" ht="21.75" customHeight="1">
      <c r="A270" s="9"/>
      <c r="B270" s="10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6"/>
      <c r="P270" s="29"/>
      <c r="Q270" s="29"/>
      <c r="R270" s="16"/>
      <c r="S270" s="9"/>
      <c r="T270" s="9"/>
      <c r="U270" s="9"/>
      <c r="V270" s="9"/>
      <c r="W270" s="9"/>
      <c r="X270" s="9"/>
      <c r="Y270" s="9"/>
      <c r="Z270" s="9"/>
    </row>
    <row r="271" ht="21.75" customHeight="1">
      <c r="A271" s="9"/>
      <c r="B271" s="10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6"/>
      <c r="P271" s="29"/>
      <c r="Q271" s="29"/>
      <c r="R271" s="16"/>
      <c r="S271" s="9"/>
      <c r="T271" s="9"/>
      <c r="U271" s="9"/>
      <c r="V271" s="9"/>
      <c r="W271" s="9"/>
      <c r="X271" s="9"/>
      <c r="Y271" s="9"/>
      <c r="Z271" s="9"/>
    </row>
    <row r="272" ht="21.75" customHeight="1">
      <c r="A272" s="9"/>
      <c r="B272" s="10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6"/>
      <c r="P272" s="29"/>
      <c r="Q272" s="29"/>
      <c r="R272" s="16"/>
      <c r="S272" s="9"/>
      <c r="T272" s="9"/>
      <c r="U272" s="9"/>
      <c r="V272" s="9"/>
      <c r="W272" s="9"/>
      <c r="X272" s="9"/>
      <c r="Y272" s="9"/>
      <c r="Z272" s="9"/>
    </row>
    <row r="273" ht="21.75" customHeight="1">
      <c r="A273" s="9"/>
      <c r="B273" s="10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6"/>
      <c r="P273" s="29"/>
      <c r="Q273" s="29"/>
      <c r="R273" s="16"/>
      <c r="S273" s="9"/>
      <c r="T273" s="9"/>
      <c r="U273" s="9"/>
      <c r="V273" s="9"/>
      <c r="W273" s="9"/>
      <c r="X273" s="9"/>
      <c r="Y273" s="9"/>
      <c r="Z273" s="9"/>
    </row>
    <row r="274" ht="21.75" customHeight="1">
      <c r="A274" s="9"/>
      <c r="B274" s="10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6"/>
      <c r="P274" s="29"/>
      <c r="Q274" s="29"/>
      <c r="R274" s="16"/>
      <c r="S274" s="9"/>
      <c r="T274" s="9"/>
      <c r="U274" s="9"/>
      <c r="V274" s="9"/>
      <c r="W274" s="9"/>
      <c r="X274" s="9"/>
      <c r="Y274" s="9"/>
      <c r="Z274" s="9"/>
    </row>
    <row r="275" ht="21.75" customHeight="1">
      <c r="A275" s="9"/>
      <c r="B275" s="10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6"/>
      <c r="P275" s="29"/>
      <c r="Q275" s="29"/>
      <c r="R275" s="16"/>
      <c r="S275" s="9"/>
      <c r="T275" s="9"/>
      <c r="U275" s="9"/>
      <c r="V275" s="9"/>
      <c r="W275" s="9"/>
      <c r="X275" s="9"/>
      <c r="Y275" s="9"/>
      <c r="Z275" s="9"/>
    </row>
    <row r="276" ht="21.75" customHeight="1">
      <c r="A276" s="9"/>
      <c r="B276" s="10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6"/>
      <c r="P276" s="29"/>
      <c r="Q276" s="29"/>
      <c r="R276" s="16"/>
      <c r="S276" s="9"/>
      <c r="T276" s="9"/>
      <c r="U276" s="9"/>
      <c r="V276" s="9"/>
      <c r="W276" s="9"/>
      <c r="X276" s="9"/>
      <c r="Y276" s="9"/>
      <c r="Z276" s="9"/>
    </row>
    <row r="277" ht="21.75" customHeight="1">
      <c r="A277" s="9"/>
      <c r="B277" s="10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6"/>
      <c r="P277" s="29"/>
      <c r="Q277" s="29"/>
      <c r="R277" s="16"/>
      <c r="S277" s="9"/>
      <c r="T277" s="9"/>
      <c r="U277" s="9"/>
      <c r="V277" s="9"/>
      <c r="W277" s="9"/>
      <c r="X277" s="9"/>
      <c r="Y277" s="9"/>
      <c r="Z277" s="9"/>
    </row>
    <row r="278" ht="21.75" customHeight="1">
      <c r="A278" s="9"/>
      <c r="B278" s="10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6"/>
      <c r="P278" s="29"/>
      <c r="Q278" s="29"/>
      <c r="R278" s="16"/>
      <c r="S278" s="9"/>
      <c r="T278" s="9"/>
      <c r="U278" s="9"/>
      <c r="V278" s="9"/>
      <c r="W278" s="9"/>
      <c r="X278" s="9"/>
      <c r="Y278" s="9"/>
      <c r="Z278" s="9"/>
    </row>
    <row r="279" ht="21.75" customHeight="1">
      <c r="A279" s="9"/>
      <c r="B279" s="10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6"/>
      <c r="P279" s="29"/>
      <c r="Q279" s="29"/>
      <c r="R279" s="16"/>
      <c r="S279" s="9"/>
      <c r="T279" s="9"/>
      <c r="U279" s="9"/>
      <c r="V279" s="9"/>
      <c r="W279" s="9"/>
      <c r="X279" s="9"/>
      <c r="Y279" s="9"/>
      <c r="Z279" s="9"/>
    </row>
    <row r="280" ht="21.75" customHeight="1">
      <c r="A280" s="9"/>
      <c r="B280" s="10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6"/>
      <c r="P280" s="29"/>
      <c r="Q280" s="29"/>
      <c r="R280" s="16"/>
      <c r="S280" s="9"/>
      <c r="T280" s="9"/>
      <c r="U280" s="9"/>
      <c r="V280" s="9"/>
      <c r="W280" s="9"/>
      <c r="X280" s="9"/>
      <c r="Y280" s="9"/>
      <c r="Z280" s="9"/>
    </row>
    <row r="281" ht="21.75" customHeight="1">
      <c r="A281" s="9"/>
      <c r="B281" s="10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6"/>
      <c r="P281" s="29"/>
      <c r="Q281" s="29"/>
      <c r="R281" s="16"/>
      <c r="S281" s="9"/>
      <c r="T281" s="9"/>
      <c r="U281" s="9"/>
      <c r="V281" s="9"/>
      <c r="W281" s="9"/>
      <c r="X281" s="9"/>
      <c r="Y281" s="9"/>
      <c r="Z281" s="9"/>
    </row>
    <row r="282" ht="21.75" customHeight="1">
      <c r="A282" s="9"/>
      <c r="B282" s="10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6"/>
      <c r="P282" s="29"/>
      <c r="Q282" s="29"/>
      <c r="R282" s="16"/>
      <c r="S282" s="9"/>
      <c r="T282" s="9"/>
      <c r="U282" s="9"/>
      <c r="V282" s="9"/>
      <c r="W282" s="9"/>
      <c r="X282" s="9"/>
      <c r="Y282" s="9"/>
      <c r="Z282" s="9"/>
    </row>
    <row r="283" ht="21.75" customHeight="1">
      <c r="A283" s="9"/>
      <c r="B283" s="10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6"/>
      <c r="P283" s="29"/>
      <c r="Q283" s="29"/>
      <c r="R283" s="16"/>
      <c r="S283" s="9"/>
      <c r="T283" s="9"/>
      <c r="U283" s="9"/>
      <c r="V283" s="9"/>
      <c r="W283" s="9"/>
      <c r="X283" s="9"/>
      <c r="Y283" s="9"/>
      <c r="Z283" s="9"/>
    </row>
    <row r="284" ht="21.75" customHeight="1">
      <c r="A284" s="9"/>
      <c r="B284" s="10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6"/>
      <c r="P284" s="29"/>
      <c r="Q284" s="29"/>
      <c r="R284" s="16"/>
      <c r="S284" s="9"/>
      <c r="T284" s="9"/>
      <c r="U284" s="9"/>
      <c r="V284" s="9"/>
      <c r="W284" s="9"/>
      <c r="X284" s="9"/>
      <c r="Y284" s="9"/>
      <c r="Z284" s="9"/>
    </row>
    <row r="285" ht="21.75" customHeight="1">
      <c r="A285" s="9"/>
      <c r="B285" s="10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6"/>
      <c r="P285" s="29"/>
      <c r="Q285" s="29"/>
      <c r="R285" s="16"/>
      <c r="S285" s="9"/>
      <c r="T285" s="9"/>
      <c r="U285" s="9"/>
      <c r="V285" s="9"/>
      <c r="W285" s="9"/>
      <c r="X285" s="9"/>
      <c r="Y285" s="9"/>
      <c r="Z285" s="9"/>
    </row>
    <row r="286" ht="21.75" customHeight="1">
      <c r="A286" s="9"/>
      <c r="B286" s="10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6"/>
      <c r="P286" s="29"/>
      <c r="Q286" s="29"/>
      <c r="R286" s="16"/>
      <c r="S286" s="9"/>
      <c r="T286" s="9"/>
      <c r="U286" s="9"/>
      <c r="V286" s="9"/>
      <c r="W286" s="9"/>
      <c r="X286" s="9"/>
      <c r="Y286" s="9"/>
      <c r="Z286" s="9"/>
    </row>
    <row r="287" ht="21.75" customHeight="1">
      <c r="A287" s="9"/>
      <c r="B287" s="10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6"/>
      <c r="P287" s="29"/>
      <c r="Q287" s="29"/>
      <c r="R287" s="16"/>
      <c r="S287" s="9"/>
      <c r="T287" s="9"/>
      <c r="U287" s="9"/>
      <c r="V287" s="9"/>
      <c r="W287" s="9"/>
      <c r="X287" s="9"/>
      <c r="Y287" s="9"/>
      <c r="Z287" s="9"/>
    </row>
    <row r="288" ht="21.75" customHeight="1">
      <c r="A288" s="9"/>
      <c r="B288" s="10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6"/>
      <c r="P288" s="29"/>
      <c r="Q288" s="29"/>
      <c r="R288" s="16"/>
      <c r="S288" s="9"/>
      <c r="T288" s="9"/>
      <c r="U288" s="9"/>
      <c r="V288" s="9"/>
      <c r="W288" s="9"/>
      <c r="X288" s="9"/>
      <c r="Y288" s="9"/>
      <c r="Z288" s="9"/>
    </row>
    <row r="289" ht="21.75" customHeight="1">
      <c r="A289" s="9"/>
      <c r="B289" s="10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6"/>
      <c r="P289" s="29"/>
      <c r="Q289" s="29"/>
      <c r="R289" s="16"/>
      <c r="S289" s="9"/>
      <c r="T289" s="9"/>
      <c r="U289" s="9"/>
      <c r="V289" s="9"/>
      <c r="W289" s="9"/>
      <c r="X289" s="9"/>
      <c r="Y289" s="9"/>
      <c r="Z289" s="9"/>
    </row>
    <row r="290" ht="21.75" customHeight="1">
      <c r="A290" s="9"/>
      <c r="B290" s="10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6"/>
      <c r="P290" s="29"/>
      <c r="Q290" s="29"/>
      <c r="R290" s="16"/>
      <c r="S290" s="9"/>
      <c r="T290" s="9"/>
      <c r="U290" s="9"/>
      <c r="V290" s="9"/>
      <c r="W290" s="9"/>
      <c r="X290" s="9"/>
      <c r="Y290" s="9"/>
      <c r="Z290" s="9"/>
    </row>
    <row r="291" ht="21.75" customHeight="1">
      <c r="A291" s="9"/>
      <c r="B291" s="10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6"/>
      <c r="P291" s="29"/>
      <c r="Q291" s="29"/>
      <c r="R291" s="16"/>
      <c r="S291" s="9"/>
      <c r="T291" s="9"/>
      <c r="U291" s="9"/>
      <c r="V291" s="9"/>
      <c r="W291" s="9"/>
      <c r="X291" s="9"/>
      <c r="Y291" s="9"/>
      <c r="Z291" s="9"/>
    </row>
    <row r="292" ht="21.75" customHeight="1">
      <c r="A292" s="9"/>
      <c r="B292" s="10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6"/>
      <c r="P292" s="29"/>
      <c r="Q292" s="29"/>
      <c r="R292" s="16"/>
      <c r="S292" s="9"/>
      <c r="T292" s="9"/>
      <c r="U292" s="9"/>
      <c r="V292" s="9"/>
      <c r="W292" s="9"/>
      <c r="X292" s="9"/>
      <c r="Y292" s="9"/>
      <c r="Z292" s="9"/>
    </row>
    <row r="293" ht="21.75" customHeight="1">
      <c r="A293" s="9"/>
      <c r="B293" s="10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6"/>
      <c r="P293" s="29"/>
      <c r="Q293" s="29"/>
      <c r="R293" s="16"/>
      <c r="S293" s="9"/>
      <c r="T293" s="9"/>
      <c r="U293" s="9"/>
      <c r="V293" s="9"/>
      <c r="W293" s="9"/>
      <c r="X293" s="9"/>
      <c r="Y293" s="9"/>
      <c r="Z293" s="9"/>
    </row>
    <row r="294" ht="21.75" customHeight="1">
      <c r="A294" s="9"/>
      <c r="B294" s="10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6"/>
      <c r="P294" s="29"/>
      <c r="Q294" s="29"/>
      <c r="R294" s="16"/>
      <c r="S294" s="9"/>
      <c r="T294" s="9"/>
      <c r="U294" s="9"/>
      <c r="V294" s="9"/>
      <c r="W294" s="9"/>
      <c r="X294" s="9"/>
      <c r="Y294" s="9"/>
      <c r="Z294" s="9"/>
    </row>
    <row r="295" ht="21.75" customHeight="1">
      <c r="A295" s="9"/>
      <c r="B295" s="10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6"/>
      <c r="P295" s="29"/>
      <c r="Q295" s="29"/>
      <c r="R295" s="16"/>
      <c r="S295" s="9"/>
      <c r="T295" s="9"/>
      <c r="U295" s="9"/>
      <c r="V295" s="9"/>
      <c r="W295" s="9"/>
      <c r="X295" s="9"/>
      <c r="Y295" s="9"/>
      <c r="Z295" s="9"/>
    </row>
    <row r="296" ht="21.75" customHeight="1">
      <c r="A296" s="9"/>
      <c r="B296" s="10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6"/>
      <c r="P296" s="29"/>
      <c r="Q296" s="29"/>
      <c r="R296" s="16"/>
      <c r="S296" s="9"/>
      <c r="T296" s="9"/>
      <c r="U296" s="9"/>
      <c r="V296" s="9"/>
      <c r="W296" s="9"/>
      <c r="X296" s="9"/>
      <c r="Y296" s="9"/>
      <c r="Z296" s="9"/>
    </row>
    <row r="297" ht="21.75" customHeight="1">
      <c r="A297" s="9"/>
      <c r="B297" s="10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6"/>
      <c r="P297" s="29"/>
      <c r="Q297" s="29"/>
      <c r="R297" s="16"/>
      <c r="S297" s="9"/>
      <c r="T297" s="9"/>
      <c r="U297" s="9"/>
      <c r="V297" s="9"/>
      <c r="W297" s="9"/>
      <c r="X297" s="9"/>
      <c r="Y297" s="9"/>
      <c r="Z297" s="9"/>
    </row>
    <row r="298" ht="21.75" customHeight="1">
      <c r="A298" s="9"/>
      <c r="B298" s="10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6"/>
      <c r="P298" s="29"/>
      <c r="Q298" s="29"/>
      <c r="R298" s="16"/>
      <c r="S298" s="9"/>
      <c r="T298" s="9"/>
      <c r="U298" s="9"/>
      <c r="V298" s="9"/>
      <c r="W298" s="9"/>
      <c r="X298" s="9"/>
      <c r="Y298" s="9"/>
      <c r="Z298" s="9"/>
    </row>
    <row r="299" ht="21.75" customHeight="1">
      <c r="A299" s="9"/>
      <c r="B299" s="10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6"/>
      <c r="P299" s="29"/>
      <c r="Q299" s="29"/>
      <c r="R299" s="16"/>
      <c r="S299" s="9"/>
      <c r="T299" s="9"/>
      <c r="U299" s="9"/>
      <c r="V299" s="9"/>
      <c r="W299" s="9"/>
      <c r="X299" s="9"/>
      <c r="Y299" s="9"/>
      <c r="Z299" s="9"/>
    </row>
    <row r="300" ht="21.75" customHeight="1">
      <c r="A300" s="9"/>
      <c r="B300" s="10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6"/>
      <c r="P300" s="29"/>
      <c r="Q300" s="29"/>
      <c r="R300" s="16"/>
      <c r="S300" s="9"/>
      <c r="T300" s="9"/>
      <c r="U300" s="9"/>
      <c r="V300" s="9"/>
      <c r="W300" s="9"/>
      <c r="X300" s="9"/>
      <c r="Y300" s="9"/>
      <c r="Z300" s="9"/>
    </row>
    <row r="301" ht="21.75" customHeight="1">
      <c r="A301" s="9"/>
      <c r="B301" s="10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6"/>
      <c r="P301" s="29"/>
      <c r="Q301" s="29"/>
      <c r="R301" s="16"/>
      <c r="S301" s="9"/>
      <c r="T301" s="9"/>
      <c r="U301" s="9"/>
      <c r="V301" s="9"/>
      <c r="W301" s="9"/>
      <c r="X301" s="9"/>
      <c r="Y301" s="9"/>
      <c r="Z301" s="9"/>
    </row>
    <row r="302" ht="21.75" customHeight="1">
      <c r="A302" s="9"/>
      <c r="B302" s="10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6"/>
      <c r="P302" s="29"/>
      <c r="Q302" s="29"/>
      <c r="R302" s="16"/>
      <c r="S302" s="9"/>
      <c r="T302" s="9"/>
      <c r="U302" s="9"/>
      <c r="V302" s="9"/>
      <c r="W302" s="9"/>
      <c r="X302" s="9"/>
      <c r="Y302" s="9"/>
      <c r="Z302" s="9"/>
    </row>
    <row r="303" ht="21.75" customHeight="1">
      <c r="A303" s="9"/>
      <c r="B303" s="10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6"/>
      <c r="P303" s="29"/>
      <c r="Q303" s="29"/>
      <c r="R303" s="16"/>
      <c r="S303" s="9"/>
      <c r="T303" s="9"/>
      <c r="U303" s="9"/>
      <c r="V303" s="9"/>
      <c r="W303" s="9"/>
      <c r="X303" s="9"/>
      <c r="Y303" s="9"/>
      <c r="Z303" s="9"/>
    </row>
    <row r="304" ht="21.75" customHeight="1">
      <c r="A304" s="9"/>
      <c r="B304" s="10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6"/>
      <c r="P304" s="29"/>
      <c r="Q304" s="29"/>
      <c r="R304" s="16"/>
      <c r="S304" s="9"/>
      <c r="T304" s="9"/>
      <c r="U304" s="9"/>
      <c r="V304" s="9"/>
      <c r="W304" s="9"/>
      <c r="X304" s="9"/>
      <c r="Y304" s="9"/>
      <c r="Z304" s="9"/>
    </row>
    <row r="305" ht="21.75" customHeight="1">
      <c r="A305" s="9"/>
      <c r="B305" s="10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6"/>
      <c r="P305" s="29"/>
      <c r="Q305" s="29"/>
      <c r="R305" s="16"/>
      <c r="S305" s="9"/>
      <c r="T305" s="9"/>
      <c r="U305" s="9"/>
      <c r="V305" s="9"/>
      <c r="W305" s="9"/>
      <c r="X305" s="9"/>
      <c r="Y305" s="9"/>
      <c r="Z305" s="9"/>
    </row>
    <row r="306" ht="21.75" customHeight="1">
      <c r="A306" s="9"/>
      <c r="B306" s="10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6"/>
      <c r="P306" s="29"/>
      <c r="Q306" s="29"/>
      <c r="R306" s="16"/>
      <c r="S306" s="9"/>
      <c r="T306" s="9"/>
      <c r="U306" s="9"/>
      <c r="V306" s="9"/>
      <c r="W306" s="9"/>
      <c r="X306" s="9"/>
      <c r="Y306" s="9"/>
      <c r="Z306" s="9"/>
    </row>
    <row r="307" ht="21.75" customHeight="1">
      <c r="A307" s="9"/>
      <c r="B307" s="10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6"/>
      <c r="P307" s="29"/>
      <c r="Q307" s="29"/>
      <c r="R307" s="16"/>
      <c r="S307" s="9"/>
      <c r="T307" s="9"/>
      <c r="U307" s="9"/>
      <c r="V307" s="9"/>
      <c r="W307" s="9"/>
      <c r="X307" s="9"/>
      <c r="Y307" s="9"/>
      <c r="Z307" s="9"/>
    </row>
    <row r="308" ht="21.75" customHeight="1">
      <c r="A308" s="9"/>
      <c r="B308" s="10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6"/>
      <c r="P308" s="29"/>
      <c r="Q308" s="29"/>
      <c r="R308" s="16"/>
      <c r="S308" s="9"/>
      <c r="T308" s="9"/>
      <c r="U308" s="9"/>
      <c r="V308" s="9"/>
      <c r="W308" s="9"/>
      <c r="X308" s="9"/>
      <c r="Y308" s="9"/>
      <c r="Z308" s="9"/>
    </row>
    <row r="309" ht="21.75" customHeight="1">
      <c r="A309" s="9"/>
      <c r="B309" s="10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6"/>
      <c r="P309" s="29"/>
      <c r="Q309" s="29"/>
      <c r="R309" s="16"/>
      <c r="S309" s="9"/>
      <c r="T309" s="9"/>
      <c r="U309" s="9"/>
      <c r="V309" s="9"/>
      <c r="W309" s="9"/>
      <c r="X309" s="9"/>
      <c r="Y309" s="9"/>
      <c r="Z309" s="9"/>
    </row>
    <row r="310" ht="21.75" customHeight="1">
      <c r="A310" s="9"/>
      <c r="B310" s="10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6"/>
      <c r="P310" s="29"/>
      <c r="Q310" s="29"/>
      <c r="R310" s="16"/>
      <c r="S310" s="9"/>
      <c r="T310" s="9"/>
      <c r="U310" s="9"/>
      <c r="V310" s="9"/>
      <c r="W310" s="9"/>
      <c r="X310" s="9"/>
      <c r="Y310" s="9"/>
      <c r="Z310" s="9"/>
    </row>
    <row r="311" ht="21.75" customHeight="1">
      <c r="A311" s="9"/>
      <c r="B311" s="10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6"/>
      <c r="P311" s="29"/>
      <c r="Q311" s="29"/>
      <c r="R311" s="16"/>
      <c r="S311" s="9"/>
      <c r="T311" s="9"/>
      <c r="U311" s="9"/>
      <c r="V311" s="9"/>
      <c r="W311" s="9"/>
      <c r="X311" s="9"/>
      <c r="Y311" s="9"/>
      <c r="Z311" s="9"/>
    </row>
    <row r="312" ht="21.75" customHeight="1">
      <c r="A312" s="9"/>
      <c r="B312" s="10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6"/>
      <c r="P312" s="29"/>
      <c r="Q312" s="29"/>
      <c r="R312" s="16"/>
      <c r="S312" s="9"/>
      <c r="T312" s="9"/>
      <c r="U312" s="9"/>
      <c r="V312" s="9"/>
      <c r="W312" s="9"/>
      <c r="X312" s="9"/>
      <c r="Y312" s="9"/>
      <c r="Z312" s="9"/>
    </row>
    <row r="313" ht="21.75" customHeight="1">
      <c r="A313" s="9"/>
      <c r="B313" s="10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6"/>
      <c r="P313" s="29"/>
      <c r="Q313" s="29"/>
      <c r="R313" s="16"/>
      <c r="S313" s="9"/>
      <c r="T313" s="9"/>
      <c r="U313" s="9"/>
      <c r="V313" s="9"/>
      <c r="W313" s="9"/>
      <c r="X313" s="9"/>
      <c r="Y313" s="9"/>
      <c r="Z313" s="9"/>
    </row>
    <row r="314" ht="21.75" customHeight="1">
      <c r="A314" s="9"/>
      <c r="B314" s="10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6"/>
      <c r="P314" s="29"/>
      <c r="Q314" s="29"/>
      <c r="R314" s="16"/>
      <c r="S314" s="9"/>
      <c r="T314" s="9"/>
      <c r="U314" s="9"/>
      <c r="V314" s="9"/>
      <c r="W314" s="9"/>
      <c r="X314" s="9"/>
      <c r="Y314" s="9"/>
      <c r="Z314" s="9"/>
    </row>
    <row r="315" ht="21.75" customHeight="1">
      <c r="A315" s="9"/>
      <c r="B315" s="10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6"/>
      <c r="P315" s="29"/>
      <c r="Q315" s="29"/>
      <c r="R315" s="16"/>
      <c r="S315" s="9"/>
      <c r="T315" s="9"/>
      <c r="U315" s="9"/>
      <c r="V315" s="9"/>
      <c r="W315" s="9"/>
      <c r="X315" s="9"/>
      <c r="Y315" s="9"/>
      <c r="Z315" s="9"/>
    </row>
    <row r="316" ht="21.75" customHeight="1">
      <c r="A316" s="9"/>
      <c r="B316" s="10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6"/>
      <c r="P316" s="29"/>
      <c r="Q316" s="29"/>
      <c r="R316" s="16"/>
      <c r="S316" s="9"/>
      <c r="T316" s="9"/>
      <c r="U316" s="9"/>
      <c r="V316" s="9"/>
      <c r="W316" s="9"/>
      <c r="X316" s="9"/>
      <c r="Y316" s="9"/>
      <c r="Z316" s="9"/>
    </row>
    <row r="317" ht="21.75" customHeight="1">
      <c r="A317" s="9"/>
      <c r="B317" s="10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6"/>
      <c r="P317" s="29"/>
      <c r="Q317" s="29"/>
      <c r="R317" s="16"/>
      <c r="S317" s="9"/>
      <c r="T317" s="9"/>
      <c r="U317" s="9"/>
      <c r="V317" s="9"/>
      <c r="W317" s="9"/>
      <c r="X317" s="9"/>
      <c r="Y317" s="9"/>
      <c r="Z317" s="9"/>
    </row>
    <row r="318" ht="21.75" customHeight="1">
      <c r="A318" s="9"/>
      <c r="B318" s="10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6"/>
      <c r="P318" s="29"/>
      <c r="Q318" s="29"/>
      <c r="R318" s="16"/>
      <c r="S318" s="9"/>
      <c r="T318" s="9"/>
      <c r="U318" s="9"/>
      <c r="V318" s="9"/>
      <c r="W318" s="9"/>
      <c r="X318" s="9"/>
      <c r="Y318" s="9"/>
      <c r="Z318" s="9"/>
    </row>
    <row r="319" ht="21.75" customHeight="1">
      <c r="A319" s="9"/>
      <c r="B319" s="10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6"/>
      <c r="P319" s="29"/>
      <c r="Q319" s="29"/>
      <c r="R319" s="16"/>
      <c r="S319" s="9"/>
      <c r="T319" s="9"/>
      <c r="U319" s="9"/>
      <c r="V319" s="9"/>
      <c r="W319" s="9"/>
      <c r="X319" s="9"/>
      <c r="Y319" s="9"/>
      <c r="Z319" s="9"/>
    </row>
    <row r="320" ht="21.75" customHeight="1">
      <c r="A320" s="9"/>
      <c r="B320" s="10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6"/>
      <c r="P320" s="29"/>
      <c r="Q320" s="29"/>
      <c r="R320" s="16"/>
      <c r="S320" s="9"/>
      <c r="T320" s="9"/>
      <c r="U320" s="9"/>
      <c r="V320" s="9"/>
      <c r="W320" s="9"/>
      <c r="X320" s="9"/>
      <c r="Y320" s="9"/>
      <c r="Z320" s="9"/>
    </row>
    <row r="321" ht="21.75" customHeight="1">
      <c r="A321" s="9"/>
      <c r="B321" s="10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6"/>
      <c r="P321" s="29"/>
      <c r="Q321" s="29"/>
      <c r="R321" s="16"/>
      <c r="S321" s="9"/>
      <c r="T321" s="9"/>
      <c r="U321" s="9"/>
      <c r="V321" s="9"/>
      <c r="W321" s="9"/>
      <c r="X321" s="9"/>
      <c r="Y321" s="9"/>
      <c r="Z321" s="9"/>
    </row>
    <row r="322" ht="21.75" customHeight="1">
      <c r="A322" s="9"/>
      <c r="B322" s="10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6"/>
      <c r="P322" s="29"/>
      <c r="Q322" s="29"/>
      <c r="R322" s="16"/>
      <c r="S322" s="9"/>
      <c r="T322" s="9"/>
      <c r="U322" s="9"/>
      <c r="V322" s="9"/>
      <c r="W322" s="9"/>
      <c r="X322" s="9"/>
      <c r="Y322" s="9"/>
      <c r="Z322" s="9"/>
    </row>
    <row r="323" ht="21.75" customHeight="1">
      <c r="A323" s="9"/>
      <c r="B323" s="10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6"/>
      <c r="P323" s="29"/>
      <c r="Q323" s="29"/>
      <c r="R323" s="16"/>
      <c r="S323" s="9"/>
      <c r="T323" s="9"/>
      <c r="U323" s="9"/>
      <c r="V323" s="9"/>
      <c r="W323" s="9"/>
      <c r="X323" s="9"/>
      <c r="Y323" s="9"/>
      <c r="Z323" s="9"/>
    </row>
    <row r="324" ht="21.75" customHeight="1">
      <c r="A324" s="9"/>
      <c r="B324" s="10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6"/>
      <c r="P324" s="29"/>
      <c r="Q324" s="29"/>
      <c r="R324" s="16"/>
      <c r="S324" s="9"/>
      <c r="T324" s="9"/>
      <c r="U324" s="9"/>
      <c r="V324" s="9"/>
      <c r="W324" s="9"/>
      <c r="X324" s="9"/>
      <c r="Y324" s="9"/>
      <c r="Z324" s="9"/>
    </row>
    <row r="325" ht="21.75" customHeight="1">
      <c r="A325" s="9"/>
      <c r="B325" s="10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6"/>
      <c r="P325" s="29"/>
      <c r="Q325" s="29"/>
      <c r="R325" s="16"/>
      <c r="S325" s="9"/>
      <c r="T325" s="9"/>
      <c r="U325" s="9"/>
      <c r="V325" s="9"/>
      <c r="W325" s="9"/>
      <c r="X325" s="9"/>
      <c r="Y325" s="9"/>
      <c r="Z325" s="9"/>
    </row>
    <row r="326" ht="21.75" customHeight="1">
      <c r="A326" s="9"/>
      <c r="B326" s="10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6"/>
      <c r="P326" s="29"/>
      <c r="Q326" s="29"/>
      <c r="R326" s="16"/>
      <c r="S326" s="9"/>
      <c r="T326" s="9"/>
      <c r="U326" s="9"/>
      <c r="V326" s="9"/>
      <c r="W326" s="9"/>
      <c r="X326" s="9"/>
      <c r="Y326" s="9"/>
      <c r="Z326" s="9"/>
    </row>
    <row r="327" ht="21.75" customHeight="1">
      <c r="A327" s="9"/>
      <c r="B327" s="10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6"/>
      <c r="P327" s="29"/>
      <c r="Q327" s="29"/>
      <c r="R327" s="16"/>
      <c r="S327" s="9"/>
      <c r="T327" s="9"/>
      <c r="U327" s="9"/>
      <c r="V327" s="9"/>
      <c r="W327" s="9"/>
      <c r="X327" s="9"/>
      <c r="Y327" s="9"/>
      <c r="Z327" s="9"/>
    </row>
    <row r="328" ht="21.75" customHeight="1">
      <c r="A328" s="9"/>
      <c r="B328" s="10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6"/>
      <c r="P328" s="29"/>
      <c r="Q328" s="29"/>
      <c r="R328" s="16"/>
      <c r="S328" s="9"/>
      <c r="T328" s="9"/>
      <c r="U328" s="9"/>
      <c r="V328" s="9"/>
      <c r="W328" s="9"/>
      <c r="X328" s="9"/>
      <c r="Y328" s="9"/>
      <c r="Z328" s="9"/>
    </row>
    <row r="329" ht="21.75" customHeight="1">
      <c r="A329" s="9"/>
      <c r="B329" s="10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6"/>
      <c r="P329" s="29"/>
      <c r="Q329" s="29"/>
      <c r="R329" s="16"/>
      <c r="S329" s="9"/>
      <c r="T329" s="9"/>
      <c r="U329" s="9"/>
      <c r="V329" s="9"/>
      <c r="W329" s="9"/>
      <c r="X329" s="9"/>
      <c r="Y329" s="9"/>
      <c r="Z329" s="9"/>
    </row>
    <row r="330" ht="21.75" customHeight="1">
      <c r="A330" s="9"/>
      <c r="B330" s="10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6"/>
      <c r="P330" s="29"/>
      <c r="Q330" s="29"/>
      <c r="R330" s="16"/>
      <c r="S330" s="9"/>
      <c r="T330" s="9"/>
      <c r="U330" s="9"/>
      <c r="V330" s="9"/>
      <c r="W330" s="9"/>
      <c r="X330" s="9"/>
      <c r="Y330" s="9"/>
      <c r="Z330" s="9"/>
    </row>
    <row r="331" ht="21.75" customHeight="1">
      <c r="A331" s="9"/>
      <c r="B331" s="10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6"/>
      <c r="P331" s="29"/>
      <c r="Q331" s="29"/>
      <c r="R331" s="16"/>
      <c r="S331" s="9"/>
      <c r="T331" s="9"/>
      <c r="U331" s="9"/>
      <c r="V331" s="9"/>
      <c r="W331" s="9"/>
      <c r="X331" s="9"/>
      <c r="Y331" s="9"/>
      <c r="Z331" s="9"/>
    </row>
    <row r="332" ht="21.75" customHeight="1">
      <c r="A332" s="9"/>
      <c r="B332" s="10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6"/>
      <c r="P332" s="29"/>
      <c r="Q332" s="29"/>
      <c r="R332" s="16"/>
      <c r="S332" s="9"/>
      <c r="T332" s="9"/>
      <c r="U332" s="9"/>
      <c r="V332" s="9"/>
      <c r="W332" s="9"/>
      <c r="X332" s="9"/>
      <c r="Y332" s="9"/>
      <c r="Z332" s="9"/>
    </row>
    <row r="333" ht="21.75" customHeight="1">
      <c r="A333" s="9"/>
      <c r="B333" s="10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6"/>
      <c r="P333" s="29"/>
      <c r="Q333" s="29"/>
      <c r="R333" s="16"/>
      <c r="S333" s="9"/>
      <c r="T333" s="9"/>
      <c r="U333" s="9"/>
      <c r="V333" s="9"/>
      <c r="W333" s="9"/>
      <c r="X333" s="9"/>
      <c r="Y333" s="9"/>
      <c r="Z333" s="9"/>
    </row>
    <row r="334" ht="21.75" customHeight="1">
      <c r="A334" s="9"/>
      <c r="B334" s="10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6"/>
      <c r="P334" s="29"/>
      <c r="Q334" s="29"/>
      <c r="R334" s="16"/>
      <c r="S334" s="9"/>
      <c r="T334" s="9"/>
      <c r="U334" s="9"/>
      <c r="V334" s="9"/>
      <c r="W334" s="9"/>
      <c r="X334" s="9"/>
      <c r="Y334" s="9"/>
      <c r="Z334" s="9"/>
    </row>
    <row r="335" ht="21.75" customHeight="1">
      <c r="A335" s="9"/>
      <c r="B335" s="10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6"/>
      <c r="P335" s="29"/>
      <c r="Q335" s="29"/>
      <c r="R335" s="16"/>
      <c r="S335" s="9"/>
      <c r="T335" s="9"/>
      <c r="U335" s="9"/>
      <c r="V335" s="9"/>
      <c r="W335" s="9"/>
      <c r="X335" s="9"/>
      <c r="Y335" s="9"/>
      <c r="Z335" s="9"/>
    </row>
    <row r="336" ht="21.75" customHeight="1">
      <c r="A336" s="9"/>
      <c r="B336" s="10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6"/>
      <c r="P336" s="29"/>
      <c r="Q336" s="29"/>
      <c r="R336" s="16"/>
      <c r="S336" s="9"/>
      <c r="T336" s="9"/>
      <c r="U336" s="9"/>
      <c r="V336" s="9"/>
      <c r="W336" s="9"/>
      <c r="X336" s="9"/>
      <c r="Y336" s="9"/>
      <c r="Z336" s="9"/>
    </row>
    <row r="337" ht="21.75" customHeight="1">
      <c r="A337" s="9"/>
      <c r="B337" s="10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6"/>
      <c r="P337" s="29"/>
      <c r="Q337" s="29"/>
      <c r="R337" s="16"/>
      <c r="S337" s="9"/>
      <c r="T337" s="9"/>
      <c r="U337" s="9"/>
      <c r="V337" s="9"/>
      <c r="W337" s="9"/>
      <c r="X337" s="9"/>
      <c r="Y337" s="9"/>
      <c r="Z337" s="9"/>
    </row>
    <row r="338" ht="21.75" customHeight="1">
      <c r="A338" s="9"/>
      <c r="B338" s="10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6"/>
      <c r="P338" s="29"/>
      <c r="Q338" s="29"/>
      <c r="R338" s="16"/>
      <c r="S338" s="9"/>
      <c r="T338" s="9"/>
      <c r="U338" s="9"/>
      <c r="V338" s="9"/>
      <c r="W338" s="9"/>
      <c r="X338" s="9"/>
      <c r="Y338" s="9"/>
      <c r="Z338" s="9"/>
    </row>
    <row r="339" ht="21.75" customHeight="1">
      <c r="A339" s="9"/>
      <c r="B339" s="10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6"/>
      <c r="P339" s="29"/>
      <c r="Q339" s="29"/>
      <c r="R339" s="16"/>
      <c r="S339" s="9"/>
      <c r="T339" s="9"/>
      <c r="U339" s="9"/>
      <c r="V339" s="9"/>
      <c r="W339" s="9"/>
      <c r="X339" s="9"/>
      <c r="Y339" s="9"/>
      <c r="Z339" s="9"/>
    </row>
    <row r="340" ht="21.75" customHeight="1">
      <c r="A340" s="9"/>
      <c r="B340" s="10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6"/>
      <c r="P340" s="29"/>
      <c r="Q340" s="29"/>
      <c r="R340" s="16"/>
      <c r="S340" s="9"/>
      <c r="T340" s="9"/>
      <c r="U340" s="9"/>
      <c r="V340" s="9"/>
      <c r="W340" s="9"/>
      <c r="X340" s="9"/>
      <c r="Y340" s="9"/>
      <c r="Z340" s="9"/>
    </row>
    <row r="341" ht="21.75" customHeight="1">
      <c r="A341" s="9"/>
      <c r="B341" s="10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6"/>
      <c r="P341" s="29"/>
      <c r="Q341" s="29"/>
      <c r="R341" s="16"/>
      <c r="S341" s="9"/>
      <c r="T341" s="9"/>
      <c r="U341" s="9"/>
      <c r="V341" s="9"/>
      <c r="W341" s="9"/>
      <c r="X341" s="9"/>
      <c r="Y341" s="9"/>
      <c r="Z341" s="9"/>
    </row>
    <row r="342" ht="21.75" customHeight="1">
      <c r="A342" s="9"/>
      <c r="B342" s="10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6"/>
      <c r="P342" s="29"/>
      <c r="Q342" s="29"/>
      <c r="R342" s="16"/>
      <c r="S342" s="9"/>
      <c r="T342" s="9"/>
      <c r="U342" s="9"/>
      <c r="V342" s="9"/>
      <c r="W342" s="9"/>
      <c r="X342" s="9"/>
      <c r="Y342" s="9"/>
      <c r="Z342" s="9"/>
    </row>
    <row r="343" ht="21.75" customHeight="1">
      <c r="A343" s="9"/>
      <c r="B343" s="10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6"/>
      <c r="P343" s="29"/>
      <c r="Q343" s="29"/>
      <c r="R343" s="16"/>
      <c r="S343" s="9"/>
      <c r="T343" s="9"/>
      <c r="U343" s="9"/>
      <c r="V343" s="9"/>
      <c r="W343" s="9"/>
      <c r="X343" s="9"/>
      <c r="Y343" s="9"/>
      <c r="Z343" s="9"/>
    </row>
    <row r="344" ht="21.75" customHeight="1">
      <c r="A344" s="9"/>
      <c r="B344" s="10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6"/>
      <c r="P344" s="29"/>
      <c r="Q344" s="29"/>
      <c r="R344" s="16"/>
      <c r="S344" s="9"/>
      <c r="T344" s="9"/>
      <c r="U344" s="9"/>
      <c r="V344" s="9"/>
      <c r="W344" s="9"/>
      <c r="X344" s="9"/>
      <c r="Y344" s="9"/>
      <c r="Z344" s="9"/>
    </row>
    <row r="345" ht="21.75" customHeight="1">
      <c r="A345" s="9"/>
      <c r="B345" s="10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6"/>
      <c r="P345" s="29"/>
      <c r="Q345" s="29"/>
      <c r="R345" s="16"/>
      <c r="S345" s="9"/>
      <c r="T345" s="9"/>
      <c r="U345" s="9"/>
      <c r="V345" s="9"/>
      <c r="W345" s="9"/>
      <c r="X345" s="9"/>
      <c r="Y345" s="9"/>
      <c r="Z345" s="9"/>
    </row>
    <row r="346" ht="21.75" customHeight="1">
      <c r="A346" s="9"/>
      <c r="B346" s="10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6"/>
      <c r="P346" s="29"/>
      <c r="Q346" s="29"/>
      <c r="R346" s="16"/>
      <c r="S346" s="9"/>
      <c r="T346" s="9"/>
      <c r="U346" s="9"/>
      <c r="V346" s="9"/>
      <c r="W346" s="9"/>
      <c r="X346" s="9"/>
      <c r="Y346" s="9"/>
      <c r="Z346" s="9"/>
    </row>
    <row r="347" ht="21.75" customHeight="1">
      <c r="A347" s="9"/>
      <c r="B347" s="10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6"/>
      <c r="P347" s="29"/>
      <c r="Q347" s="29"/>
      <c r="R347" s="16"/>
      <c r="S347" s="9"/>
      <c r="T347" s="9"/>
      <c r="U347" s="9"/>
      <c r="V347" s="9"/>
      <c r="W347" s="9"/>
      <c r="X347" s="9"/>
      <c r="Y347" s="9"/>
      <c r="Z347" s="9"/>
    </row>
    <row r="348" ht="21.75" customHeight="1">
      <c r="A348" s="9"/>
      <c r="B348" s="10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6"/>
      <c r="P348" s="29"/>
      <c r="Q348" s="29"/>
      <c r="R348" s="16"/>
      <c r="S348" s="9"/>
      <c r="T348" s="9"/>
      <c r="U348" s="9"/>
      <c r="V348" s="9"/>
      <c r="W348" s="9"/>
      <c r="X348" s="9"/>
      <c r="Y348" s="9"/>
      <c r="Z348" s="9"/>
    </row>
    <row r="349" ht="21.75" customHeight="1">
      <c r="A349" s="9"/>
      <c r="B349" s="10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6"/>
      <c r="P349" s="29"/>
      <c r="Q349" s="29"/>
      <c r="R349" s="16"/>
      <c r="S349" s="9"/>
      <c r="T349" s="9"/>
      <c r="U349" s="9"/>
      <c r="V349" s="9"/>
      <c r="W349" s="9"/>
      <c r="X349" s="9"/>
      <c r="Y349" s="9"/>
      <c r="Z349" s="9"/>
    </row>
    <row r="350" ht="21.75" customHeight="1">
      <c r="A350" s="9"/>
      <c r="B350" s="10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6"/>
      <c r="P350" s="29"/>
      <c r="Q350" s="29"/>
      <c r="R350" s="16"/>
      <c r="S350" s="9"/>
      <c r="T350" s="9"/>
      <c r="U350" s="9"/>
      <c r="V350" s="9"/>
      <c r="W350" s="9"/>
      <c r="X350" s="9"/>
      <c r="Y350" s="9"/>
      <c r="Z350" s="9"/>
    </row>
    <row r="351" ht="21.75" customHeight="1">
      <c r="A351" s="9"/>
      <c r="B351" s="10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6"/>
      <c r="P351" s="29"/>
      <c r="Q351" s="29"/>
      <c r="R351" s="16"/>
      <c r="S351" s="9"/>
      <c r="T351" s="9"/>
      <c r="U351" s="9"/>
      <c r="V351" s="9"/>
      <c r="W351" s="9"/>
      <c r="X351" s="9"/>
      <c r="Y351" s="9"/>
      <c r="Z351" s="9"/>
    </row>
    <row r="352" ht="21.75" customHeight="1">
      <c r="A352" s="9"/>
      <c r="B352" s="10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6"/>
      <c r="P352" s="29"/>
      <c r="Q352" s="29"/>
      <c r="R352" s="16"/>
      <c r="S352" s="9"/>
      <c r="T352" s="9"/>
      <c r="U352" s="9"/>
      <c r="V352" s="9"/>
      <c r="W352" s="9"/>
      <c r="X352" s="9"/>
      <c r="Y352" s="9"/>
      <c r="Z352" s="9"/>
    </row>
    <row r="353" ht="21.75" customHeight="1">
      <c r="A353" s="9"/>
      <c r="B353" s="10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"/>
      <c r="P353" s="29"/>
      <c r="Q353" s="29"/>
      <c r="R353" s="16"/>
      <c r="S353" s="9"/>
      <c r="T353" s="9"/>
      <c r="U353" s="9"/>
      <c r="V353" s="9"/>
      <c r="W353" s="9"/>
      <c r="X353" s="9"/>
      <c r="Y353" s="9"/>
      <c r="Z353" s="9"/>
    </row>
    <row r="354" ht="21.75" customHeight="1">
      <c r="A354" s="9"/>
      <c r="B354" s="10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6"/>
      <c r="P354" s="29"/>
      <c r="Q354" s="29"/>
      <c r="R354" s="16"/>
      <c r="S354" s="9"/>
      <c r="T354" s="9"/>
      <c r="U354" s="9"/>
      <c r="V354" s="9"/>
      <c r="W354" s="9"/>
      <c r="X354" s="9"/>
      <c r="Y354" s="9"/>
      <c r="Z354" s="9"/>
    </row>
    <row r="355" ht="21.75" customHeight="1">
      <c r="A355" s="9"/>
      <c r="B355" s="10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6"/>
      <c r="P355" s="29"/>
      <c r="Q355" s="29"/>
      <c r="R355" s="16"/>
      <c r="S355" s="9"/>
      <c r="T355" s="9"/>
      <c r="U355" s="9"/>
      <c r="V355" s="9"/>
      <c r="W355" s="9"/>
      <c r="X355" s="9"/>
      <c r="Y355" s="9"/>
      <c r="Z355" s="9"/>
    </row>
    <row r="356" ht="21.75" customHeight="1">
      <c r="A356" s="9"/>
      <c r="B356" s="10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6"/>
      <c r="P356" s="29"/>
      <c r="Q356" s="29"/>
      <c r="R356" s="16"/>
      <c r="S356" s="9"/>
      <c r="T356" s="9"/>
      <c r="U356" s="9"/>
      <c r="V356" s="9"/>
      <c r="W356" s="9"/>
      <c r="X356" s="9"/>
      <c r="Y356" s="9"/>
      <c r="Z356" s="9"/>
    </row>
    <row r="357" ht="21.75" customHeight="1">
      <c r="A357" s="9"/>
      <c r="B357" s="10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6"/>
      <c r="P357" s="29"/>
      <c r="Q357" s="29"/>
      <c r="R357" s="16"/>
      <c r="S357" s="9"/>
      <c r="T357" s="9"/>
      <c r="U357" s="9"/>
      <c r="V357" s="9"/>
      <c r="W357" s="9"/>
      <c r="X357" s="9"/>
      <c r="Y357" s="9"/>
      <c r="Z357" s="9"/>
    </row>
    <row r="358" ht="21.75" customHeight="1">
      <c r="A358" s="9"/>
      <c r="B358" s="10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6"/>
      <c r="P358" s="29"/>
      <c r="Q358" s="29"/>
      <c r="R358" s="16"/>
      <c r="S358" s="9"/>
      <c r="T358" s="9"/>
      <c r="U358" s="9"/>
      <c r="V358" s="9"/>
      <c r="W358" s="9"/>
      <c r="X358" s="9"/>
      <c r="Y358" s="9"/>
      <c r="Z358" s="9"/>
    </row>
    <row r="359" ht="21.75" customHeight="1">
      <c r="A359" s="9"/>
      <c r="B359" s="10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6"/>
      <c r="P359" s="29"/>
      <c r="Q359" s="29"/>
      <c r="R359" s="16"/>
      <c r="S359" s="9"/>
      <c r="T359" s="9"/>
      <c r="U359" s="9"/>
      <c r="V359" s="9"/>
      <c r="W359" s="9"/>
      <c r="X359" s="9"/>
      <c r="Y359" s="9"/>
      <c r="Z359" s="9"/>
    </row>
    <row r="360" ht="21.75" customHeight="1">
      <c r="A360" s="9"/>
      <c r="B360" s="10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6"/>
      <c r="P360" s="29"/>
      <c r="Q360" s="29"/>
      <c r="R360" s="16"/>
      <c r="S360" s="9"/>
      <c r="T360" s="9"/>
      <c r="U360" s="9"/>
      <c r="V360" s="9"/>
      <c r="W360" s="9"/>
      <c r="X360" s="9"/>
      <c r="Y360" s="9"/>
      <c r="Z360" s="9"/>
    </row>
    <row r="361" ht="21.75" customHeight="1">
      <c r="A361" s="9"/>
      <c r="B361" s="10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6"/>
      <c r="P361" s="29"/>
      <c r="Q361" s="29"/>
      <c r="R361" s="16"/>
      <c r="S361" s="9"/>
      <c r="T361" s="9"/>
      <c r="U361" s="9"/>
      <c r="V361" s="9"/>
      <c r="W361" s="9"/>
      <c r="X361" s="9"/>
      <c r="Y361" s="9"/>
      <c r="Z361" s="9"/>
    </row>
    <row r="362" ht="21.75" customHeight="1">
      <c r="A362" s="9"/>
      <c r="B362" s="10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6"/>
      <c r="P362" s="29"/>
      <c r="Q362" s="29"/>
      <c r="R362" s="16"/>
      <c r="S362" s="9"/>
      <c r="T362" s="9"/>
      <c r="U362" s="9"/>
      <c r="V362" s="9"/>
      <c r="W362" s="9"/>
      <c r="X362" s="9"/>
      <c r="Y362" s="9"/>
      <c r="Z362" s="9"/>
    </row>
    <row r="363" ht="21.75" customHeight="1">
      <c r="A363" s="9"/>
      <c r="B363" s="10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6"/>
      <c r="P363" s="29"/>
      <c r="Q363" s="29"/>
      <c r="R363" s="16"/>
      <c r="S363" s="9"/>
      <c r="T363" s="9"/>
      <c r="U363" s="9"/>
      <c r="V363" s="9"/>
      <c r="W363" s="9"/>
      <c r="X363" s="9"/>
      <c r="Y363" s="9"/>
      <c r="Z363" s="9"/>
    </row>
    <row r="364" ht="21.75" customHeight="1">
      <c r="A364" s="9"/>
      <c r="B364" s="10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6"/>
      <c r="P364" s="29"/>
      <c r="Q364" s="29"/>
      <c r="R364" s="16"/>
      <c r="S364" s="9"/>
      <c r="T364" s="9"/>
      <c r="U364" s="9"/>
      <c r="V364" s="9"/>
      <c r="W364" s="9"/>
      <c r="X364" s="9"/>
      <c r="Y364" s="9"/>
      <c r="Z364" s="9"/>
    </row>
    <row r="365" ht="21.75" customHeight="1">
      <c r="A365" s="9"/>
      <c r="B365" s="10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6"/>
      <c r="P365" s="29"/>
      <c r="Q365" s="29"/>
      <c r="R365" s="16"/>
      <c r="S365" s="9"/>
      <c r="T365" s="9"/>
      <c r="U365" s="9"/>
      <c r="V365" s="9"/>
      <c r="W365" s="9"/>
      <c r="X365" s="9"/>
      <c r="Y365" s="9"/>
      <c r="Z365" s="9"/>
    </row>
    <row r="366" ht="21.75" customHeight="1">
      <c r="A366" s="9"/>
      <c r="B366" s="10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6"/>
      <c r="P366" s="29"/>
      <c r="Q366" s="29"/>
      <c r="R366" s="16"/>
      <c r="S366" s="9"/>
      <c r="T366" s="9"/>
      <c r="U366" s="9"/>
      <c r="V366" s="9"/>
      <c r="W366" s="9"/>
      <c r="X366" s="9"/>
      <c r="Y366" s="9"/>
      <c r="Z366" s="9"/>
    </row>
    <row r="367" ht="21.75" customHeight="1">
      <c r="A367" s="9"/>
      <c r="B367" s="10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6"/>
      <c r="P367" s="29"/>
      <c r="Q367" s="29"/>
      <c r="R367" s="16"/>
      <c r="S367" s="9"/>
      <c r="T367" s="9"/>
      <c r="U367" s="9"/>
      <c r="V367" s="9"/>
      <c r="W367" s="9"/>
      <c r="X367" s="9"/>
      <c r="Y367" s="9"/>
      <c r="Z367" s="9"/>
    </row>
    <row r="368" ht="21.75" customHeight="1">
      <c r="A368" s="9"/>
      <c r="B368" s="10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6"/>
      <c r="P368" s="29"/>
      <c r="Q368" s="29"/>
      <c r="R368" s="16"/>
      <c r="S368" s="9"/>
      <c r="T368" s="9"/>
      <c r="U368" s="9"/>
      <c r="V368" s="9"/>
      <c r="W368" s="9"/>
      <c r="X368" s="9"/>
      <c r="Y368" s="9"/>
      <c r="Z368" s="9"/>
    </row>
    <row r="369" ht="21.75" customHeight="1">
      <c r="A369" s="9"/>
      <c r="B369" s="10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6"/>
      <c r="P369" s="29"/>
      <c r="Q369" s="29"/>
      <c r="R369" s="16"/>
      <c r="S369" s="9"/>
      <c r="T369" s="9"/>
      <c r="U369" s="9"/>
      <c r="V369" s="9"/>
      <c r="W369" s="9"/>
      <c r="X369" s="9"/>
      <c r="Y369" s="9"/>
      <c r="Z369" s="9"/>
    </row>
    <row r="370" ht="21.75" customHeight="1">
      <c r="A370" s="9"/>
      <c r="B370" s="10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6"/>
      <c r="P370" s="29"/>
      <c r="Q370" s="29"/>
      <c r="R370" s="16"/>
      <c r="S370" s="9"/>
      <c r="T370" s="9"/>
      <c r="U370" s="9"/>
      <c r="V370" s="9"/>
      <c r="W370" s="9"/>
      <c r="X370" s="9"/>
      <c r="Y370" s="9"/>
      <c r="Z370" s="9"/>
    </row>
    <row r="371" ht="21.75" customHeight="1">
      <c r="A371" s="9"/>
      <c r="B371" s="10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6"/>
      <c r="P371" s="29"/>
      <c r="Q371" s="29"/>
      <c r="R371" s="16"/>
      <c r="S371" s="9"/>
      <c r="T371" s="9"/>
      <c r="U371" s="9"/>
      <c r="V371" s="9"/>
      <c r="W371" s="9"/>
      <c r="X371" s="9"/>
      <c r="Y371" s="9"/>
      <c r="Z371" s="9"/>
    </row>
    <row r="372" ht="21.75" customHeight="1">
      <c r="A372" s="9"/>
      <c r="B372" s="10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6"/>
      <c r="P372" s="29"/>
      <c r="Q372" s="29"/>
      <c r="R372" s="16"/>
      <c r="S372" s="9"/>
      <c r="T372" s="9"/>
      <c r="U372" s="9"/>
      <c r="V372" s="9"/>
      <c r="W372" s="9"/>
      <c r="X372" s="9"/>
      <c r="Y372" s="9"/>
      <c r="Z372" s="9"/>
    </row>
    <row r="373" ht="21.75" customHeight="1">
      <c r="A373" s="9"/>
      <c r="B373" s="10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6"/>
      <c r="P373" s="29"/>
      <c r="Q373" s="29"/>
      <c r="R373" s="16"/>
      <c r="S373" s="9"/>
      <c r="T373" s="9"/>
      <c r="U373" s="9"/>
      <c r="V373" s="9"/>
      <c r="W373" s="9"/>
      <c r="X373" s="9"/>
      <c r="Y373" s="9"/>
      <c r="Z373" s="9"/>
    </row>
    <row r="374" ht="21.75" customHeight="1">
      <c r="A374" s="9"/>
      <c r="B374" s="10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6"/>
      <c r="P374" s="29"/>
      <c r="Q374" s="29"/>
      <c r="R374" s="16"/>
      <c r="S374" s="9"/>
      <c r="T374" s="9"/>
      <c r="U374" s="9"/>
      <c r="V374" s="9"/>
      <c r="W374" s="9"/>
      <c r="X374" s="9"/>
      <c r="Y374" s="9"/>
      <c r="Z374" s="9"/>
    </row>
    <row r="375" ht="21.75" customHeight="1">
      <c r="A375" s="9"/>
      <c r="B375" s="10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6"/>
      <c r="P375" s="29"/>
      <c r="Q375" s="29"/>
      <c r="R375" s="16"/>
      <c r="S375" s="9"/>
      <c r="T375" s="9"/>
      <c r="U375" s="9"/>
      <c r="V375" s="9"/>
      <c r="W375" s="9"/>
      <c r="X375" s="9"/>
      <c r="Y375" s="9"/>
      <c r="Z375" s="9"/>
    </row>
    <row r="376" ht="21.75" customHeight="1">
      <c r="A376" s="9"/>
      <c r="B376" s="10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6"/>
      <c r="P376" s="29"/>
      <c r="Q376" s="29"/>
      <c r="R376" s="16"/>
      <c r="S376" s="9"/>
      <c r="T376" s="9"/>
      <c r="U376" s="9"/>
      <c r="V376" s="9"/>
      <c r="W376" s="9"/>
      <c r="X376" s="9"/>
      <c r="Y376" s="9"/>
      <c r="Z376" s="9"/>
    </row>
    <row r="377" ht="21.75" customHeight="1">
      <c r="A377" s="9"/>
      <c r="B377" s="10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6"/>
      <c r="P377" s="29"/>
      <c r="Q377" s="29"/>
      <c r="R377" s="16"/>
      <c r="S377" s="9"/>
      <c r="T377" s="9"/>
      <c r="U377" s="9"/>
      <c r="V377" s="9"/>
      <c r="W377" s="9"/>
      <c r="X377" s="9"/>
      <c r="Y377" s="9"/>
      <c r="Z377" s="9"/>
    </row>
    <row r="378" ht="21.75" customHeight="1">
      <c r="A378" s="9"/>
      <c r="B378" s="10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6"/>
      <c r="P378" s="29"/>
      <c r="Q378" s="29"/>
      <c r="R378" s="16"/>
      <c r="S378" s="9"/>
      <c r="T378" s="9"/>
      <c r="U378" s="9"/>
      <c r="V378" s="9"/>
      <c r="W378" s="9"/>
      <c r="X378" s="9"/>
      <c r="Y378" s="9"/>
      <c r="Z378" s="9"/>
    </row>
    <row r="379" ht="21.75" customHeight="1">
      <c r="A379" s="9"/>
      <c r="B379" s="10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6"/>
      <c r="P379" s="29"/>
      <c r="Q379" s="29"/>
      <c r="R379" s="16"/>
      <c r="S379" s="9"/>
      <c r="T379" s="9"/>
      <c r="U379" s="9"/>
      <c r="V379" s="9"/>
      <c r="W379" s="9"/>
      <c r="X379" s="9"/>
      <c r="Y379" s="9"/>
      <c r="Z379" s="9"/>
    </row>
    <row r="380" ht="21.75" customHeight="1">
      <c r="A380" s="9"/>
      <c r="B380" s="10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6"/>
      <c r="P380" s="29"/>
      <c r="Q380" s="29"/>
      <c r="R380" s="16"/>
      <c r="S380" s="9"/>
      <c r="T380" s="9"/>
      <c r="U380" s="9"/>
      <c r="V380" s="9"/>
      <c r="W380" s="9"/>
      <c r="X380" s="9"/>
      <c r="Y380" s="9"/>
      <c r="Z380" s="9"/>
    </row>
    <row r="381" ht="21.75" customHeight="1">
      <c r="A381" s="9"/>
      <c r="B381" s="10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6"/>
      <c r="P381" s="29"/>
      <c r="Q381" s="29"/>
      <c r="R381" s="16"/>
      <c r="S381" s="9"/>
      <c r="T381" s="9"/>
      <c r="U381" s="9"/>
      <c r="V381" s="9"/>
      <c r="W381" s="9"/>
      <c r="X381" s="9"/>
      <c r="Y381" s="9"/>
      <c r="Z381" s="9"/>
    </row>
    <row r="382" ht="21.75" customHeight="1">
      <c r="A382" s="9"/>
      <c r="B382" s="10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6"/>
      <c r="P382" s="29"/>
      <c r="Q382" s="29"/>
      <c r="R382" s="16"/>
      <c r="S382" s="9"/>
      <c r="T382" s="9"/>
      <c r="U382" s="9"/>
      <c r="V382" s="9"/>
      <c r="W382" s="9"/>
      <c r="X382" s="9"/>
      <c r="Y382" s="9"/>
      <c r="Z382" s="9"/>
    </row>
    <row r="383" ht="21.75" customHeight="1">
      <c r="A383" s="9"/>
      <c r="B383" s="10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6"/>
      <c r="P383" s="29"/>
      <c r="Q383" s="29"/>
      <c r="R383" s="16"/>
      <c r="S383" s="9"/>
      <c r="T383" s="9"/>
      <c r="U383" s="9"/>
      <c r="V383" s="9"/>
      <c r="W383" s="9"/>
      <c r="X383" s="9"/>
      <c r="Y383" s="9"/>
      <c r="Z383" s="9"/>
    </row>
    <row r="384" ht="21.75" customHeight="1">
      <c r="A384" s="9"/>
      <c r="B384" s="10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6"/>
      <c r="P384" s="29"/>
      <c r="Q384" s="29"/>
      <c r="R384" s="16"/>
      <c r="S384" s="9"/>
      <c r="T384" s="9"/>
      <c r="U384" s="9"/>
      <c r="V384" s="9"/>
      <c r="W384" s="9"/>
      <c r="X384" s="9"/>
      <c r="Y384" s="9"/>
      <c r="Z384" s="9"/>
    </row>
    <row r="385" ht="21.75" customHeight="1">
      <c r="A385" s="9"/>
      <c r="B385" s="10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6"/>
      <c r="P385" s="29"/>
      <c r="Q385" s="29"/>
      <c r="R385" s="16"/>
      <c r="S385" s="9"/>
      <c r="T385" s="9"/>
      <c r="U385" s="9"/>
      <c r="V385" s="9"/>
      <c r="W385" s="9"/>
      <c r="X385" s="9"/>
      <c r="Y385" s="9"/>
      <c r="Z385" s="9"/>
    </row>
    <row r="386" ht="21.75" customHeight="1">
      <c r="A386" s="9"/>
      <c r="B386" s="10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6"/>
      <c r="P386" s="29"/>
      <c r="Q386" s="29"/>
      <c r="R386" s="16"/>
      <c r="S386" s="9"/>
      <c r="T386" s="9"/>
      <c r="U386" s="9"/>
      <c r="V386" s="9"/>
      <c r="W386" s="9"/>
      <c r="X386" s="9"/>
      <c r="Y386" s="9"/>
      <c r="Z386" s="9"/>
    </row>
    <row r="387" ht="21.75" customHeight="1">
      <c r="A387" s="9"/>
      <c r="B387" s="10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6"/>
      <c r="P387" s="29"/>
      <c r="Q387" s="29"/>
      <c r="R387" s="16"/>
      <c r="S387" s="9"/>
      <c r="T387" s="9"/>
      <c r="U387" s="9"/>
      <c r="V387" s="9"/>
      <c r="W387" s="9"/>
      <c r="X387" s="9"/>
      <c r="Y387" s="9"/>
      <c r="Z387" s="9"/>
    </row>
    <row r="388" ht="21.75" customHeight="1">
      <c r="A388" s="9"/>
      <c r="B388" s="10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6"/>
      <c r="P388" s="29"/>
      <c r="Q388" s="29"/>
      <c r="R388" s="16"/>
      <c r="S388" s="9"/>
      <c r="T388" s="9"/>
      <c r="U388" s="9"/>
      <c r="V388" s="9"/>
      <c r="W388" s="9"/>
      <c r="X388" s="9"/>
      <c r="Y388" s="9"/>
      <c r="Z388" s="9"/>
    </row>
    <row r="389" ht="21.75" customHeight="1">
      <c r="A389" s="9"/>
      <c r="B389" s="10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6"/>
      <c r="P389" s="29"/>
      <c r="Q389" s="29"/>
      <c r="R389" s="16"/>
      <c r="S389" s="9"/>
      <c r="T389" s="9"/>
      <c r="U389" s="9"/>
      <c r="V389" s="9"/>
      <c r="W389" s="9"/>
      <c r="X389" s="9"/>
      <c r="Y389" s="9"/>
      <c r="Z389" s="9"/>
    </row>
    <row r="390" ht="21.75" customHeight="1">
      <c r="A390" s="9"/>
      <c r="B390" s="10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6"/>
      <c r="P390" s="29"/>
      <c r="Q390" s="29"/>
      <c r="R390" s="16"/>
      <c r="S390" s="9"/>
      <c r="T390" s="9"/>
      <c r="U390" s="9"/>
      <c r="V390" s="9"/>
      <c r="W390" s="9"/>
      <c r="X390" s="9"/>
      <c r="Y390" s="9"/>
      <c r="Z390" s="9"/>
    </row>
    <row r="391" ht="21.75" customHeight="1">
      <c r="A391" s="9"/>
      <c r="B391" s="10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6"/>
      <c r="P391" s="29"/>
      <c r="Q391" s="29"/>
      <c r="R391" s="16"/>
      <c r="S391" s="9"/>
      <c r="T391" s="9"/>
      <c r="U391" s="9"/>
      <c r="V391" s="9"/>
      <c r="W391" s="9"/>
      <c r="X391" s="9"/>
      <c r="Y391" s="9"/>
      <c r="Z391" s="9"/>
    </row>
    <row r="392" ht="21.75" customHeight="1">
      <c r="A392" s="9"/>
      <c r="B392" s="10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6"/>
      <c r="P392" s="29"/>
      <c r="Q392" s="29"/>
      <c r="R392" s="16"/>
      <c r="S392" s="9"/>
      <c r="T392" s="9"/>
      <c r="U392" s="9"/>
      <c r="V392" s="9"/>
      <c r="W392" s="9"/>
      <c r="X392" s="9"/>
      <c r="Y392" s="9"/>
      <c r="Z392" s="9"/>
    </row>
    <row r="393" ht="21.75" customHeight="1">
      <c r="A393" s="9"/>
      <c r="B393" s="10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6"/>
      <c r="P393" s="29"/>
      <c r="Q393" s="29"/>
      <c r="R393" s="16"/>
      <c r="S393" s="9"/>
      <c r="T393" s="9"/>
      <c r="U393" s="9"/>
      <c r="V393" s="9"/>
      <c r="W393" s="9"/>
      <c r="X393" s="9"/>
      <c r="Y393" s="9"/>
      <c r="Z393" s="9"/>
    </row>
    <row r="394" ht="21.75" customHeight="1">
      <c r="A394" s="9"/>
      <c r="B394" s="10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6"/>
      <c r="P394" s="29"/>
      <c r="Q394" s="29"/>
      <c r="R394" s="16"/>
      <c r="S394" s="9"/>
      <c r="T394" s="9"/>
      <c r="U394" s="9"/>
      <c r="V394" s="9"/>
      <c r="W394" s="9"/>
      <c r="X394" s="9"/>
      <c r="Y394" s="9"/>
      <c r="Z394" s="9"/>
    </row>
    <row r="395" ht="21.75" customHeight="1">
      <c r="A395" s="9"/>
      <c r="B395" s="10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6"/>
      <c r="P395" s="29"/>
      <c r="Q395" s="29"/>
      <c r="R395" s="16"/>
      <c r="S395" s="9"/>
      <c r="T395" s="9"/>
      <c r="U395" s="9"/>
      <c r="V395" s="9"/>
      <c r="W395" s="9"/>
      <c r="X395" s="9"/>
      <c r="Y395" s="9"/>
      <c r="Z395" s="9"/>
    </row>
    <row r="396" ht="21.75" customHeight="1">
      <c r="A396" s="9"/>
      <c r="B396" s="10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6"/>
      <c r="P396" s="29"/>
      <c r="Q396" s="29"/>
      <c r="R396" s="16"/>
      <c r="S396" s="9"/>
      <c r="T396" s="9"/>
      <c r="U396" s="9"/>
      <c r="V396" s="9"/>
      <c r="W396" s="9"/>
      <c r="X396" s="9"/>
      <c r="Y396" s="9"/>
      <c r="Z396" s="9"/>
    </row>
    <row r="397" ht="21.75" customHeight="1">
      <c r="A397" s="9"/>
      <c r="B397" s="10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6"/>
      <c r="P397" s="29"/>
      <c r="Q397" s="29"/>
      <c r="R397" s="16"/>
      <c r="S397" s="9"/>
      <c r="T397" s="9"/>
      <c r="U397" s="9"/>
      <c r="V397" s="9"/>
      <c r="W397" s="9"/>
      <c r="X397" s="9"/>
      <c r="Y397" s="9"/>
      <c r="Z397" s="9"/>
    </row>
    <row r="398" ht="21.75" customHeight="1">
      <c r="A398" s="9"/>
      <c r="B398" s="10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6"/>
      <c r="P398" s="29"/>
      <c r="Q398" s="29"/>
      <c r="R398" s="16"/>
      <c r="S398" s="9"/>
      <c r="T398" s="9"/>
      <c r="U398" s="9"/>
      <c r="V398" s="9"/>
      <c r="W398" s="9"/>
      <c r="X398" s="9"/>
      <c r="Y398" s="9"/>
      <c r="Z398" s="9"/>
    </row>
    <row r="399" ht="21.75" customHeight="1">
      <c r="A399" s="9"/>
      <c r="B399" s="10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6"/>
      <c r="P399" s="29"/>
      <c r="Q399" s="29"/>
      <c r="R399" s="16"/>
      <c r="S399" s="9"/>
      <c r="T399" s="9"/>
      <c r="U399" s="9"/>
      <c r="V399" s="9"/>
      <c r="W399" s="9"/>
      <c r="X399" s="9"/>
      <c r="Y399" s="9"/>
      <c r="Z399" s="9"/>
    </row>
    <row r="400" ht="21.75" customHeight="1">
      <c r="A400" s="9"/>
      <c r="B400" s="10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6"/>
      <c r="P400" s="29"/>
      <c r="Q400" s="29"/>
      <c r="R400" s="16"/>
      <c r="S400" s="9"/>
      <c r="T400" s="9"/>
      <c r="U400" s="9"/>
      <c r="V400" s="9"/>
      <c r="W400" s="9"/>
      <c r="X400" s="9"/>
      <c r="Y400" s="9"/>
      <c r="Z400" s="9"/>
    </row>
    <row r="401" ht="21.75" customHeight="1">
      <c r="A401" s="9"/>
      <c r="B401" s="10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6"/>
      <c r="P401" s="29"/>
      <c r="Q401" s="29"/>
      <c r="R401" s="16"/>
      <c r="S401" s="9"/>
      <c r="T401" s="9"/>
      <c r="U401" s="9"/>
      <c r="V401" s="9"/>
      <c r="W401" s="9"/>
      <c r="X401" s="9"/>
      <c r="Y401" s="9"/>
      <c r="Z401" s="9"/>
    </row>
    <row r="402" ht="21.75" customHeight="1">
      <c r="A402" s="9"/>
      <c r="B402" s="10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6"/>
      <c r="P402" s="29"/>
      <c r="Q402" s="29"/>
      <c r="R402" s="16"/>
      <c r="S402" s="9"/>
      <c r="T402" s="9"/>
      <c r="U402" s="9"/>
      <c r="V402" s="9"/>
      <c r="W402" s="9"/>
      <c r="X402" s="9"/>
      <c r="Y402" s="9"/>
      <c r="Z402" s="9"/>
    </row>
    <row r="403" ht="21.75" customHeight="1">
      <c r="A403" s="9"/>
      <c r="B403" s="10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6"/>
      <c r="P403" s="29"/>
      <c r="Q403" s="29"/>
      <c r="R403" s="16"/>
      <c r="S403" s="9"/>
      <c r="T403" s="9"/>
      <c r="U403" s="9"/>
      <c r="V403" s="9"/>
      <c r="W403" s="9"/>
      <c r="X403" s="9"/>
      <c r="Y403" s="9"/>
      <c r="Z403" s="9"/>
    </row>
    <row r="404" ht="21.75" customHeight="1">
      <c r="A404" s="9"/>
      <c r="B404" s="10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6"/>
      <c r="P404" s="29"/>
      <c r="Q404" s="29"/>
      <c r="R404" s="16"/>
      <c r="S404" s="9"/>
      <c r="T404" s="9"/>
      <c r="U404" s="9"/>
      <c r="V404" s="9"/>
      <c r="W404" s="9"/>
      <c r="X404" s="9"/>
      <c r="Y404" s="9"/>
      <c r="Z404" s="9"/>
    </row>
    <row r="405" ht="21.75" customHeight="1">
      <c r="A405" s="9"/>
      <c r="B405" s="10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6"/>
      <c r="P405" s="29"/>
      <c r="Q405" s="29"/>
      <c r="R405" s="16"/>
      <c r="S405" s="9"/>
      <c r="T405" s="9"/>
      <c r="U405" s="9"/>
      <c r="V405" s="9"/>
      <c r="W405" s="9"/>
      <c r="X405" s="9"/>
      <c r="Y405" s="9"/>
      <c r="Z405" s="9"/>
    </row>
    <row r="406" ht="21.75" customHeight="1">
      <c r="A406" s="9"/>
      <c r="B406" s="10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6"/>
      <c r="P406" s="29"/>
      <c r="Q406" s="29"/>
      <c r="R406" s="16"/>
      <c r="S406" s="9"/>
      <c r="T406" s="9"/>
      <c r="U406" s="9"/>
      <c r="V406" s="9"/>
      <c r="W406" s="9"/>
      <c r="X406" s="9"/>
      <c r="Y406" s="9"/>
      <c r="Z406" s="9"/>
    </row>
    <row r="407" ht="21.75" customHeight="1">
      <c r="A407" s="9"/>
      <c r="B407" s="10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6"/>
      <c r="P407" s="29"/>
      <c r="Q407" s="29"/>
      <c r="R407" s="16"/>
      <c r="S407" s="9"/>
      <c r="T407" s="9"/>
      <c r="U407" s="9"/>
      <c r="V407" s="9"/>
      <c r="W407" s="9"/>
      <c r="X407" s="9"/>
      <c r="Y407" s="9"/>
      <c r="Z407" s="9"/>
    </row>
    <row r="408" ht="21.75" customHeight="1">
      <c r="A408" s="9"/>
      <c r="B408" s="10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6"/>
      <c r="P408" s="29"/>
      <c r="Q408" s="29"/>
      <c r="R408" s="16"/>
      <c r="S408" s="9"/>
      <c r="T408" s="9"/>
      <c r="U408" s="9"/>
      <c r="V408" s="9"/>
      <c r="W408" s="9"/>
      <c r="X408" s="9"/>
      <c r="Y408" s="9"/>
      <c r="Z408" s="9"/>
    </row>
    <row r="409" ht="21.75" customHeight="1">
      <c r="A409" s="9"/>
      <c r="B409" s="10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6"/>
      <c r="P409" s="29"/>
      <c r="Q409" s="29"/>
      <c r="R409" s="16"/>
      <c r="S409" s="9"/>
      <c r="T409" s="9"/>
      <c r="U409" s="9"/>
      <c r="V409" s="9"/>
      <c r="W409" s="9"/>
      <c r="X409" s="9"/>
      <c r="Y409" s="9"/>
      <c r="Z409" s="9"/>
    </row>
    <row r="410" ht="21.75" customHeight="1">
      <c r="A410" s="9"/>
      <c r="B410" s="10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6"/>
      <c r="P410" s="29"/>
      <c r="Q410" s="29"/>
      <c r="R410" s="16"/>
      <c r="S410" s="9"/>
      <c r="T410" s="9"/>
      <c r="U410" s="9"/>
      <c r="V410" s="9"/>
      <c r="W410" s="9"/>
      <c r="X410" s="9"/>
      <c r="Y410" s="9"/>
      <c r="Z410" s="9"/>
    </row>
    <row r="411" ht="21.75" customHeight="1">
      <c r="A411" s="9"/>
      <c r="B411" s="10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6"/>
      <c r="P411" s="29"/>
      <c r="Q411" s="29"/>
      <c r="R411" s="16"/>
      <c r="S411" s="9"/>
      <c r="T411" s="9"/>
      <c r="U411" s="9"/>
      <c r="V411" s="9"/>
      <c r="W411" s="9"/>
      <c r="X411" s="9"/>
      <c r="Y411" s="9"/>
      <c r="Z411" s="9"/>
    </row>
    <row r="412" ht="21.75" customHeight="1">
      <c r="A412" s="9"/>
      <c r="B412" s="10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6"/>
      <c r="P412" s="29"/>
      <c r="Q412" s="29"/>
      <c r="R412" s="16"/>
      <c r="S412" s="9"/>
      <c r="T412" s="9"/>
      <c r="U412" s="9"/>
      <c r="V412" s="9"/>
      <c r="W412" s="9"/>
      <c r="X412" s="9"/>
      <c r="Y412" s="9"/>
      <c r="Z412" s="9"/>
    </row>
    <row r="413" ht="21.75" customHeight="1">
      <c r="A413" s="9"/>
      <c r="B413" s="10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6"/>
      <c r="P413" s="29"/>
      <c r="Q413" s="29"/>
      <c r="R413" s="16"/>
      <c r="S413" s="9"/>
      <c r="T413" s="9"/>
      <c r="U413" s="9"/>
      <c r="V413" s="9"/>
      <c r="W413" s="9"/>
      <c r="X413" s="9"/>
      <c r="Y413" s="9"/>
      <c r="Z413" s="9"/>
    </row>
    <row r="414" ht="21.75" customHeight="1">
      <c r="A414" s="9"/>
      <c r="B414" s="10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6"/>
      <c r="P414" s="29"/>
      <c r="Q414" s="29"/>
      <c r="R414" s="16"/>
      <c r="S414" s="9"/>
      <c r="T414" s="9"/>
      <c r="U414" s="9"/>
      <c r="V414" s="9"/>
      <c r="W414" s="9"/>
      <c r="X414" s="9"/>
      <c r="Y414" s="9"/>
      <c r="Z414" s="9"/>
    </row>
    <row r="415" ht="21.75" customHeight="1">
      <c r="A415" s="9"/>
      <c r="B415" s="10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6"/>
      <c r="P415" s="29"/>
      <c r="Q415" s="29"/>
      <c r="R415" s="16"/>
      <c r="S415" s="9"/>
      <c r="T415" s="9"/>
      <c r="U415" s="9"/>
      <c r="V415" s="9"/>
      <c r="W415" s="9"/>
      <c r="X415" s="9"/>
      <c r="Y415" s="9"/>
      <c r="Z415" s="9"/>
    </row>
    <row r="416" ht="21.75" customHeight="1">
      <c r="A416" s="9"/>
      <c r="B416" s="10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6"/>
      <c r="P416" s="29"/>
      <c r="Q416" s="29"/>
      <c r="R416" s="16"/>
      <c r="S416" s="9"/>
      <c r="T416" s="9"/>
      <c r="U416" s="9"/>
      <c r="V416" s="9"/>
      <c r="W416" s="9"/>
      <c r="X416" s="9"/>
      <c r="Y416" s="9"/>
      <c r="Z416" s="9"/>
    </row>
    <row r="417" ht="21.75" customHeight="1">
      <c r="A417" s="9"/>
      <c r="B417" s="10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6"/>
      <c r="P417" s="29"/>
      <c r="Q417" s="29"/>
      <c r="R417" s="16"/>
      <c r="S417" s="9"/>
      <c r="T417" s="9"/>
      <c r="U417" s="9"/>
      <c r="V417" s="9"/>
      <c r="W417" s="9"/>
      <c r="X417" s="9"/>
      <c r="Y417" s="9"/>
      <c r="Z417" s="9"/>
    </row>
    <row r="418" ht="21.75" customHeight="1">
      <c r="A418" s="9"/>
      <c r="B418" s="10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6"/>
      <c r="P418" s="29"/>
      <c r="Q418" s="29"/>
      <c r="R418" s="16"/>
      <c r="S418" s="9"/>
      <c r="T418" s="9"/>
      <c r="U418" s="9"/>
      <c r="V418" s="9"/>
      <c r="W418" s="9"/>
      <c r="X418" s="9"/>
      <c r="Y418" s="9"/>
      <c r="Z418" s="9"/>
    </row>
    <row r="419" ht="21.75" customHeight="1">
      <c r="A419" s="9"/>
      <c r="B419" s="10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6"/>
      <c r="P419" s="29"/>
      <c r="Q419" s="29"/>
      <c r="R419" s="16"/>
      <c r="S419" s="9"/>
      <c r="T419" s="9"/>
      <c r="U419" s="9"/>
      <c r="V419" s="9"/>
      <c r="W419" s="9"/>
      <c r="X419" s="9"/>
      <c r="Y419" s="9"/>
      <c r="Z419" s="9"/>
    </row>
    <row r="420" ht="21.75" customHeight="1">
      <c r="A420" s="9"/>
      <c r="B420" s="10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6"/>
      <c r="P420" s="29"/>
      <c r="Q420" s="29"/>
      <c r="R420" s="16"/>
      <c r="S420" s="9"/>
      <c r="T420" s="9"/>
      <c r="U420" s="9"/>
      <c r="V420" s="9"/>
      <c r="W420" s="9"/>
      <c r="X420" s="9"/>
      <c r="Y420" s="9"/>
      <c r="Z420" s="9"/>
    </row>
    <row r="421" ht="21.75" customHeight="1">
      <c r="A421" s="9"/>
      <c r="B421" s="10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6"/>
      <c r="P421" s="29"/>
      <c r="Q421" s="29"/>
      <c r="R421" s="16"/>
      <c r="S421" s="9"/>
      <c r="T421" s="9"/>
      <c r="U421" s="9"/>
      <c r="V421" s="9"/>
      <c r="W421" s="9"/>
      <c r="X421" s="9"/>
      <c r="Y421" s="9"/>
      <c r="Z421" s="9"/>
    </row>
    <row r="422" ht="21.75" customHeight="1">
      <c r="A422" s="9"/>
      <c r="B422" s="10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6"/>
      <c r="P422" s="29"/>
      <c r="Q422" s="29"/>
      <c r="R422" s="16"/>
      <c r="S422" s="9"/>
      <c r="T422" s="9"/>
      <c r="U422" s="9"/>
      <c r="V422" s="9"/>
      <c r="W422" s="9"/>
      <c r="X422" s="9"/>
      <c r="Y422" s="9"/>
      <c r="Z422" s="9"/>
    </row>
    <row r="423" ht="21.75" customHeight="1">
      <c r="A423" s="9"/>
      <c r="B423" s="10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6"/>
      <c r="P423" s="29"/>
      <c r="Q423" s="29"/>
      <c r="R423" s="16"/>
      <c r="S423" s="9"/>
      <c r="T423" s="9"/>
      <c r="U423" s="9"/>
      <c r="V423" s="9"/>
      <c r="W423" s="9"/>
      <c r="X423" s="9"/>
      <c r="Y423" s="9"/>
      <c r="Z423" s="9"/>
    </row>
    <row r="424" ht="21.75" customHeight="1">
      <c r="A424" s="9"/>
      <c r="B424" s="10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6"/>
      <c r="P424" s="29"/>
      <c r="Q424" s="29"/>
      <c r="R424" s="16"/>
      <c r="S424" s="9"/>
      <c r="T424" s="9"/>
      <c r="U424" s="9"/>
      <c r="V424" s="9"/>
      <c r="W424" s="9"/>
      <c r="X424" s="9"/>
      <c r="Y424" s="9"/>
      <c r="Z424" s="9"/>
    </row>
    <row r="425" ht="21.75" customHeight="1">
      <c r="A425" s="9"/>
      <c r="B425" s="10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6"/>
      <c r="P425" s="29"/>
      <c r="Q425" s="29"/>
      <c r="R425" s="16"/>
      <c r="S425" s="9"/>
      <c r="T425" s="9"/>
      <c r="U425" s="9"/>
      <c r="V425" s="9"/>
      <c r="W425" s="9"/>
      <c r="X425" s="9"/>
      <c r="Y425" s="9"/>
      <c r="Z425" s="9"/>
    </row>
    <row r="426" ht="21.75" customHeight="1">
      <c r="A426" s="9"/>
      <c r="B426" s="10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6"/>
      <c r="P426" s="29"/>
      <c r="Q426" s="29"/>
      <c r="R426" s="16"/>
      <c r="S426" s="9"/>
      <c r="T426" s="9"/>
      <c r="U426" s="9"/>
      <c r="V426" s="9"/>
      <c r="W426" s="9"/>
      <c r="X426" s="9"/>
      <c r="Y426" s="9"/>
      <c r="Z426" s="9"/>
    </row>
    <row r="427" ht="21.75" customHeight="1">
      <c r="A427" s="9"/>
      <c r="B427" s="10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6"/>
      <c r="P427" s="29"/>
      <c r="Q427" s="29"/>
      <c r="R427" s="16"/>
      <c r="S427" s="9"/>
      <c r="T427" s="9"/>
      <c r="U427" s="9"/>
      <c r="V427" s="9"/>
      <c r="W427" s="9"/>
      <c r="X427" s="9"/>
      <c r="Y427" s="9"/>
      <c r="Z427" s="9"/>
    </row>
    <row r="428" ht="21.75" customHeight="1">
      <c r="A428" s="9"/>
      <c r="B428" s="10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6"/>
      <c r="P428" s="29"/>
      <c r="Q428" s="29"/>
      <c r="R428" s="16"/>
      <c r="S428" s="9"/>
      <c r="T428" s="9"/>
      <c r="U428" s="9"/>
      <c r="V428" s="9"/>
      <c r="W428" s="9"/>
      <c r="X428" s="9"/>
      <c r="Y428" s="9"/>
      <c r="Z428" s="9"/>
    </row>
    <row r="429" ht="21.75" customHeight="1">
      <c r="A429" s="9"/>
      <c r="B429" s="10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6"/>
      <c r="P429" s="29"/>
      <c r="Q429" s="29"/>
      <c r="R429" s="16"/>
      <c r="S429" s="9"/>
      <c r="T429" s="9"/>
      <c r="U429" s="9"/>
      <c r="V429" s="9"/>
      <c r="W429" s="9"/>
      <c r="X429" s="9"/>
      <c r="Y429" s="9"/>
      <c r="Z429" s="9"/>
    </row>
    <row r="430" ht="21.75" customHeight="1">
      <c r="A430" s="9"/>
      <c r="B430" s="10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6"/>
      <c r="P430" s="29"/>
      <c r="Q430" s="29"/>
      <c r="R430" s="16"/>
      <c r="S430" s="9"/>
      <c r="T430" s="9"/>
      <c r="U430" s="9"/>
      <c r="V430" s="9"/>
      <c r="W430" s="9"/>
      <c r="X430" s="9"/>
      <c r="Y430" s="9"/>
      <c r="Z430" s="9"/>
    </row>
    <row r="431" ht="21.75" customHeight="1">
      <c r="A431" s="9"/>
      <c r="B431" s="10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6"/>
      <c r="P431" s="29"/>
      <c r="Q431" s="29"/>
      <c r="R431" s="16"/>
      <c r="S431" s="9"/>
      <c r="T431" s="9"/>
      <c r="U431" s="9"/>
      <c r="V431" s="9"/>
      <c r="W431" s="9"/>
      <c r="X431" s="9"/>
      <c r="Y431" s="9"/>
      <c r="Z431" s="9"/>
    </row>
    <row r="432" ht="21.75" customHeight="1">
      <c r="A432" s="9"/>
      <c r="B432" s="10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6"/>
      <c r="P432" s="29"/>
      <c r="Q432" s="29"/>
      <c r="R432" s="16"/>
      <c r="S432" s="9"/>
      <c r="T432" s="9"/>
      <c r="U432" s="9"/>
      <c r="V432" s="9"/>
      <c r="W432" s="9"/>
      <c r="X432" s="9"/>
      <c r="Y432" s="9"/>
      <c r="Z432" s="9"/>
    </row>
    <row r="433" ht="21.75" customHeight="1">
      <c r="A433" s="9"/>
      <c r="B433" s="10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6"/>
      <c r="P433" s="29"/>
      <c r="Q433" s="29"/>
      <c r="R433" s="16"/>
      <c r="S433" s="9"/>
      <c r="T433" s="9"/>
      <c r="U433" s="9"/>
      <c r="V433" s="9"/>
      <c r="W433" s="9"/>
      <c r="X433" s="9"/>
      <c r="Y433" s="9"/>
      <c r="Z433" s="9"/>
    </row>
    <row r="434" ht="21.75" customHeight="1">
      <c r="A434" s="9"/>
      <c r="B434" s="10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6"/>
      <c r="P434" s="29"/>
      <c r="Q434" s="29"/>
      <c r="R434" s="16"/>
      <c r="S434" s="9"/>
      <c r="T434" s="9"/>
      <c r="U434" s="9"/>
      <c r="V434" s="9"/>
      <c r="W434" s="9"/>
      <c r="X434" s="9"/>
      <c r="Y434" s="9"/>
      <c r="Z434" s="9"/>
    </row>
    <row r="435" ht="21.75" customHeight="1">
      <c r="A435" s="9"/>
      <c r="B435" s="10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6"/>
      <c r="P435" s="29"/>
      <c r="Q435" s="29"/>
      <c r="R435" s="16"/>
      <c r="S435" s="9"/>
      <c r="T435" s="9"/>
      <c r="U435" s="9"/>
      <c r="V435" s="9"/>
      <c r="W435" s="9"/>
      <c r="X435" s="9"/>
      <c r="Y435" s="9"/>
      <c r="Z435" s="9"/>
    </row>
    <row r="436" ht="21.75" customHeight="1">
      <c r="A436" s="9"/>
      <c r="B436" s="10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6"/>
      <c r="P436" s="29"/>
      <c r="Q436" s="29"/>
      <c r="R436" s="16"/>
      <c r="S436" s="9"/>
      <c r="T436" s="9"/>
      <c r="U436" s="9"/>
      <c r="V436" s="9"/>
      <c r="W436" s="9"/>
      <c r="X436" s="9"/>
      <c r="Y436" s="9"/>
      <c r="Z436" s="9"/>
    </row>
    <row r="437" ht="21.75" customHeight="1">
      <c r="A437" s="9"/>
      <c r="B437" s="10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6"/>
      <c r="P437" s="29"/>
      <c r="Q437" s="29"/>
      <c r="R437" s="16"/>
      <c r="S437" s="9"/>
      <c r="T437" s="9"/>
      <c r="U437" s="9"/>
      <c r="V437" s="9"/>
      <c r="W437" s="9"/>
      <c r="X437" s="9"/>
      <c r="Y437" s="9"/>
      <c r="Z437" s="9"/>
    </row>
    <row r="438" ht="21.75" customHeight="1">
      <c r="A438" s="9"/>
      <c r="B438" s="10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6"/>
      <c r="P438" s="29"/>
      <c r="Q438" s="29"/>
      <c r="R438" s="16"/>
      <c r="S438" s="9"/>
      <c r="T438" s="9"/>
      <c r="U438" s="9"/>
      <c r="V438" s="9"/>
      <c r="W438" s="9"/>
      <c r="X438" s="9"/>
      <c r="Y438" s="9"/>
      <c r="Z438" s="9"/>
    </row>
    <row r="439" ht="21.75" customHeight="1">
      <c r="A439" s="9"/>
      <c r="B439" s="10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6"/>
      <c r="P439" s="29"/>
      <c r="Q439" s="29"/>
      <c r="R439" s="16"/>
      <c r="S439" s="9"/>
      <c r="T439" s="9"/>
      <c r="U439" s="9"/>
      <c r="V439" s="9"/>
      <c r="W439" s="9"/>
      <c r="X439" s="9"/>
      <c r="Y439" s="9"/>
      <c r="Z439" s="9"/>
    </row>
    <row r="440" ht="21.75" customHeight="1">
      <c r="A440" s="9"/>
      <c r="B440" s="10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6"/>
      <c r="P440" s="29"/>
      <c r="Q440" s="29"/>
      <c r="R440" s="16"/>
      <c r="S440" s="9"/>
      <c r="T440" s="9"/>
      <c r="U440" s="9"/>
      <c r="V440" s="9"/>
      <c r="W440" s="9"/>
      <c r="X440" s="9"/>
      <c r="Y440" s="9"/>
      <c r="Z440" s="9"/>
    </row>
    <row r="441" ht="21.75" customHeight="1">
      <c r="A441" s="9"/>
      <c r="B441" s="10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6"/>
      <c r="P441" s="29"/>
      <c r="Q441" s="29"/>
      <c r="R441" s="16"/>
      <c r="S441" s="9"/>
      <c r="T441" s="9"/>
      <c r="U441" s="9"/>
      <c r="V441" s="9"/>
      <c r="W441" s="9"/>
      <c r="X441" s="9"/>
      <c r="Y441" s="9"/>
      <c r="Z441" s="9"/>
    </row>
    <row r="442" ht="21.75" customHeight="1">
      <c r="A442" s="9"/>
      <c r="B442" s="10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6"/>
      <c r="P442" s="29"/>
      <c r="Q442" s="29"/>
      <c r="R442" s="16"/>
      <c r="S442" s="9"/>
      <c r="T442" s="9"/>
      <c r="U442" s="9"/>
      <c r="V442" s="9"/>
      <c r="W442" s="9"/>
      <c r="X442" s="9"/>
      <c r="Y442" s="9"/>
      <c r="Z442" s="9"/>
    </row>
    <row r="443" ht="21.75" customHeight="1">
      <c r="A443" s="9"/>
      <c r="B443" s="10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6"/>
      <c r="P443" s="29"/>
      <c r="Q443" s="29"/>
      <c r="R443" s="16"/>
      <c r="S443" s="9"/>
      <c r="T443" s="9"/>
      <c r="U443" s="9"/>
      <c r="V443" s="9"/>
      <c r="W443" s="9"/>
      <c r="X443" s="9"/>
      <c r="Y443" s="9"/>
      <c r="Z443" s="9"/>
    </row>
    <row r="444" ht="21.75" customHeight="1">
      <c r="A444" s="9"/>
      <c r="B444" s="10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6"/>
      <c r="P444" s="29"/>
      <c r="Q444" s="29"/>
      <c r="R444" s="16"/>
      <c r="S444" s="9"/>
      <c r="T444" s="9"/>
      <c r="U444" s="9"/>
      <c r="V444" s="9"/>
      <c r="W444" s="9"/>
      <c r="X444" s="9"/>
      <c r="Y444" s="9"/>
      <c r="Z444" s="9"/>
    </row>
    <row r="445" ht="21.75" customHeight="1">
      <c r="A445" s="9"/>
      <c r="B445" s="10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6"/>
      <c r="P445" s="29"/>
      <c r="Q445" s="29"/>
      <c r="R445" s="16"/>
      <c r="S445" s="9"/>
      <c r="T445" s="9"/>
      <c r="U445" s="9"/>
      <c r="V445" s="9"/>
      <c r="W445" s="9"/>
      <c r="X445" s="9"/>
      <c r="Y445" s="9"/>
      <c r="Z445" s="9"/>
    </row>
    <row r="446" ht="21.75" customHeight="1">
      <c r="A446" s="9"/>
      <c r="B446" s="10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6"/>
      <c r="P446" s="29"/>
      <c r="Q446" s="29"/>
      <c r="R446" s="16"/>
      <c r="S446" s="9"/>
      <c r="T446" s="9"/>
      <c r="U446" s="9"/>
      <c r="V446" s="9"/>
      <c r="W446" s="9"/>
      <c r="X446" s="9"/>
      <c r="Y446" s="9"/>
      <c r="Z446" s="9"/>
    </row>
    <row r="447" ht="21.75" customHeight="1">
      <c r="A447" s="9"/>
      <c r="B447" s="10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6"/>
      <c r="P447" s="29"/>
      <c r="Q447" s="29"/>
      <c r="R447" s="16"/>
      <c r="S447" s="9"/>
      <c r="T447" s="9"/>
      <c r="U447" s="9"/>
      <c r="V447" s="9"/>
      <c r="W447" s="9"/>
      <c r="X447" s="9"/>
      <c r="Y447" s="9"/>
      <c r="Z447" s="9"/>
    </row>
    <row r="448" ht="21.75" customHeight="1">
      <c r="A448" s="9"/>
      <c r="B448" s="10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6"/>
      <c r="P448" s="29"/>
      <c r="Q448" s="29"/>
      <c r="R448" s="16"/>
      <c r="S448" s="9"/>
      <c r="T448" s="9"/>
      <c r="U448" s="9"/>
      <c r="V448" s="9"/>
      <c r="W448" s="9"/>
      <c r="X448" s="9"/>
      <c r="Y448" s="9"/>
      <c r="Z448" s="9"/>
    </row>
    <row r="449" ht="21.75" customHeight="1">
      <c r="A449" s="9"/>
      <c r="B449" s="10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6"/>
      <c r="P449" s="29"/>
      <c r="Q449" s="29"/>
      <c r="R449" s="16"/>
      <c r="S449" s="9"/>
      <c r="T449" s="9"/>
      <c r="U449" s="9"/>
      <c r="V449" s="9"/>
      <c r="W449" s="9"/>
      <c r="X449" s="9"/>
      <c r="Y449" s="9"/>
      <c r="Z449" s="9"/>
    </row>
    <row r="450" ht="21.75" customHeight="1">
      <c r="A450" s="9"/>
      <c r="B450" s="10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6"/>
      <c r="P450" s="29"/>
      <c r="Q450" s="29"/>
      <c r="R450" s="16"/>
      <c r="S450" s="9"/>
      <c r="T450" s="9"/>
      <c r="U450" s="9"/>
      <c r="V450" s="9"/>
      <c r="W450" s="9"/>
      <c r="X450" s="9"/>
      <c r="Y450" s="9"/>
      <c r="Z450" s="9"/>
    </row>
    <row r="451" ht="21.75" customHeight="1">
      <c r="A451" s="9"/>
      <c r="B451" s="10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6"/>
      <c r="P451" s="29"/>
      <c r="Q451" s="29"/>
      <c r="R451" s="16"/>
      <c r="S451" s="9"/>
      <c r="T451" s="9"/>
      <c r="U451" s="9"/>
      <c r="V451" s="9"/>
      <c r="W451" s="9"/>
      <c r="X451" s="9"/>
      <c r="Y451" s="9"/>
      <c r="Z451" s="9"/>
    </row>
    <row r="452" ht="21.75" customHeight="1">
      <c r="A452" s="9"/>
      <c r="B452" s="10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6"/>
      <c r="P452" s="29"/>
      <c r="Q452" s="29"/>
      <c r="R452" s="16"/>
      <c r="S452" s="9"/>
      <c r="T452" s="9"/>
      <c r="U452" s="9"/>
      <c r="V452" s="9"/>
      <c r="W452" s="9"/>
      <c r="X452" s="9"/>
      <c r="Y452" s="9"/>
      <c r="Z452" s="9"/>
    </row>
    <row r="453" ht="21.75" customHeight="1">
      <c r="A453" s="9"/>
      <c r="B453" s="10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6"/>
      <c r="P453" s="29"/>
      <c r="Q453" s="29"/>
      <c r="R453" s="16"/>
      <c r="S453" s="9"/>
      <c r="T453" s="9"/>
      <c r="U453" s="9"/>
      <c r="V453" s="9"/>
      <c r="W453" s="9"/>
      <c r="X453" s="9"/>
      <c r="Y453" s="9"/>
      <c r="Z453" s="9"/>
    </row>
    <row r="454" ht="21.75" customHeight="1">
      <c r="A454" s="9"/>
      <c r="B454" s="10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6"/>
      <c r="P454" s="29"/>
      <c r="Q454" s="29"/>
      <c r="R454" s="16"/>
      <c r="S454" s="9"/>
      <c r="T454" s="9"/>
      <c r="U454" s="9"/>
      <c r="V454" s="9"/>
      <c r="W454" s="9"/>
      <c r="X454" s="9"/>
      <c r="Y454" s="9"/>
      <c r="Z454" s="9"/>
    </row>
    <row r="455" ht="21.75" customHeight="1">
      <c r="A455" s="9"/>
      <c r="B455" s="10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6"/>
      <c r="P455" s="29"/>
      <c r="Q455" s="29"/>
      <c r="R455" s="16"/>
      <c r="S455" s="9"/>
      <c r="T455" s="9"/>
      <c r="U455" s="9"/>
      <c r="V455" s="9"/>
      <c r="W455" s="9"/>
      <c r="X455" s="9"/>
      <c r="Y455" s="9"/>
      <c r="Z455" s="9"/>
    </row>
    <row r="456" ht="21.75" customHeight="1">
      <c r="A456" s="9"/>
      <c r="B456" s="10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6"/>
      <c r="P456" s="29"/>
      <c r="Q456" s="29"/>
      <c r="R456" s="16"/>
      <c r="S456" s="9"/>
      <c r="T456" s="9"/>
      <c r="U456" s="9"/>
      <c r="V456" s="9"/>
      <c r="W456" s="9"/>
      <c r="X456" s="9"/>
      <c r="Y456" s="9"/>
      <c r="Z456" s="9"/>
    </row>
    <row r="457" ht="21.75" customHeight="1">
      <c r="A457" s="9"/>
      <c r="B457" s="10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6"/>
      <c r="P457" s="29"/>
      <c r="Q457" s="29"/>
      <c r="R457" s="16"/>
      <c r="S457" s="9"/>
      <c r="T457" s="9"/>
      <c r="U457" s="9"/>
      <c r="V457" s="9"/>
      <c r="W457" s="9"/>
      <c r="X457" s="9"/>
      <c r="Y457" s="9"/>
      <c r="Z457" s="9"/>
    </row>
    <row r="458" ht="21.75" customHeight="1">
      <c r="A458" s="9"/>
      <c r="B458" s="10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6"/>
      <c r="P458" s="29"/>
      <c r="Q458" s="29"/>
      <c r="R458" s="16"/>
      <c r="S458" s="9"/>
      <c r="T458" s="9"/>
      <c r="U458" s="9"/>
      <c r="V458" s="9"/>
      <c r="W458" s="9"/>
      <c r="X458" s="9"/>
      <c r="Y458" s="9"/>
      <c r="Z458" s="9"/>
    </row>
    <row r="459" ht="21.75" customHeight="1">
      <c r="A459" s="9"/>
      <c r="B459" s="10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6"/>
      <c r="P459" s="29"/>
      <c r="Q459" s="29"/>
      <c r="R459" s="16"/>
      <c r="S459" s="9"/>
      <c r="T459" s="9"/>
      <c r="U459" s="9"/>
      <c r="V459" s="9"/>
      <c r="W459" s="9"/>
      <c r="X459" s="9"/>
      <c r="Y459" s="9"/>
      <c r="Z459" s="9"/>
    </row>
    <row r="460" ht="21.75" customHeight="1">
      <c r="A460" s="9"/>
      <c r="B460" s="10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6"/>
      <c r="P460" s="29"/>
      <c r="Q460" s="29"/>
      <c r="R460" s="16"/>
      <c r="S460" s="9"/>
      <c r="T460" s="9"/>
      <c r="U460" s="9"/>
      <c r="V460" s="9"/>
      <c r="W460" s="9"/>
      <c r="X460" s="9"/>
      <c r="Y460" s="9"/>
      <c r="Z460" s="9"/>
    </row>
    <row r="461" ht="21.75" customHeight="1">
      <c r="A461" s="9"/>
      <c r="B461" s="10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6"/>
      <c r="P461" s="29"/>
      <c r="Q461" s="29"/>
      <c r="R461" s="16"/>
      <c r="S461" s="9"/>
      <c r="T461" s="9"/>
      <c r="U461" s="9"/>
      <c r="V461" s="9"/>
      <c r="W461" s="9"/>
      <c r="X461" s="9"/>
      <c r="Y461" s="9"/>
      <c r="Z461" s="9"/>
    </row>
    <row r="462" ht="21.75" customHeight="1">
      <c r="A462" s="9"/>
      <c r="B462" s="10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6"/>
      <c r="P462" s="29"/>
      <c r="Q462" s="29"/>
      <c r="R462" s="16"/>
      <c r="S462" s="9"/>
      <c r="T462" s="9"/>
      <c r="U462" s="9"/>
      <c r="V462" s="9"/>
      <c r="W462" s="9"/>
      <c r="X462" s="9"/>
      <c r="Y462" s="9"/>
      <c r="Z462" s="9"/>
    </row>
    <row r="463" ht="21.75" customHeight="1">
      <c r="A463" s="9"/>
      <c r="B463" s="10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6"/>
      <c r="P463" s="29"/>
      <c r="Q463" s="29"/>
      <c r="R463" s="16"/>
      <c r="S463" s="9"/>
      <c r="T463" s="9"/>
      <c r="U463" s="9"/>
      <c r="V463" s="9"/>
      <c r="W463" s="9"/>
      <c r="X463" s="9"/>
      <c r="Y463" s="9"/>
      <c r="Z463" s="9"/>
    </row>
    <row r="464" ht="21.75" customHeight="1">
      <c r="A464" s="9"/>
      <c r="B464" s="10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6"/>
      <c r="P464" s="29"/>
      <c r="Q464" s="29"/>
      <c r="R464" s="16"/>
      <c r="S464" s="9"/>
      <c r="T464" s="9"/>
      <c r="U464" s="9"/>
      <c r="V464" s="9"/>
      <c r="W464" s="9"/>
      <c r="X464" s="9"/>
      <c r="Y464" s="9"/>
      <c r="Z464" s="9"/>
    </row>
    <row r="465" ht="21.75" customHeight="1">
      <c r="A465" s="9"/>
      <c r="B465" s="10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6"/>
      <c r="P465" s="29"/>
      <c r="Q465" s="29"/>
      <c r="R465" s="16"/>
      <c r="S465" s="9"/>
      <c r="T465" s="9"/>
      <c r="U465" s="9"/>
      <c r="V465" s="9"/>
      <c r="W465" s="9"/>
      <c r="X465" s="9"/>
      <c r="Y465" s="9"/>
      <c r="Z465" s="9"/>
    </row>
    <row r="466" ht="21.75" customHeight="1">
      <c r="A466" s="9"/>
      <c r="B466" s="10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6"/>
      <c r="P466" s="29"/>
      <c r="Q466" s="29"/>
      <c r="R466" s="16"/>
      <c r="S466" s="9"/>
      <c r="T466" s="9"/>
      <c r="U466" s="9"/>
      <c r="V466" s="9"/>
      <c r="W466" s="9"/>
      <c r="X466" s="9"/>
      <c r="Y466" s="9"/>
      <c r="Z466" s="9"/>
    </row>
    <row r="467" ht="21.75" customHeight="1">
      <c r="A467" s="9"/>
      <c r="B467" s="10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6"/>
      <c r="P467" s="29"/>
      <c r="Q467" s="29"/>
      <c r="R467" s="16"/>
      <c r="S467" s="9"/>
      <c r="T467" s="9"/>
      <c r="U467" s="9"/>
      <c r="V467" s="9"/>
      <c r="W467" s="9"/>
      <c r="X467" s="9"/>
      <c r="Y467" s="9"/>
      <c r="Z467" s="9"/>
    </row>
    <row r="468" ht="21.75" customHeight="1">
      <c r="A468" s="9"/>
      <c r="B468" s="10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6"/>
      <c r="P468" s="29"/>
      <c r="Q468" s="29"/>
      <c r="R468" s="16"/>
      <c r="S468" s="9"/>
      <c r="T468" s="9"/>
      <c r="U468" s="9"/>
      <c r="V468" s="9"/>
      <c r="W468" s="9"/>
      <c r="X468" s="9"/>
      <c r="Y468" s="9"/>
      <c r="Z468" s="9"/>
    </row>
    <row r="469" ht="21.75" customHeight="1">
      <c r="A469" s="9"/>
      <c r="B469" s="10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6"/>
      <c r="P469" s="29"/>
      <c r="Q469" s="29"/>
      <c r="R469" s="16"/>
      <c r="S469" s="9"/>
      <c r="T469" s="9"/>
      <c r="U469" s="9"/>
      <c r="V469" s="9"/>
      <c r="W469" s="9"/>
      <c r="X469" s="9"/>
      <c r="Y469" s="9"/>
      <c r="Z469" s="9"/>
    </row>
    <row r="470" ht="21.75" customHeight="1">
      <c r="A470" s="9"/>
      <c r="B470" s="10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6"/>
      <c r="P470" s="29"/>
      <c r="Q470" s="29"/>
      <c r="R470" s="16"/>
      <c r="S470" s="9"/>
      <c r="T470" s="9"/>
      <c r="U470" s="9"/>
      <c r="V470" s="9"/>
      <c r="W470" s="9"/>
      <c r="X470" s="9"/>
      <c r="Y470" s="9"/>
      <c r="Z470" s="9"/>
    </row>
    <row r="471" ht="21.75" customHeight="1">
      <c r="A471" s="9"/>
      <c r="B471" s="10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6"/>
      <c r="P471" s="29"/>
      <c r="Q471" s="29"/>
      <c r="R471" s="16"/>
      <c r="S471" s="9"/>
      <c r="T471" s="9"/>
      <c r="U471" s="9"/>
      <c r="V471" s="9"/>
      <c r="W471" s="9"/>
      <c r="X471" s="9"/>
      <c r="Y471" s="9"/>
      <c r="Z471" s="9"/>
    </row>
    <row r="472" ht="21.75" customHeight="1">
      <c r="A472" s="9"/>
      <c r="B472" s="10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6"/>
      <c r="P472" s="29"/>
      <c r="Q472" s="29"/>
      <c r="R472" s="16"/>
      <c r="S472" s="9"/>
      <c r="T472" s="9"/>
      <c r="U472" s="9"/>
      <c r="V472" s="9"/>
      <c r="W472" s="9"/>
      <c r="X472" s="9"/>
      <c r="Y472" s="9"/>
      <c r="Z472" s="9"/>
    </row>
    <row r="473" ht="21.75" customHeight="1">
      <c r="A473" s="9"/>
      <c r="B473" s="10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6"/>
      <c r="P473" s="29"/>
      <c r="Q473" s="29"/>
      <c r="R473" s="16"/>
      <c r="S473" s="9"/>
      <c r="T473" s="9"/>
      <c r="U473" s="9"/>
      <c r="V473" s="9"/>
      <c r="W473" s="9"/>
      <c r="X473" s="9"/>
      <c r="Y473" s="9"/>
      <c r="Z473" s="9"/>
    </row>
    <row r="474" ht="21.75" customHeight="1">
      <c r="A474" s="9"/>
      <c r="B474" s="10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6"/>
      <c r="P474" s="29"/>
      <c r="Q474" s="29"/>
      <c r="R474" s="16"/>
      <c r="S474" s="9"/>
      <c r="T474" s="9"/>
      <c r="U474" s="9"/>
      <c r="V474" s="9"/>
      <c r="W474" s="9"/>
      <c r="X474" s="9"/>
      <c r="Y474" s="9"/>
      <c r="Z474" s="9"/>
    </row>
    <row r="475" ht="21.75" customHeight="1">
      <c r="A475" s="9"/>
      <c r="B475" s="10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6"/>
      <c r="P475" s="29"/>
      <c r="Q475" s="29"/>
      <c r="R475" s="16"/>
      <c r="S475" s="9"/>
      <c r="T475" s="9"/>
      <c r="U475" s="9"/>
      <c r="V475" s="9"/>
      <c r="W475" s="9"/>
      <c r="X475" s="9"/>
      <c r="Y475" s="9"/>
      <c r="Z475" s="9"/>
    </row>
    <row r="476" ht="21.75" customHeight="1">
      <c r="A476" s="9"/>
      <c r="B476" s="10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6"/>
      <c r="P476" s="29"/>
      <c r="Q476" s="29"/>
      <c r="R476" s="16"/>
      <c r="S476" s="9"/>
      <c r="T476" s="9"/>
      <c r="U476" s="9"/>
      <c r="V476" s="9"/>
      <c r="W476" s="9"/>
      <c r="X476" s="9"/>
      <c r="Y476" s="9"/>
      <c r="Z476" s="9"/>
    </row>
    <row r="477" ht="21.75" customHeight="1">
      <c r="A477" s="9"/>
      <c r="B477" s="10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6"/>
      <c r="P477" s="29"/>
      <c r="Q477" s="29"/>
      <c r="R477" s="16"/>
      <c r="S477" s="9"/>
      <c r="T477" s="9"/>
      <c r="U477" s="9"/>
      <c r="V477" s="9"/>
      <c r="W477" s="9"/>
      <c r="X477" s="9"/>
      <c r="Y477" s="9"/>
      <c r="Z477" s="9"/>
    </row>
    <row r="478" ht="21.75" customHeight="1">
      <c r="A478" s="9"/>
      <c r="B478" s="10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6"/>
      <c r="P478" s="29"/>
      <c r="Q478" s="29"/>
      <c r="R478" s="16"/>
      <c r="S478" s="9"/>
      <c r="T478" s="9"/>
      <c r="U478" s="9"/>
      <c r="V478" s="9"/>
      <c r="W478" s="9"/>
      <c r="X478" s="9"/>
      <c r="Y478" s="9"/>
      <c r="Z478" s="9"/>
    </row>
    <row r="479" ht="21.75" customHeight="1">
      <c r="A479" s="9"/>
      <c r="B479" s="10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6"/>
      <c r="P479" s="29"/>
      <c r="Q479" s="29"/>
      <c r="R479" s="16"/>
      <c r="S479" s="9"/>
      <c r="T479" s="9"/>
      <c r="U479" s="9"/>
      <c r="V479" s="9"/>
      <c r="W479" s="9"/>
      <c r="X479" s="9"/>
      <c r="Y479" s="9"/>
      <c r="Z479" s="9"/>
    </row>
    <row r="480" ht="21.75" customHeight="1">
      <c r="A480" s="9"/>
      <c r="B480" s="10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6"/>
      <c r="P480" s="29"/>
      <c r="Q480" s="29"/>
      <c r="R480" s="16"/>
      <c r="S480" s="9"/>
      <c r="T480" s="9"/>
      <c r="U480" s="9"/>
      <c r="V480" s="9"/>
      <c r="W480" s="9"/>
      <c r="X480" s="9"/>
      <c r="Y480" s="9"/>
      <c r="Z480" s="9"/>
    </row>
    <row r="481" ht="21.75" customHeight="1">
      <c r="A481" s="9"/>
      <c r="B481" s="10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6"/>
      <c r="P481" s="29"/>
      <c r="Q481" s="29"/>
      <c r="R481" s="16"/>
      <c r="S481" s="9"/>
      <c r="T481" s="9"/>
      <c r="U481" s="9"/>
      <c r="V481" s="9"/>
      <c r="W481" s="9"/>
      <c r="X481" s="9"/>
      <c r="Y481" s="9"/>
      <c r="Z481" s="9"/>
    </row>
    <row r="482" ht="21.75" customHeight="1">
      <c r="A482" s="9"/>
      <c r="B482" s="10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6"/>
      <c r="P482" s="29"/>
      <c r="Q482" s="29"/>
      <c r="R482" s="16"/>
      <c r="S482" s="9"/>
      <c r="T482" s="9"/>
      <c r="U482" s="9"/>
      <c r="V482" s="9"/>
      <c r="W482" s="9"/>
      <c r="X482" s="9"/>
      <c r="Y482" s="9"/>
      <c r="Z482" s="9"/>
    </row>
    <row r="483" ht="21.75" customHeight="1">
      <c r="A483" s="9"/>
      <c r="B483" s="10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6"/>
      <c r="P483" s="29"/>
      <c r="Q483" s="29"/>
      <c r="R483" s="16"/>
      <c r="S483" s="9"/>
      <c r="T483" s="9"/>
      <c r="U483" s="9"/>
      <c r="V483" s="9"/>
      <c r="W483" s="9"/>
      <c r="X483" s="9"/>
      <c r="Y483" s="9"/>
      <c r="Z483" s="9"/>
    </row>
    <row r="484" ht="21.75" customHeight="1">
      <c r="A484" s="9"/>
      <c r="B484" s="10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6"/>
      <c r="P484" s="29"/>
      <c r="Q484" s="29"/>
      <c r="R484" s="16"/>
      <c r="S484" s="9"/>
      <c r="T484" s="9"/>
      <c r="U484" s="9"/>
      <c r="V484" s="9"/>
      <c r="W484" s="9"/>
      <c r="X484" s="9"/>
      <c r="Y484" s="9"/>
      <c r="Z484" s="9"/>
    </row>
    <row r="485" ht="21.75" customHeight="1">
      <c r="A485" s="9"/>
      <c r="B485" s="10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6"/>
      <c r="P485" s="29"/>
      <c r="Q485" s="29"/>
      <c r="R485" s="16"/>
      <c r="S485" s="9"/>
      <c r="T485" s="9"/>
      <c r="U485" s="9"/>
      <c r="V485" s="9"/>
      <c r="W485" s="9"/>
      <c r="X485" s="9"/>
      <c r="Y485" s="9"/>
      <c r="Z485" s="9"/>
    </row>
    <row r="486" ht="21.75" customHeight="1">
      <c r="A486" s="9"/>
      <c r="B486" s="10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6"/>
      <c r="P486" s="29"/>
      <c r="Q486" s="29"/>
      <c r="R486" s="16"/>
      <c r="S486" s="9"/>
      <c r="T486" s="9"/>
      <c r="U486" s="9"/>
      <c r="V486" s="9"/>
      <c r="W486" s="9"/>
      <c r="X486" s="9"/>
      <c r="Y486" s="9"/>
      <c r="Z486" s="9"/>
    </row>
    <row r="487" ht="21.75" customHeight="1">
      <c r="A487" s="9"/>
      <c r="B487" s="10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6"/>
      <c r="P487" s="29"/>
      <c r="Q487" s="29"/>
      <c r="R487" s="16"/>
      <c r="S487" s="9"/>
      <c r="T487" s="9"/>
      <c r="U487" s="9"/>
      <c r="V487" s="9"/>
      <c r="W487" s="9"/>
      <c r="X487" s="9"/>
      <c r="Y487" s="9"/>
      <c r="Z487" s="9"/>
    </row>
    <row r="488" ht="21.75" customHeight="1">
      <c r="A488" s="9"/>
      <c r="B488" s="10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6"/>
      <c r="P488" s="29"/>
      <c r="Q488" s="29"/>
      <c r="R488" s="16"/>
      <c r="S488" s="9"/>
      <c r="T488" s="9"/>
      <c r="U488" s="9"/>
      <c r="V488" s="9"/>
      <c r="W488" s="9"/>
      <c r="X488" s="9"/>
      <c r="Y488" s="9"/>
      <c r="Z488" s="9"/>
    </row>
    <row r="489" ht="21.75" customHeight="1">
      <c r="A489" s="9"/>
      <c r="B489" s="10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6"/>
      <c r="P489" s="29"/>
      <c r="Q489" s="29"/>
      <c r="R489" s="16"/>
      <c r="S489" s="9"/>
      <c r="T489" s="9"/>
      <c r="U489" s="9"/>
      <c r="V489" s="9"/>
      <c r="W489" s="9"/>
      <c r="X489" s="9"/>
      <c r="Y489" s="9"/>
      <c r="Z489" s="9"/>
    </row>
    <row r="490" ht="21.75" customHeight="1">
      <c r="A490" s="9"/>
      <c r="B490" s="10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6"/>
      <c r="P490" s="29"/>
      <c r="Q490" s="29"/>
      <c r="R490" s="16"/>
      <c r="S490" s="9"/>
      <c r="T490" s="9"/>
      <c r="U490" s="9"/>
      <c r="V490" s="9"/>
      <c r="W490" s="9"/>
      <c r="X490" s="9"/>
      <c r="Y490" s="9"/>
      <c r="Z490" s="9"/>
    </row>
    <row r="491" ht="21.75" customHeight="1">
      <c r="A491" s="9"/>
      <c r="B491" s="10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6"/>
      <c r="P491" s="29"/>
      <c r="Q491" s="29"/>
      <c r="R491" s="16"/>
      <c r="S491" s="9"/>
      <c r="T491" s="9"/>
      <c r="U491" s="9"/>
      <c r="V491" s="9"/>
      <c r="W491" s="9"/>
      <c r="X491" s="9"/>
      <c r="Y491" s="9"/>
      <c r="Z491" s="9"/>
    </row>
    <row r="492" ht="21.75" customHeight="1">
      <c r="A492" s="9"/>
      <c r="B492" s="10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6"/>
      <c r="P492" s="29"/>
      <c r="Q492" s="29"/>
      <c r="R492" s="16"/>
      <c r="S492" s="9"/>
      <c r="T492" s="9"/>
      <c r="U492" s="9"/>
      <c r="V492" s="9"/>
      <c r="W492" s="9"/>
      <c r="X492" s="9"/>
      <c r="Y492" s="9"/>
      <c r="Z492" s="9"/>
    </row>
    <row r="493" ht="21.75" customHeight="1">
      <c r="A493" s="9"/>
      <c r="B493" s="10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6"/>
      <c r="P493" s="29"/>
      <c r="Q493" s="29"/>
      <c r="R493" s="16"/>
      <c r="S493" s="9"/>
      <c r="T493" s="9"/>
      <c r="U493" s="9"/>
      <c r="V493" s="9"/>
      <c r="W493" s="9"/>
      <c r="X493" s="9"/>
      <c r="Y493" s="9"/>
      <c r="Z493" s="9"/>
    </row>
    <row r="494" ht="21.75" customHeight="1">
      <c r="A494" s="9"/>
      <c r="B494" s="10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6"/>
      <c r="P494" s="29"/>
      <c r="Q494" s="29"/>
      <c r="R494" s="16"/>
      <c r="S494" s="9"/>
      <c r="T494" s="9"/>
      <c r="U494" s="9"/>
      <c r="V494" s="9"/>
      <c r="W494" s="9"/>
      <c r="X494" s="9"/>
      <c r="Y494" s="9"/>
      <c r="Z494" s="9"/>
    </row>
    <row r="495" ht="21.75" customHeight="1">
      <c r="A495" s="9"/>
      <c r="B495" s="10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6"/>
      <c r="P495" s="29"/>
      <c r="Q495" s="29"/>
      <c r="R495" s="16"/>
      <c r="S495" s="9"/>
      <c r="T495" s="9"/>
      <c r="U495" s="9"/>
      <c r="V495" s="9"/>
      <c r="W495" s="9"/>
      <c r="X495" s="9"/>
      <c r="Y495" s="9"/>
      <c r="Z495" s="9"/>
    </row>
    <row r="496" ht="21.75" customHeight="1">
      <c r="A496" s="9"/>
      <c r="B496" s="10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6"/>
      <c r="P496" s="29"/>
      <c r="Q496" s="29"/>
      <c r="R496" s="16"/>
      <c r="S496" s="9"/>
      <c r="T496" s="9"/>
      <c r="U496" s="9"/>
      <c r="V496" s="9"/>
      <c r="W496" s="9"/>
      <c r="X496" s="9"/>
      <c r="Y496" s="9"/>
      <c r="Z496" s="9"/>
    </row>
    <row r="497" ht="21.75" customHeight="1">
      <c r="A497" s="9"/>
      <c r="B497" s="10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6"/>
      <c r="P497" s="29"/>
      <c r="Q497" s="29"/>
      <c r="R497" s="16"/>
      <c r="S497" s="9"/>
      <c r="T497" s="9"/>
      <c r="U497" s="9"/>
      <c r="V497" s="9"/>
      <c r="W497" s="9"/>
      <c r="X497" s="9"/>
      <c r="Y497" s="9"/>
      <c r="Z497" s="9"/>
    </row>
    <row r="498" ht="21.75" customHeight="1">
      <c r="A498" s="9"/>
      <c r="B498" s="10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6"/>
      <c r="P498" s="29"/>
      <c r="Q498" s="29"/>
      <c r="R498" s="16"/>
      <c r="S498" s="9"/>
      <c r="T498" s="9"/>
      <c r="U498" s="9"/>
      <c r="V498" s="9"/>
      <c r="W498" s="9"/>
      <c r="X498" s="9"/>
      <c r="Y498" s="9"/>
      <c r="Z498" s="9"/>
    </row>
    <row r="499" ht="21.75" customHeight="1">
      <c r="A499" s="9"/>
      <c r="B499" s="10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6"/>
      <c r="P499" s="29"/>
      <c r="Q499" s="29"/>
      <c r="R499" s="16"/>
      <c r="S499" s="9"/>
      <c r="T499" s="9"/>
      <c r="U499" s="9"/>
      <c r="V499" s="9"/>
      <c r="W499" s="9"/>
      <c r="X499" s="9"/>
      <c r="Y499" s="9"/>
      <c r="Z499" s="9"/>
    </row>
    <row r="500" ht="21.75" customHeight="1">
      <c r="A500" s="9"/>
      <c r="B500" s="10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6"/>
      <c r="P500" s="29"/>
      <c r="Q500" s="29"/>
      <c r="R500" s="16"/>
      <c r="S500" s="9"/>
      <c r="T500" s="9"/>
      <c r="U500" s="9"/>
      <c r="V500" s="9"/>
      <c r="W500" s="9"/>
      <c r="X500" s="9"/>
      <c r="Y500" s="9"/>
      <c r="Z500" s="9"/>
    </row>
    <row r="501" ht="21.75" customHeight="1">
      <c r="A501" s="9"/>
      <c r="B501" s="10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6"/>
      <c r="P501" s="29"/>
      <c r="Q501" s="29"/>
      <c r="R501" s="16"/>
      <c r="S501" s="9"/>
      <c r="T501" s="9"/>
      <c r="U501" s="9"/>
      <c r="V501" s="9"/>
      <c r="W501" s="9"/>
      <c r="X501" s="9"/>
      <c r="Y501" s="9"/>
      <c r="Z501" s="9"/>
    </row>
    <row r="502" ht="21.75" customHeight="1">
      <c r="A502" s="9"/>
      <c r="B502" s="10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6"/>
      <c r="P502" s="29"/>
      <c r="Q502" s="29"/>
      <c r="R502" s="16"/>
      <c r="S502" s="9"/>
      <c r="T502" s="9"/>
      <c r="U502" s="9"/>
      <c r="V502" s="9"/>
      <c r="W502" s="9"/>
      <c r="X502" s="9"/>
      <c r="Y502" s="9"/>
      <c r="Z502" s="9"/>
    </row>
    <row r="503" ht="21.75" customHeight="1">
      <c r="A503" s="9"/>
      <c r="B503" s="10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6"/>
      <c r="P503" s="29"/>
      <c r="Q503" s="29"/>
      <c r="R503" s="16"/>
      <c r="S503" s="9"/>
      <c r="T503" s="9"/>
      <c r="U503" s="9"/>
      <c r="V503" s="9"/>
      <c r="W503" s="9"/>
      <c r="X503" s="9"/>
      <c r="Y503" s="9"/>
      <c r="Z503" s="9"/>
    </row>
    <row r="504" ht="21.75" customHeight="1">
      <c r="A504" s="9"/>
      <c r="B504" s="10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6"/>
      <c r="P504" s="29"/>
      <c r="Q504" s="29"/>
      <c r="R504" s="16"/>
      <c r="S504" s="9"/>
      <c r="T504" s="9"/>
      <c r="U504" s="9"/>
      <c r="V504" s="9"/>
      <c r="W504" s="9"/>
      <c r="X504" s="9"/>
      <c r="Y504" s="9"/>
      <c r="Z504" s="9"/>
    </row>
    <row r="505" ht="21.75" customHeight="1">
      <c r="A505" s="9"/>
      <c r="B505" s="10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6"/>
      <c r="P505" s="29"/>
      <c r="Q505" s="29"/>
      <c r="R505" s="16"/>
      <c r="S505" s="9"/>
      <c r="T505" s="9"/>
      <c r="U505" s="9"/>
      <c r="V505" s="9"/>
      <c r="W505" s="9"/>
      <c r="X505" s="9"/>
      <c r="Y505" s="9"/>
      <c r="Z505" s="9"/>
    </row>
    <row r="506" ht="21.75" customHeight="1">
      <c r="A506" s="9"/>
      <c r="B506" s="10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6"/>
      <c r="P506" s="29"/>
      <c r="Q506" s="29"/>
      <c r="R506" s="16"/>
      <c r="S506" s="9"/>
      <c r="T506" s="9"/>
      <c r="U506" s="9"/>
      <c r="V506" s="9"/>
      <c r="W506" s="9"/>
      <c r="X506" s="9"/>
      <c r="Y506" s="9"/>
      <c r="Z506" s="9"/>
    </row>
    <row r="507" ht="21.75" customHeight="1">
      <c r="A507" s="9"/>
      <c r="B507" s="10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6"/>
      <c r="P507" s="29"/>
      <c r="Q507" s="29"/>
      <c r="R507" s="16"/>
      <c r="S507" s="9"/>
      <c r="T507" s="9"/>
      <c r="U507" s="9"/>
      <c r="V507" s="9"/>
      <c r="W507" s="9"/>
      <c r="X507" s="9"/>
      <c r="Y507" s="9"/>
      <c r="Z507" s="9"/>
    </row>
    <row r="508" ht="21.75" customHeight="1">
      <c r="A508" s="9"/>
      <c r="B508" s="10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6"/>
      <c r="P508" s="29"/>
      <c r="Q508" s="29"/>
      <c r="R508" s="16"/>
      <c r="S508" s="9"/>
      <c r="T508" s="9"/>
      <c r="U508" s="9"/>
      <c r="V508" s="9"/>
      <c r="W508" s="9"/>
      <c r="X508" s="9"/>
      <c r="Y508" s="9"/>
      <c r="Z508" s="9"/>
    </row>
    <row r="509" ht="21.75" customHeight="1">
      <c r="A509" s="9"/>
      <c r="B509" s="10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6"/>
      <c r="P509" s="29"/>
      <c r="Q509" s="29"/>
      <c r="R509" s="16"/>
      <c r="S509" s="9"/>
      <c r="T509" s="9"/>
      <c r="U509" s="9"/>
      <c r="V509" s="9"/>
      <c r="W509" s="9"/>
      <c r="X509" s="9"/>
      <c r="Y509" s="9"/>
      <c r="Z509" s="9"/>
    </row>
    <row r="510" ht="21.75" customHeight="1">
      <c r="A510" s="9"/>
      <c r="B510" s="10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6"/>
      <c r="P510" s="29"/>
      <c r="Q510" s="29"/>
      <c r="R510" s="16"/>
      <c r="S510" s="9"/>
      <c r="T510" s="9"/>
      <c r="U510" s="9"/>
      <c r="V510" s="9"/>
      <c r="W510" s="9"/>
      <c r="X510" s="9"/>
      <c r="Y510" s="9"/>
      <c r="Z510" s="9"/>
    </row>
    <row r="511" ht="21.75" customHeight="1">
      <c r="A511" s="9"/>
      <c r="B511" s="10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6"/>
      <c r="P511" s="29"/>
      <c r="Q511" s="29"/>
      <c r="R511" s="16"/>
      <c r="S511" s="9"/>
      <c r="T511" s="9"/>
      <c r="U511" s="9"/>
      <c r="V511" s="9"/>
      <c r="W511" s="9"/>
      <c r="X511" s="9"/>
      <c r="Y511" s="9"/>
      <c r="Z511" s="9"/>
    </row>
    <row r="512" ht="21.75" customHeight="1">
      <c r="A512" s="9"/>
      <c r="B512" s="10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6"/>
      <c r="P512" s="29"/>
      <c r="Q512" s="29"/>
      <c r="R512" s="16"/>
      <c r="S512" s="9"/>
      <c r="T512" s="9"/>
      <c r="U512" s="9"/>
      <c r="V512" s="9"/>
      <c r="W512" s="9"/>
      <c r="X512" s="9"/>
      <c r="Y512" s="9"/>
      <c r="Z512" s="9"/>
    </row>
    <row r="513" ht="21.75" customHeight="1">
      <c r="A513" s="9"/>
      <c r="B513" s="10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6"/>
      <c r="P513" s="29"/>
      <c r="Q513" s="29"/>
      <c r="R513" s="16"/>
      <c r="S513" s="9"/>
      <c r="T513" s="9"/>
      <c r="U513" s="9"/>
      <c r="V513" s="9"/>
      <c r="W513" s="9"/>
      <c r="X513" s="9"/>
      <c r="Y513" s="9"/>
      <c r="Z513" s="9"/>
    </row>
    <row r="514" ht="21.75" customHeight="1">
      <c r="A514" s="9"/>
      <c r="B514" s="10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6"/>
      <c r="P514" s="29"/>
      <c r="Q514" s="29"/>
      <c r="R514" s="16"/>
      <c r="S514" s="9"/>
      <c r="T514" s="9"/>
      <c r="U514" s="9"/>
      <c r="V514" s="9"/>
      <c r="W514" s="9"/>
      <c r="X514" s="9"/>
      <c r="Y514" s="9"/>
      <c r="Z514" s="9"/>
    </row>
    <row r="515" ht="21.75" customHeight="1">
      <c r="A515" s="9"/>
      <c r="B515" s="10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6"/>
      <c r="P515" s="29"/>
      <c r="Q515" s="29"/>
      <c r="R515" s="16"/>
      <c r="S515" s="9"/>
      <c r="T515" s="9"/>
      <c r="U515" s="9"/>
      <c r="V515" s="9"/>
      <c r="W515" s="9"/>
      <c r="X515" s="9"/>
      <c r="Y515" s="9"/>
      <c r="Z515" s="9"/>
    </row>
    <row r="516" ht="21.75" customHeight="1">
      <c r="A516" s="9"/>
      <c r="B516" s="10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6"/>
      <c r="P516" s="29"/>
      <c r="Q516" s="29"/>
      <c r="R516" s="16"/>
      <c r="S516" s="9"/>
      <c r="T516" s="9"/>
      <c r="U516" s="9"/>
      <c r="V516" s="9"/>
      <c r="W516" s="9"/>
      <c r="X516" s="9"/>
      <c r="Y516" s="9"/>
      <c r="Z516" s="9"/>
    </row>
    <row r="517" ht="21.75" customHeight="1">
      <c r="A517" s="9"/>
      <c r="B517" s="10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6"/>
      <c r="P517" s="29"/>
      <c r="Q517" s="29"/>
      <c r="R517" s="16"/>
      <c r="S517" s="9"/>
      <c r="T517" s="9"/>
      <c r="U517" s="9"/>
      <c r="V517" s="9"/>
      <c r="W517" s="9"/>
      <c r="X517" s="9"/>
      <c r="Y517" s="9"/>
      <c r="Z517" s="9"/>
    </row>
    <row r="518" ht="21.75" customHeight="1">
      <c r="A518" s="9"/>
      <c r="B518" s="10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6"/>
      <c r="P518" s="29"/>
      <c r="Q518" s="29"/>
      <c r="R518" s="16"/>
      <c r="S518" s="9"/>
      <c r="T518" s="9"/>
      <c r="U518" s="9"/>
      <c r="V518" s="9"/>
      <c r="W518" s="9"/>
      <c r="X518" s="9"/>
      <c r="Y518" s="9"/>
      <c r="Z518" s="9"/>
    </row>
    <row r="519" ht="21.75" customHeight="1">
      <c r="A519" s="9"/>
      <c r="B519" s="10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6"/>
      <c r="P519" s="29"/>
      <c r="Q519" s="29"/>
      <c r="R519" s="16"/>
      <c r="S519" s="9"/>
      <c r="T519" s="9"/>
      <c r="U519" s="9"/>
      <c r="V519" s="9"/>
      <c r="W519" s="9"/>
      <c r="X519" s="9"/>
      <c r="Y519" s="9"/>
      <c r="Z519" s="9"/>
    </row>
    <row r="520" ht="21.75" customHeight="1">
      <c r="A520" s="9"/>
      <c r="B520" s="10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6"/>
      <c r="P520" s="29"/>
      <c r="Q520" s="29"/>
      <c r="R520" s="16"/>
      <c r="S520" s="9"/>
      <c r="T520" s="9"/>
      <c r="U520" s="9"/>
      <c r="V520" s="9"/>
      <c r="W520" s="9"/>
      <c r="X520" s="9"/>
      <c r="Y520" s="9"/>
      <c r="Z520" s="9"/>
    </row>
    <row r="521" ht="21.75" customHeight="1">
      <c r="A521" s="9"/>
      <c r="B521" s="10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6"/>
      <c r="P521" s="29"/>
      <c r="Q521" s="29"/>
      <c r="R521" s="16"/>
      <c r="S521" s="9"/>
      <c r="T521" s="9"/>
      <c r="U521" s="9"/>
      <c r="V521" s="9"/>
      <c r="W521" s="9"/>
      <c r="X521" s="9"/>
      <c r="Y521" s="9"/>
      <c r="Z521" s="9"/>
    </row>
    <row r="522" ht="21.75" customHeight="1">
      <c r="A522" s="9"/>
      <c r="B522" s="10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6"/>
      <c r="P522" s="29"/>
      <c r="Q522" s="29"/>
      <c r="R522" s="16"/>
      <c r="S522" s="9"/>
      <c r="T522" s="9"/>
      <c r="U522" s="9"/>
      <c r="V522" s="9"/>
      <c r="W522" s="9"/>
      <c r="X522" s="9"/>
      <c r="Y522" s="9"/>
      <c r="Z522" s="9"/>
    </row>
    <row r="523" ht="21.75" customHeight="1">
      <c r="A523" s="9"/>
      <c r="B523" s="10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6"/>
      <c r="P523" s="29"/>
      <c r="Q523" s="29"/>
      <c r="R523" s="16"/>
      <c r="S523" s="9"/>
      <c r="T523" s="9"/>
      <c r="U523" s="9"/>
      <c r="V523" s="9"/>
      <c r="W523" s="9"/>
      <c r="X523" s="9"/>
      <c r="Y523" s="9"/>
      <c r="Z523" s="9"/>
    </row>
    <row r="524" ht="21.75" customHeight="1">
      <c r="A524" s="9"/>
      <c r="B524" s="10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6"/>
      <c r="P524" s="29"/>
      <c r="Q524" s="29"/>
      <c r="R524" s="16"/>
      <c r="S524" s="9"/>
      <c r="T524" s="9"/>
      <c r="U524" s="9"/>
      <c r="V524" s="9"/>
      <c r="W524" s="9"/>
      <c r="X524" s="9"/>
      <c r="Y524" s="9"/>
      <c r="Z524" s="9"/>
    </row>
    <row r="525" ht="21.75" customHeight="1">
      <c r="A525" s="9"/>
      <c r="B525" s="10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6"/>
      <c r="P525" s="29"/>
      <c r="Q525" s="29"/>
      <c r="R525" s="16"/>
      <c r="S525" s="9"/>
      <c r="T525" s="9"/>
      <c r="U525" s="9"/>
      <c r="V525" s="9"/>
      <c r="W525" s="9"/>
      <c r="X525" s="9"/>
      <c r="Y525" s="9"/>
      <c r="Z525" s="9"/>
    </row>
    <row r="526" ht="21.75" customHeight="1">
      <c r="A526" s="9"/>
      <c r="B526" s="10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6"/>
      <c r="P526" s="29"/>
      <c r="Q526" s="29"/>
      <c r="R526" s="16"/>
      <c r="S526" s="9"/>
      <c r="T526" s="9"/>
      <c r="U526" s="9"/>
      <c r="V526" s="9"/>
      <c r="W526" s="9"/>
      <c r="X526" s="9"/>
      <c r="Y526" s="9"/>
      <c r="Z526" s="9"/>
    </row>
    <row r="527" ht="21.75" customHeight="1">
      <c r="A527" s="9"/>
      <c r="B527" s="10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6"/>
      <c r="P527" s="29"/>
      <c r="Q527" s="29"/>
      <c r="R527" s="16"/>
      <c r="S527" s="9"/>
      <c r="T527" s="9"/>
      <c r="U527" s="9"/>
      <c r="V527" s="9"/>
      <c r="W527" s="9"/>
      <c r="X527" s="9"/>
      <c r="Y527" s="9"/>
      <c r="Z527" s="9"/>
    </row>
    <row r="528" ht="21.75" customHeight="1">
      <c r="A528" s="9"/>
      <c r="B528" s="10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6"/>
      <c r="P528" s="29"/>
      <c r="Q528" s="29"/>
      <c r="R528" s="16"/>
      <c r="S528" s="9"/>
      <c r="T528" s="9"/>
      <c r="U528" s="9"/>
      <c r="V528" s="9"/>
      <c r="W528" s="9"/>
      <c r="X528" s="9"/>
      <c r="Y528" s="9"/>
      <c r="Z528" s="9"/>
    </row>
    <row r="529" ht="21.75" customHeight="1">
      <c r="A529" s="9"/>
      <c r="B529" s="10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6"/>
      <c r="P529" s="29"/>
      <c r="Q529" s="29"/>
      <c r="R529" s="16"/>
      <c r="S529" s="9"/>
      <c r="T529" s="9"/>
      <c r="U529" s="9"/>
      <c r="V529" s="9"/>
      <c r="W529" s="9"/>
      <c r="X529" s="9"/>
      <c r="Y529" s="9"/>
      <c r="Z529" s="9"/>
    </row>
    <row r="530" ht="21.75" customHeight="1">
      <c r="A530" s="9"/>
      <c r="B530" s="10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6"/>
      <c r="P530" s="29"/>
      <c r="Q530" s="29"/>
      <c r="R530" s="16"/>
      <c r="S530" s="9"/>
      <c r="T530" s="9"/>
      <c r="U530" s="9"/>
      <c r="V530" s="9"/>
      <c r="W530" s="9"/>
      <c r="X530" s="9"/>
      <c r="Y530" s="9"/>
      <c r="Z530" s="9"/>
    </row>
    <row r="531" ht="21.75" customHeight="1">
      <c r="A531" s="9"/>
      <c r="B531" s="10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6"/>
      <c r="P531" s="29"/>
      <c r="Q531" s="29"/>
      <c r="R531" s="16"/>
      <c r="S531" s="9"/>
      <c r="T531" s="9"/>
      <c r="U531" s="9"/>
      <c r="V531" s="9"/>
      <c r="W531" s="9"/>
      <c r="X531" s="9"/>
      <c r="Y531" s="9"/>
      <c r="Z531" s="9"/>
    </row>
    <row r="532" ht="21.75" customHeight="1">
      <c r="A532" s="9"/>
      <c r="B532" s="10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6"/>
      <c r="P532" s="29"/>
      <c r="Q532" s="29"/>
      <c r="R532" s="16"/>
      <c r="S532" s="9"/>
      <c r="T532" s="9"/>
      <c r="U532" s="9"/>
      <c r="V532" s="9"/>
      <c r="W532" s="9"/>
      <c r="X532" s="9"/>
      <c r="Y532" s="9"/>
      <c r="Z532" s="9"/>
    </row>
    <row r="533" ht="21.75" customHeight="1">
      <c r="A533" s="9"/>
      <c r="B533" s="10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6"/>
      <c r="P533" s="29"/>
      <c r="Q533" s="29"/>
      <c r="R533" s="16"/>
      <c r="S533" s="9"/>
      <c r="T533" s="9"/>
      <c r="U533" s="9"/>
      <c r="V533" s="9"/>
      <c r="W533" s="9"/>
      <c r="X533" s="9"/>
      <c r="Y533" s="9"/>
      <c r="Z533" s="9"/>
    </row>
    <row r="534" ht="21.75" customHeight="1">
      <c r="A534" s="9"/>
      <c r="B534" s="10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6"/>
      <c r="P534" s="29"/>
      <c r="Q534" s="29"/>
      <c r="R534" s="16"/>
      <c r="S534" s="9"/>
      <c r="T534" s="9"/>
      <c r="U534" s="9"/>
      <c r="V534" s="9"/>
      <c r="W534" s="9"/>
      <c r="X534" s="9"/>
      <c r="Y534" s="9"/>
      <c r="Z534" s="9"/>
    </row>
    <row r="535" ht="21.75" customHeight="1">
      <c r="A535" s="9"/>
      <c r="B535" s="10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6"/>
      <c r="P535" s="29"/>
      <c r="Q535" s="29"/>
      <c r="R535" s="16"/>
      <c r="S535" s="9"/>
      <c r="T535" s="9"/>
      <c r="U535" s="9"/>
      <c r="V535" s="9"/>
      <c r="W535" s="9"/>
      <c r="X535" s="9"/>
      <c r="Y535" s="9"/>
      <c r="Z535" s="9"/>
    </row>
    <row r="536" ht="21.75" customHeight="1">
      <c r="A536" s="9"/>
      <c r="B536" s="10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6"/>
      <c r="P536" s="29"/>
      <c r="Q536" s="29"/>
      <c r="R536" s="16"/>
      <c r="S536" s="9"/>
      <c r="T536" s="9"/>
      <c r="U536" s="9"/>
      <c r="V536" s="9"/>
      <c r="W536" s="9"/>
      <c r="X536" s="9"/>
      <c r="Y536" s="9"/>
      <c r="Z536" s="9"/>
    </row>
    <row r="537" ht="21.75" customHeight="1">
      <c r="A537" s="9"/>
      <c r="B537" s="10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6"/>
      <c r="P537" s="29"/>
      <c r="Q537" s="29"/>
      <c r="R537" s="16"/>
      <c r="S537" s="9"/>
      <c r="T537" s="9"/>
      <c r="U537" s="9"/>
      <c r="V537" s="9"/>
      <c r="W537" s="9"/>
      <c r="X537" s="9"/>
      <c r="Y537" s="9"/>
      <c r="Z537" s="9"/>
    </row>
    <row r="538" ht="21.75" customHeight="1">
      <c r="A538" s="9"/>
      <c r="B538" s="10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6"/>
      <c r="P538" s="29"/>
      <c r="Q538" s="29"/>
      <c r="R538" s="16"/>
      <c r="S538" s="9"/>
      <c r="T538" s="9"/>
      <c r="U538" s="9"/>
      <c r="V538" s="9"/>
      <c r="W538" s="9"/>
      <c r="X538" s="9"/>
      <c r="Y538" s="9"/>
      <c r="Z538" s="9"/>
    </row>
    <row r="539" ht="21.75" customHeight="1">
      <c r="A539" s="9"/>
      <c r="B539" s="10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6"/>
      <c r="P539" s="29"/>
      <c r="Q539" s="29"/>
      <c r="R539" s="16"/>
      <c r="S539" s="9"/>
      <c r="T539" s="9"/>
      <c r="U539" s="9"/>
      <c r="V539" s="9"/>
      <c r="W539" s="9"/>
      <c r="X539" s="9"/>
      <c r="Y539" s="9"/>
      <c r="Z539" s="9"/>
    </row>
    <row r="540" ht="21.75" customHeight="1">
      <c r="A540" s="9"/>
      <c r="B540" s="10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6"/>
      <c r="P540" s="29"/>
      <c r="Q540" s="29"/>
      <c r="R540" s="16"/>
      <c r="S540" s="9"/>
      <c r="T540" s="9"/>
      <c r="U540" s="9"/>
      <c r="V540" s="9"/>
      <c r="W540" s="9"/>
      <c r="X540" s="9"/>
      <c r="Y540" s="9"/>
      <c r="Z540" s="9"/>
    </row>
    <row r="541" ht="21.75" customHeight="1">
      <c r="A541" s="9"/>
      <c r="B541" s="10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6"/>
      <c r="P541" s="29"/>
      <c r="Q541" s="29"/>
      <c r="R541" s="16"/>
      <c r="S541" s="9"/>
      <c r="T541" s="9"/>
      <c r="U541" s="9"/>
      <c r="V541" s="9"/>
      <c r="W541" s="9"/>
      <c r="X541" s="9"/>
      <c r="Y541" s="9"/>
      <c r="Z541" s="9"/>
    </row>
    <row r="542" ht="21.75" customHeight="1">
      <c r="A542" s="9"/>
      <c r="B542" s="10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6"/>
      <c r="P542" s="29"/>
      <c r="Q542" s="29"/>
      <c r="R542" s="16"/>
      <c r="S542" s="9"/>
      <c r="T542" s="9"/>
      <c r="U542" s="9"/>
      <c r="V542" s="9"/>
      <c r="W542" s="9"/>
      <c r="X542" s="9"/>
      <c r="Y542" s="9"/>
      <c r="Z542" s="9"/>
    </row>
    <row r="543" ht="21.75" customHeight="1">
      <c r="A543" s="9"/>
      <c r="B543" s="10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6"/>
      <c r="P543" s="29"/>
      <c r="Q543" s="29"/>
      <c r="R543" s="16"/>
      <c r="S543" s="9"/>
      <c r="T543" s="9"/>
      <c r="U543" s="9"/>
      <c r="V543" s="9"/>
      <c r="W543" s="9"/>
      <c r="X543" s="9"/>
      <c r="Y543" s="9"/>
      <c r="Z543" s="9"/>
    </row>
    <row r="544" ht="21.75" customHeight="1">
      <c r="A544" s="9"/>
      <c r="B544" s="10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6"/>
      <c r="P544" s="29"/>
      <c r="Q544" s="29"/>
      <c r="R544" s="16"/>
      <c r="S544" s="9"/>
      <c r="T544" s="9"/>
      <c r="U544" s="9"/>
      <c r="V544" s="9"/>
      <c r="W544" s="9"/>
      <c r="X544" s="9"/>
      <c r="Y544" s="9"/>
      <c r="Z544" s="9"/>
    </row>
    <row r="545" ht="21.75" customHeight="1">
      <c r="A545" s="9"/>
      <c r="B545" s="10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6"/>
      <c r="P545" s="29"/>
      <c r="Q545" s="29"/>
      <c r="R545" s="16"/>
      <c r="S545" s="9"/>
      <c r="T545" s="9"/>
      <c r="U545" s="9"/>
      <c r="V545" s="9"/>
      <c r="W545" s="9"/>
      <c r="X545" s="9"/>
      <c r="Y545" s="9"/>
      <c r="Z545" s="9"/>
    </row>
    <row r="546" ht="21.75" customHeight="1">
      <c r="A546" s="9"/>
      <c r="B546" s="10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6"/>
      <c r="P546" s="29"/>
      <c r="Q546" s="29"/>
      <c r="R546" s="16"/>
      <c r="S546" s="9"/>
      <c r="T546" s="9"/>
      <c r="U546" s="9"/>
      <c r="V546" s="9"/>
      <c r="W546" s="9"/>
      <c r="X546" s="9"/>
      <c r="Y546" s="9"/>
      <c r="Z546" s="9"/>
    </row>
    <row r="547" ht="21.75" customHeight="1">
      <c r="A547" s="9"/>
      <c r="B547" s="10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6"/>
      <c r="P547" s="29"/>
      <c r="Q547" s="29"/>
      <c r="R547" s="16"/>
      <c r="S547" s="9"/>
      <c r="T547" s="9"/>
      <c r="U547" s="9"/>
      <c r="V547" s="9"/>
      <c r="W547" s="9"/>
      <c r="X547" s="9"/>
      <c r="Y547" s="9"/>
      <c r="Z547" s="9"/>
    </row>
    <row r="548" ht="21.75" customHeight="1">
      <c r="A548" s="9"/>
      <c r="B548" s="10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6"/>
      <c r="P548" s="29"/>
      <c r="Q548" s="29"/>
      <c r="R548" s="16"/>
      <c r="S548" s="9"/>
      <c r="T548" s="9"/>
      <c r="U548" s="9"/>
      <c r="V548" s="9"/>
      <c r="W548" s="9"/>
      <c r="X548" s="9"/>
      <c r="Y548" s="9"/>
      <c r="Z548" s="9"/>
    </row>
    <row r="549" ht="21.75" customHeight="1">
      <c r="A549" s="9"/>
      <c r="B549" s="10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6"/>
      <c r="P549" s="29"/>
      <c r="Q549" s="29"/>
      <c r="R549" s="16"/>
      <c r="S549" s="9"/>
      <c r="T549" s="9"/>
      <c r="U549" s="9"/>
      <c r="V549" s="9"/>
      <c r="W549" s="9"/>
      <c r="X549" s="9"/>
      <c r="Y549" s="9"/>
      <c r="Z549" s="9"/>
    </row>
    <row r="550" ht="21.75" customHeight="1">
      <c r="A550" s="9"/>
      <c r="B550" s="10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6"/>
      <c r="P550" s="29"/>
      <c r="Q550" s="29"/>
      <c r="R550" s="16"/>
      <c r="S550" s="9"/>
      <c r="T550" s="9"/>
      <c r="U550" s="9"/>
      <c r="V550" s="9"/>
      <c r="W550" s="9"/>
      <c r="X550" s="9"/>
      <c r="Y550" s="9"/>
      <c r="Z550" s="9"/>
    </row>
    <row r="551" ht="21.75" customHeight="1">
      <c r="A551" s="9"/>
      <c r="B551" s="10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6"/>
      <c r="P551" s="29"/>
      <c r="Q551" s="29"/>
      <c r="R551" s="16"/>
      <c r="S551" s="9"/>
      <c r="T551" s="9"/>
      <c r="U551" s="9"/>
      <c r="V551" s="9"/>
      <c r="W551" s="9"/>
      <c r="X551" s="9"/>
      <c r="Y551" s="9"/>
      <c r="Z551" s="9"/>
    </row>
    <row r="552" ht="21.75" customHeight="1">
      <c r="A552" s="9"/>
      <c r="B552" s="10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6"/>
      <c r="P552" s="29"/>
      <c r="Q552" s="29"/>
      <c r="R552" s="16"/>
      <c r="S552" s="9"/>
      <c r="T552" s="9"/>
      <c r="U552" s="9"/>
      <c r="V552" s="9"/>
      <c r="W552" s="9"/>
      <c r="X552" s="9"/>
      <c r="Y552" s="9"/>
      <c r="Z552" s="9"/>
    </row>
    <row r="553" ht="21.75" customHeight="1">
      <c r="A553" s="9"/>
      <c r="B553" s="10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6"/>
      <c r="P553" s="29"/>
      <c r="Q553" s="29"/>
      <c r="R553" s="16"/>
      <c r="S553" s="9"/>
      <c r="T553" s="9"/>
      <c r="U553" s="9"/>
      <c r="V553" s="9"/>
      <c r="W553" s="9"/>
      <c r="X553" s="9"/>
      <c r="Y553" s="9"/>
      <c r="Z553" s="9"/>
    </row>
    <row r="554" ht="21.75" customHeight="1">
      <c r="A554" s="9"/>
      <c r="B554" s="10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6"/>
      <c r="P554" s="29"/>
      <c r="Q554" s="29"/>
      <c r="R554" s="16"/>
      <c r="S554" s="9"/>
      <c r="T554" s="9"/>
      <c r="U554" s="9"/>
      <c r="V554" s="9"/>
      <c r="W554" s="9"/>
      <c r="X554" s="9"/>
      <c r="Y554" s="9"/>
      <c r="Z554" s="9"/>
    </row>
    <row r="555" ht="21.75" customHeight="1">
      <c r="A555" s="9"/>
      <c r="B555" s="10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6"/>
      <c r="P555" s="29"/>
      <c r="Q555" s="29"/>
      <c r="R555" s="16"/>
      <c r="S555" s="9"/>
      <c r="T555" s="9"/>
      <c r="U555" s="9"/>
      <c r="V555" s="9"/>
      <c r="W555" s="9"/>
      <c r="X555" s="9"/>
      <c r="Y555" s="9"/>
      <c r="Z555" s="9"/>
    </row>
    <row r="556" ht="21.75" customHeight="1">
      <c r="A556" s="9"/>
      <c r="B556" s="10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6"/>
      <c r="P556" s="29"/>
      <c r="Q556" s="29"/>
      <c r="R556" s="16"/>
      <c r="S556" s="9"/>
      <c r="T556" s="9"/>
      <c r="U556" s="9"/>
      <c r="V556" s="9"/>
      <c r="W556" s="9"/>
      <c r="X556" s="9"/>
      <c r="Y556" s="9"/>
      <c r="Z556" s="9"/>
    </row>
    <row r="557" ht="21.75" customHeight="1">
      <c r="A557" s="9"/>
      <c r="B557" s="10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6"/>
      <c r="P557" s="29"/>
      <c r="Q557" s="29"/>
      <c r="R557" s="16"/>
      <c r="S557" s="9"/>
      <c r="T557" s="9"/>
      <c r="U557" s="9"/>
      <c r="V557" s="9"/>
      <c r="W557" s="9"/>
      <c r="X557" s="9"/>
      <c r="Y557" s="9"/>
      <c r="Z557" s="9"/>
    </row>
    <row r="558" ht="21.75" customHeight="1">
      <c r="A558" s="9"/>
      <c r="B558" s="10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6"/>
      <c r="P558" s="29"/>
      <c r="Q558" s="29"/>
      <c r="R558" s="16"/>
      <c r="S558" s="9"/>
      <c r="T558" s="9"/>
      <c r="U558" s="9"/>
      <c r="V558" s="9"/>
      <c r="W558" s="9"/>
      <c r="X558" s="9"/>
      <c r="Y558" s="9"/>
      <c r="Z558" s="9"/>
    </row>
    <row r="559" ht="21.75" customHeight="1">
      <c r="A559" s="9"/>
      <c r="B559" s="10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6"/>
      <c r="P559" s="29"/>
      <c r="Q559" s="29"/>
      <c r="R559" s="16"/>
      <c r="S559" s="9"/>
      <c r="T559" s="9"/>
      <c r="U559" s="9"/>
      <c r="V559" s="9"/>
      <c r="W559" s="9"/>
      <c r="X559" s="9"/>
      <c r="Y559" s="9"/>
      <c r="Z559" s="9"/>
    </row>
    <row r="560" ht="21.75" customHeight="1">
      <c r="A560" s="9"/>
      <c r="B560" s="10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6"/>
      <c r="P560" s="29"/>
      <c r="Q560" s="29"/>
      <c r="R560" s="16"/>
      <c r="S560" s="9"/>
      <c r="T560" s="9"/>
      <c r="U560" s="9"/>
      <c r="V560" s="9"/>
      <c r="W560" s="9"/>
      <c r="X560" s="9"/>
      <c r="Y560" s="9"/>
      <c r="Z560" s="9"/>
    </row>
    <row r="561" ht="21.75" customHeight="1">
      <c r="A561" s="9"/>
      <c r="B561" s="10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6"/>
      <c r="P561" s="29"/>
      <c r="Q561" s="29"/>
      <c r="R561" s="16"/>
      <c r="S561" s="9"/>
      <c r="T561" s="9"/>
      <c r="U561" s="9"/>
      <c r="V561" s="9"/>
      <c r="W561" s="9"/>
      <c r="X561" s="9"/>
      <c r="Y561" s="9"/>
      <c r="Z561" s="9"/>
    </row>
    <row r="562" ht="21.75" customHeight="1">
      <c r="A562" s="9"/>
      <c r="B562" s="10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6"/>
      <c r="P562" s="29"/>
      <c r="Q562" s="29"/>
      <c r="R562" s="16"/>
      <c r="S562" s="9"/>
      <c r="T562" s="9"/>
      <c r="U562" s="9"/>
      <c r="V562" s="9"/>
      <c r="W562" s="9"/>
      <c r="X562" s="9"/>
      <c r="Y562" s="9"/>
      <c r="Z562" s="9"/>
    </row>
    <row r="563" ht="21.75" customHeight="1">
      <c r="A563" s="9"/>
      <c r="B563" s="10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6"/>
      <c r="P563" s="29"/>
      <c r="Q563" s="29"/>
      <c r="R563" s="16"/>
      <c r="S563" s="9"/>
      <c r="T563" s="9"/>
      <c r="U563" s="9"/>
      <c r="V563" s="9"/>
      <c r="W563" s="9"/>
      <c r="X563" s="9"/>
      <c r="Y563" s="9"/>
      <c r="Z563" s="9"/>
    </row>
    <row r="564" ht="21.75" customHeight="1">
      <c r="A564" s="9"/>
      <c r="B564" s="10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6"/>
      <c r="P564" s="29"/>
      <c r="Q564" s="29"/>
      <c r="R564" s="16"/>
      <c r="S564" s="9"/>
      <c r="T564" s="9"/>
      <c r="U564" s="9"/>
      <c r="V564" s="9"/>
      <c r="W564" s="9"/>
      <c r="X564" s="9"/>
      <c r="Y564" s="9"/>
      <c r="Z564" s="9"/>
    </row>
    <row r="565" ht="21.75" customHeight="1">
      <c r="A565" s="9"/>
      <c r="B565" s="10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6"/>
      <c r="P565" s="29"/>
      <c r="Q565" s="29"/>
      <c r="R565" s="16"/>
      <c r="S565" s="9"/>
      <c r="T565" s="9"/>
      <c r="U565" s="9"/>
      <c r="V565" s="9"/>
      <c r="W565" s="9"/>
      <c r="X565" s="9"/>
      <c r="Y565" s="9"/>
      <c r="Z565" s="9"/>
    </row>
    <row r="566" ht="21.75" customHeight="1">
      <c r="A566" s="9"/>
      <c r="B566" s="10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6"/>
      <c r="P566" s="29"/>
      <c r="Q566" s="29"/>
      <c r="R566" s="16"/>
      <c r="S566" s="9"/>
      <c r="T566" s="9"/>
      <c r="U566" s="9"/>
      <c r="V566" s="9"/>
      <c r="W566" s="9"/>
      <c r="X566" s="9"/>
      <c r="Y566" s="9"/>
      <c r="Z566" s="9"/>
    </row>
    <row r="567" ht="21.75" customHeight="1">
      <c r="A567" s="9"/>
      <c r="B567" s="10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6"/>
      <c r="P567" s="29"/>
      <c r="Q567" s="29"/>
      <c r="R567" s="16"/>
      <c r="S567" s="9"/>
      <c r="T567" s="9"/>
      <c r="U567" s="9"/>
      <c r="V567" s="9"/>
      <c r="W567" s="9"/>
      <c r="X567" s="9"/>
      <c r="Y567" s="9"/>
      <c r="Z567" s="9"/>
    </row>
    <row r="568" ht="21.75" customHeight="1">
      <c r="A568" s="9"/>
      <c r="B568" s="10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6"/>
      <c r="P568" s="29"/>
      <c r="Q568" s="29"/>
      <c r="R568" s="16"/>
      <c r="S568" s="9"/>
      <c r="T568" s="9"/>
      <c r="U568" s="9"/>
      <c r="V568" s="9"/>
      <c r="W568" s="9"/>
      <c r="X568" s="9"/>
      <c r="Y568" s="9"/>
      <c r="Z568" s="9"/>
    </row>
    <row r="569" ht="21.75" customHeight="1">
      <c r="A569" s="9"/>
      <c r="B569" s="10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6"/>
      <c r="P569" s="29"/>
      <c r="Q569" s="29"/>
      <c r="R569" s="16"/>
      <c r="S569" s="9"/>
      <c r="T569" s="9"/>
      <c r="U569" s="9"/>
      <c r="V569" s="9"/>
      <c r="W569" s="9"/>
      <c r="X569" s="9"/>
      <c r="Y569" s="9"/>
      <c r="Z569" s="9"/>
    </row>
    <row r="570" ht="21.75" customHeight="1">
      <c r="A570" s="9"/>
      <c r="B570" s="10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6"/>
      <c r="P570" s="29"/>
      <c r="Q570" s="29"/>
      <c r="R570" s="16"/>
      <c r="S570" s="9"/>
      <c r="T570" s="9"/>
      <c r="U570" s="9"/>
      <c r="V570" s="9"/>
      <c r="W570" s="9"/>
      <c r="X570" s="9"/>
      <c r="Y570" s="9"/>
      <c r="Z570" s="9"/>
    </row>
    <row r="571" ht="21.75" customHeight="1">
      <c r="A571" s="9"/>
      <c r="B571" s="10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6"/>
      <c r="P571" s="29"/>
      <c r="Q571" s="29"/>
      <c r="R571" s="16"/>
      <c r="S571" s="9"/>
      <c r="T571" s="9"/>
      <c r="U571" s="9"/>
      <c r="V571" s="9"/>
      <c r="W571" s="9"/>
      <c r="X571" s="9"/>
      <c r="Y571" s="9"/>
      <c r="Z571" s="9"/>
    </row>
    <row r="572" ht="21.75" customHeight="1">
      <c r="A572" s="9"/>
      <c r="B572" s="10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6"/>
      <c r="P572" s="29"/>
      <c r="Q572" s="29"/>
      <c r="R572" s="16"/>
      <c r="S572" s="9"/>
      <c r="T572" s="9"/>
      <c r="U572" s="9"/>
      <c r="V572" s="9"/>
      <c r="W572" s="9"/>
      <c r="X572" s="9"/>
      <c r="Y572" s="9"/>
      <c r="Z572" s="9"/>
    </row>
    <row r="573" ht="21.75" customHeight="1">
      <c r="A573" s="9"/>
      <c r="B573" s="10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6"/>
      <c r="P573" s="29"/>
      <c r="Q573" s="29"/>
      <c r="R573" s="16"/>
      <c r="S573" s="9"/>
      <c r="T573" s="9"/>
      <c r="U573" s="9"/>
      <c r="V573" s="9"/>
      <c r="W573" s="9"/>
      <c r="X573" s="9"/>
      <c r="Y573" s="9"/>
      <c r="Z573" s="9"/>
    </row>
    <row r="574" ht="21.75" customHeight="1">
      <c r="A574" s="9"/>
      <c r="B574" s="10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6"/>
      <c r="P574" s="29"/>
      <c r="Q574" s="29"/>
      <c r="R574" s="16"/>
      <c r="S574" s="9"/>
      <c r="T574" s="9"/>
      <c r="U574" s="9"/>
      <c r="V574" s="9"/>
      <c r="W574" s="9"/>
      <c r="X574" s="9"/>
      <c r="Y574" s="9"/>
      <c r="Z574" s="9"/>
    </row>
    <row r="575" ht="21.75" customHeight="1">
      <c r="A575" s="9"/>
      <c r="B575" s="10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6"/>
      <c r="P575" s="29"/>
      <c r="Q575" s="29"/>
      <c r="R575" s="16"/>
      <c r="S575" s="9"/>
      <c r="T575" s="9"/>
      <c r="U575" s="9"/>
      <c r="V575" s="9"/>
      <c r="W575" s="9"/>
      <c r="X575" s="9"/>
      <c r="Y575" s="9"/>
      <c r="Z575" s="9"/>
    </row>
    <row r="576" ht="21.75" customHeight="1">
      <c r="A576" s="9"/>
      <c r="B576" s="10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6"/>
      <c r="P576" s="29"/>
      <c r="Q576" s="29"/>
      <c r="R576" s="16"/>
      <c r="S576" s="9"/>
      <c r="T576" s="9"/>
      <c r="U576" s="9"/>
      <c r="V576" s="9"/>
      <c r="W576" s="9"/>
      <c r="X576" s="9"/>
      <c r="Y576" s="9"/>
      <c r="Z576" s="9"/>
    </row>
    <row r="577" ht="21.75" customHeight="1">
      <c r="A577" s="9"/>
      <c r="B577" s="10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6"/>
      <c r="P577" s="29"/>
      <c r="Q577" s="29"/>
      <c r="R577" s="16"/>
      <c r="S577" s="9"/>
      <c r="T577" s="9"/>
      <c r="U577" s="9"/>
      <c r="V577" s="9"/>
      <c r="W577" s="9"/>
      <c r="X577" s="9"/>
      <c r="Y577" s="9"/>
      <c r="Z577" s="9"/>
    </row>
    <row r="578" ht="21.75" customHeight="1">
      <c r="A578" s="9"/>
      <c r="B578" s="10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6"/>
      <c r="P578" s="29"/>
      <c r="Q578" s="29"/>
      <c r="R578" s="16"/>
      <c r="S578" s="9"/>
      <c r="T578" s="9"/>
      <c r="U578" s="9"/>
      <c r="V578" s="9"/>
      <c r="W578" s="9"/>
      <c r="X578" s="9"/>
      <c r="Y578" s="9"/>
      <c r="Z578" s="9"/>
    </row>
    <row r="579" ht="21.75" customHeight="1">
      <c r="A579" s="9"/>
      <c r="B579" s="10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6"/>
      <c r="P579" s="29"/>
      <c r="Q579" s="29"/>
      <c r="R579" s="16"/>
      <c r="S579" s="9"/>
      <c r="T579" s="9"/>
      <c r="U579" s="9"/>
      <c r="V579" s="9"/>
      <c r="W579" s="9"/>
      <c r="X579" s="9"/>
      <c r="Y579" s="9"/>
      <c r="Z579" s="9"/>
    </row>
    <row r="580" ht="21.75" customHeight="1">
      <c r="A580" s="9"/>
      <c r="B580" s="10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6"/>
      <c r="P580" s="29"/>
      <c r="Q580" s="29"/>
      <c r="R580" s="16"/>
      <c r="S580" s="9"/>
      <c r="T580" s="9"/>
      <c r="U580" s="9"/>
      <c r="V580" s="9"/>
      <c r="W580" s="9"/>
      <c r="X580" s="9"/>
      <c r="Y580" s="9"/>
      <c r="Z580" s="9"/>
    </row>
    <row r="581" ht="21.75" customHeight="1">
      <c r="A581" s="9"/>
      <c r="B581" s="10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6"/>
      <c r="P581" s="29"/>
      <c r="Q581" s="29"/>
      <c r="R581" s="16"/>
      <c r="S581" s="9"/>
      <c r="T581" s="9"/>
      <c r="U581" s="9"/>
      <c r="V581" s="9"/>
      <c r="W581" s="9"/>
      <c r="X581" s="9"/>
      <c r="Y581" s="9"/>
      <c r="Z581" s="9"/>
    </row>
    <row r="582" ht="21.75" customHeight="1">
      <c r="A582" s="9"/>
      <c r="B582" s="10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6"/>
      <c r="P582" s="29"/>
      <c r="Q582" s="29"/>
      <c r="R582" s="16"/>
      <c r="S582" s="9"/>
      <c r="T582" s="9"/>
      <c r="U582" s="9"/>
      <c r="V582" s="9"/>
      <c r="W582" s="9"/>
      <c r="X582" s="9"/>
      <c r="Y582" s="9"/>
      <c r="Z582" s="9"/>
    </row>
    <row r="583" ht="21.75" customHeight="1">
      <c r="A583" s="9"/>
      <c r="B583" s="10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6"/>
      <c r="P583" s="29"/>
      <c r="Q583" s="29"/>
      <c r="R583" s="16"/>
      <c r="S583" s="9"/>
      <c r="T583" s="9"/>
      <c r="U583" s="9"/>
      <c r="V583" s="9"/>
      <c r="W583" s="9"/>
      <c r="X583" s="9"/>
      <c r="Y583" s="9"/>
      <c r="Z583" s="9"/>
    </row>
    <row r="584" ht="21.75" customHeight="1">
      <c r="A584" s="9"/>
      <c r="B584" s="10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6"/>
      <c r="P584" s="29"/>
      <c r="Q584" s="29"/>
      <c r="R584" s="16"/>
      <c r="S584" s="9"/>
      <c r="T584" s="9"/>
      <c r="U584" s="9"/>
      <c r="V584" s="9"/>
      <c r="W584" s="9"/>
      <c r="X584" s="9"/>
      <c r="Y584" s="9"/>
      <c r="Z584" s="9"/>
    </row>
    <row r="585" ht="21.75" customHeight="1">
      <c r="A585" s="9"/>
      <c r="B585" s="10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6"/>
      <c r="P585" s="29"/>
      <c r="Q585" s="29"/>
      <c r="R585" s="16"/>
      <c r="S585" s="9"/>
      <c r="T585" s="9"/>
      <c r="U585" s="9"/>
      <c r="V585" s="9"/>
      <c r="W585" s="9"/>
      <c r="X585" s="9"/>
      <c r="Y585" s="9"/>
      <c r="Z585" s="9"/>
    </row>
    <row r="586" ht="21.75" customHeight="1">
      <c r="A586" s="9"/>
      <c r="B586" s="10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6"/>
      <c r="P586" s="29"/>
      <c r="Q586" s="29"/>
      <c r="R586" s="16"/>
      <c r="S586" s="9"/>
      <c r="T586" s="9"/>
      <c r="U586" s="9"/>
      <c r="V586" s="9"/>
      <c r="W586" s="9"/>
      <c r="X586" s="9"/>
      <c r="Y586" s="9"/>
      <c r="Z586" s="9"/>
    </row>
    <row r="587" ht="21.75" customHeight="1">
      <c r="A587" s="9"/>
      <c r="B587" s="10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6"/>
      <c r="P587" s="29"/>
      <c r="Q587" s="29"/>
      <c r="R587" s="16"/>
      <c r="S587" s="9"/>
      <c r="T587" s="9"/>
      <c r="U587" s="9"/>
      <c r="V587" s="9"/>
      <c r="W587" s="9"/>
      <c r="X587" s="9"/>
      <c r="Y587" s="9"/>
      <c r="Z587" s="9"/>
    </row>
    <row r="588" ht="21.75" customHeight="1">
      <c r="A588" s="9"/>
      <c r="B588" s="10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6"/>
      <c r="P588" s="29"/>
      <c r="Q588" s="29"/>
      <c r="R588" s="16"/>
      <c r="S588" s="9"/>
      <c r="T588" s="9"/>
      <c r="U588" s="9"/>
      <c r="V588" s="9"/>
      <c r="W588" s="9"/>
      <c r="X588" s="9"/>
      <c r="Y588" s="9"/>
      <c r="Z588" s="9"/>
    </row>
    <row r="589" ht="21.75" customHeight="1">
      <c r="A589" s="9"/>
      <c r="B589" s="100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6"/>
      <c r="P589" s="29"/>
      <c r="Q589" s="29"/>
      <c r="R589" s="16"/>
      <c r="S589" s="9"/>
      <c r="T589" s="9"/>
      <c r="U589" s="9"/>
      <c r="V589" s="9"/>
      <c r="W589" s="9"/>
      <c r="X589" s="9"/>
      <c r="Y589" s="9"/>
      <c r="Z589" s="9"/>
    </row>
    <row r="590" ht="21.75" customHeight="1">
      <c r="A590" s="9"/>
      <c r="B590" s="100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6"/>
      <c r="P590" s="29"/>
      <c r="Q590" s="29"/>
      <c r="R590" s="16"/>
      <c r="S590" s="9"/>
      <c r="T590" s="9"/>
      <c r="U590" s="9"/>
      <c r="V590" s="9"/>
      <c r="W590" s="9"/>
      <c r="X590" s="9"/>
      <c r="Y590" s="9"/>
      <c r="Z590" s="9"/>
    </row>
    <row r="591" ht="21.75" customHeight="1">
      <c r="A591" s="9"/>
      <c r="B591" s="100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6"/>
      <c r="P591" s="29"/>
      <c r="Q591" s="29"/>
      <c r="R591" s="16"/>
      <c r="S591" s="9"/>
      <c r="T591" s="9"/>
      <c r="U591" s="9"/>
      <c r="V591" s="9"/>
      <c r="W591" s="9"/>
      <c r="X591" s="9"/>
      <c r="Y591" s="9"/>
      <c r="Z591" s="9"/>
    </row>
    <row r="592" ht="21.75" customHeight="1">
      <c r="A592" s="9"/>
      <c r="B592" s="10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6"/>
      <c r="P592" s="29"/>
      <c r="Q592" s="29"/>
      <c r="R592" s="16"/>
      <c r="S592" s="9"/>
      <c r="T592" s="9"/>
      <c r="U592" s="9"/>
      <c r="V592" s="9"/>
      <c r="W592" s="9"/>
      <c r="X592" s="9"/>
      <c r="Y592" s="9"/>
      <c r="Z592" s="9"/>
    </row>
    <row r="593" ht="21.75" customHeight="1">
      <c r="A593" s="9"/>
      <c r="B593" s="100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6"/>
      <c r="P593" s="29"/>
      <c r="Q593" s="29"/>
      <c r="R593" s="16"/>
      <c r="S593" s="9"/>
      <c r="T593" s="9"/>
      <c r="U593" s="9"/>
      <c r="V593" s="9"/>
      <c r="W593" s="9"/>
      <c r="X593" s="9"/>
      <c r="Y593" s="9"/>
      <c r="Z593" s="9"/>
    </row>
    <row r="594" ht="21.75" customHeight="1">
      <c r="A594" s="9"/>
      <c r="B594" s="100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6"/>
      <c r="P594" s="29"/>
      <c r="Q594" s="29"/>
      <c r="R594" s="16"/>
      <c r="S594" s="9"/>
      <c r="T594" s="9"/>
      <c r="U594" s="9"/>
      <c r="V594" s="9"/>
      <c r="W594" s="9"/>
      <c r="X594" s="9"/>
      <c r="Y594" s="9"/>
      <c r="Z594" s="9"/>
    </row>
    <row r="595" ht="21.75" customHeight="1">
      <c r="A595" s="9"/>
      <c r="B595" s="100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6"/>
      <c r="P595" s="29"/>
      <c r="Q595" s="29"/>
      <c r="R595" s="16"/>
      <c r="S595" s="9"/>
      <c r="T595" s="9"/>
      <c r="U595" s="9"/>
      <c r="V595" s="9"/>
      <c r="W595" s="9"/>
      <c r="X595" s="9"/>
      <c r="Y595" s="9"/>
      <c r="Z595" s="9"/>
    </row>
    <row r="596" ht="21.75" customHeight="1">
      <c r="A596" s="9"/>
      <c r="B596" s="100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6"/>
      <c r="P596" s="29"/>
      <c r="Q596" s="29"/>
      <c r="R596" s="16"/>
      <c r="S596" s="9"/>
      <c r="T596" s="9"/>
      <c r="U596" s="9"/>
      <c r="V596" s="9"/>
      <c r="W596" s="9"/>
      <c r="X596" s="9"/>
      <c r="Y596" s="9"/>
      <c r="Z596" s="9"/>
    </row>
    <row r="597" ht="21.75" customHeight="1">
      <c r="A597" s="9"/>
      <c r="B597" s="100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6"/>
      <c r="P597" s="29"/>
      <c r="Q597" s="29"/>
      <c r="R597" s="16"/>
      <c r="S597" s="9"/>
      <c r="T597" s="9"/>
      <c r="U597" s="9"/>
      <c r="V597" s="9"/>
      <c r="W597" s="9"/>
      <c r="X597" s="9"/>
      <c r="Y597" s="9"/>
      <c r="Z597" s="9"/>
    </row>
    <row r="598" ht="21.75" customHeight="1">
      <c r="A598" s="9"/>
      <c r="B598" s="100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6"/>
      <c r="P598" s="29"/>
      <c r="Q598" s="29"/>
      <c r="R598" s="16"/>
      <c r="S598" s="9"/>
      <c r="T598" s="9"/>
      <c r="U598" s="9"/>
      <c r="V598" s="9"/>
      <c r="W598" s="9"/>
      <c r="X598" s="9"/>
      <c r="Y598" s="9"/>
      <c r="Z598" s="9"/>
    </row>
    <row r="599" ht="21.75" customHeight="1">
      <c r="A599" s="9"/>
      <c r="B599" s="100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6"/>
      <c r="P599" s="29"/>
      <c r="Q599" s="29"/>
      <c r="R599" s="16"/>
      <c r="S599" s="9"/>
      <c r="T599" s="9"/>
      <c r="U599" s="9"/>
      <c r="V599" s="9"/>
      <c r="W599" s="9"/>
      <c r="X599" s="9"/>
      <c r="Y599" s="9"/>
      <c r="Z599" s="9"/>
    </row>
    <row r="600" ht="21.75" customHeight="1">
      <c r="A600" s="9"/>
      <c r="B600" s="100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6"/>
      <c r="P600" s="29"/>
      <c r="Q600" s="29"/>
      <c r="R600" s="16"/>
      <c r="S600" s="9"/>
      <c r="T600" s="9"/>
      <c r="U600" s="9"/>
      <c r="V600" s="9"/>
      <c r="W600" s="9"/>
      <c r="X600" s="9"/>
      <c r="Y600" s="9"/>
      <c r="Z600" s="9"/>
    </row>
    <row r="601" ht="21.75" customHeight="1">
      <c r="A601" s="9"/>
      <c r="B601" s="100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6"/>
      <c r="P601" s="29"/>
      <c r="Q601" s="29"/>
      <c r="R601" s="16"/>
      <c r="S601" s="9"/>
      <c r="T601" s="9"/>
      <c r="U601" s="9"/>
      <c r="V601" s="9"/>
      <c r="W601" s="9"/>
      <c r="X601" s="9"/>
      <c r="Y601" s="9"/>
      <c r="Z601" s="9"/>
    </row>
    <row r="602" ht="21.75" customHeight="1">
      <c r="A602" s="9"/>
      <c r="B602" s="100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6"/>
      <c r="P602" s="29"/>
      <c r="Q602" s="29"/>
      <c r="R602" s="16"/>
      <c r="S602" s="9"/>
      <c r="T602" s="9"/>
      <c r="U602" s="9"/>
      <c r="V602" s="9"/>
      <c r="W602" s="9"/>
      <c r="X602" s="9"/>
      <c r="Y602" s="9"/>
      <c r="Z602" s="9"/>
    </row>
    <row r="603" ht="21.75" customHeight="1">
      <c r="A603" s="9"/>
      <c r="B603" s="100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6"/>
      <c r="P603" s="29"/>
      <c r="Q603" s="29"/>
      <c r="R603" s="16"/>
      <c r="S603" s="9"/>
      <c r="T603" s="9"/>
      <c r="U603" s="9"/>
      <c r="V603" s="9"/>
      <c r="W603" s="9"/>
      <c r="X603" s="9"/>
      <c r="Y603" s="9"/>
      <c r="Z603" s="9"/>
    </row>
    <row r="604" ht="21.75" customHeight="1">
      <c r="A604" s="9"/>
      <c r="B604" s="100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6"/>
      <c r="P604" s="29"/>
      <c r="Q604" s="29"/>
      <c r="R604" s="16"/>
      <c r="S604" s="9"/>
      <c r="T604" s="9"/>
      <c r="U604" s="9"/>
      <c r="V604" s="9"/>
      <c r="W604" s="9"/>
      <c r="X604" s="9"/>
      <c r="Y604" s="9"/>
      <c r="Z604" s="9"/>
    </row>
    <row r="605" ht="21.75" customHeight="1">
      <c r="A605" s="9"/>
      <c r="B605" s="100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6"/>
      <c r="P605" s="29"/>
      <c r="Q605" s="29"/>
      <c r="R605" s="16"/>
      <c r="S605" s="9"/>
      <c r="T605" s="9"/>
      <c r="U605" s="9"/>
      <c r="V605" s="9"/>
      <c r="W605" s="9"/>
      <c r="X605" s="9"/>
      <c r="Y605" s="9"/>
      <c r="Z605" s="9"/>
    </row>
    <row r="606" ht="21.75" customHeight="1">
      <c r="A606" s="9"/>
      <c r="B606" s="10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6"/>
      <c r="P606" s="29"/>
      <c r="Q606" s="29"/>
      <c r="R606" s="16"/>
      <c r="S606" s="9"/>
      <c r="T606" s="9"/>
      <c r="U606" s="9"/>
      <c r="V606" s="9"/>
      <c r="W606" s="9"/>
      <c r="X606" s="9"/>
      <c r="Y606" s="9"/>
      <c r="Z606" s="9"/>
    </row>
    <row r="607" ht="21.75" customHeight="1">
      <c r="A607" s="9"/>
      <c r="B607" s="100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6"/>
      <c r="P607" s="29"/>
      <c r="Q607" s="29"/>
      <c r="R607" s="16"/>
      <c r="S607" s="9"/>
      <c r="T607" s="9"/>
      <c r="U607" s="9"/>
      <c r="V607" s="9"/>
      <c r="W607" s="9"/>
      <c r="X607" s="9"/>
      <c r="Y607" s="9"/>
      <c r="Z607" s="9"/>
    </row>
    <row r="608" ht="21.75" customHeight="1">
      <c r="A608" s="9"/>
      <c r="B608" s="100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6"/>
      <c r="P608" s="29"/>
      <c r="Q608" s="29"/>
      <c r="R608" s="16"/>
      <c r="S608" s="9"/>
      <c r="T608" s="9"/>
      <c r="U608" s="9"/>
      <c r="V608" s="9"/>
      <c r="W608" s="9"/>
      <c r="X608" s="9"/>
      <c r="Y608" s="9"/>
      <c r="Z608" s="9"/>
    </row>
    <row r="609" ht="21.75" customHeight="1">
      <c r="A609" s="9"/>
      <c r="B609" s="100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6"/>
      <c r="P609" s="29"/>
      <c r="Q609" s="29"/>
      <c r="R609" s="16"/>
      <c r="S609" s="9"/>
      <c r="T609" s="9"/>
      <c r="U609" s="9"/>
      <c r="V609" s="9"/>
      <c r="W609" s="9"/>
      <c r="X609" s="9"/>
      <c r="Y609" s="9"/>
      <c r="Z609" s="9"/>
    </row>
    <row r="610" ht="21.75" customHeight="1">
      <c r="A610" s="9"/>
      <c r="B610" s="10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6"/>
      <c r="P610" s="29"/>
      <c r="Q610" s="29"/>
      <c r="R610" s="16"/>
      <c r="S610" s="9"/>
      <c r="T610" s="9"/>
      <c r="U610" s="9"/>
      <c r="V610" s="9"/>
      <c r="W610" s="9"/>
      <c r="X610" s="9"/>
      <c r="Y610" s="9"/>
      <c r="Z610" s="9"/>
    </row>
    <row r="611" ht="21.75" customHeight="1">
      <c r="A611" s="9"/>
      <c r="B611" s="10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6"/>
      <c r="P611" s="29"/>
      <c r="Q611" s="29"/>
      <c r="R611" s="16"/>
      <c r="S611" s="9"/>
      <c r="T611" s="9"/>
      <c r="U611" s="9"/>
      <c r="V611" s="9"/>
      <c r="W611" s="9"/>
      <c r="X611" s="9"/>
      <c r="Y611" s="9"/>
      <c r="Z611" s="9"/>
    </row>
    <row r="612" ht="21.75" customHeight="1">
      <c r="A612" s="9"/>
      <c r="B612" s="100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6"/>
      <c r="P612" s="29"/>
      <c r="Q612" s="29"/>
      <c r="R612" s="16"/>
      <c r="S612" s="9"/>
      <c r="T612" s="9"/>
      <c r="U612" s="9"/>
      <c r="V612" s="9"/>
      <c r="W612" s="9"/>
      <c r="X612" s="9"/>
      <c r="Y612" s="9"/>
      <c r="Z612" s="9"/>
    </row>
    <row r="613" ht="21.75" customHeight="1">
      <c r="A613" s="9"/>
      <c r="B613" s="100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6"/>
      <c r="P613" s="29"/>
      <c r="Q613" s="29"/>
      <c r="R613" s="16"/>
      <c r="S613" s="9"/>
      <c r="T613" s="9"/>
      <c r="U613" s="9"/>
      <c r="V613" s="9"/>
      <c r="W613" s="9"/>
      <c r="X613" s="9"/>
      <c r="Y613" s="9"/>
      <c r="Z613" s="9"/>
    </row>
    <row r="614" ht="21.75" customHeight="1">
      <c r="A614" s="9"/>
      <c r="B614" s="100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6"/>
      <c r="P614" s="29"/>
      <c r="Q614" s="29"/>
      <c r="R614" s="16"/>
      <c r="S614" s="9"/>
      <c r="T614" s="9"/>
      <c r="U614" s="9"/>
      <c r="V614" s="9"/>
      <c r="W614" s="9"/>
      <c r="X614" s="9"/>
      <c r="Y614" s="9"/>
      <c r="Z614" s="9"/>
    </row>
    <row r="615" ht="21.75" customHeight="1">
      <c r="A615" s="9"/>
      <c r="B615" s="100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6"/>
      <c r="P615" s="29"/>
      <c r="Q615" s="29"/>
      <c r="R615" s="16"/>
      <c r="S615" s="9"/>
      <c r="T615" s="9"/>
      <c r="U615" s="9"/>
      <c r="V615" s="9"/>
      <c r="W615" s="9"/>
      <c r="X615" s="9"/>
      <c r="Y615" s="9"/>
      <c r="Z615" s="9"/>
    </row>
    <row r="616" ht="21.75" customHeight="1">
      <c r="A616" s="9"/>
      <c r="B616" s="100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6"/>
      <c r="P616" s="29"/>
      <c r="Q616" s="29"/>
      <c r="R616" s="16"/>
      <c r="S616" s="9"/>
      <c r="T616" s="9"/>
      <c r="U616" s="9"/>
      <c r="V616" s="9"/>
      <c r="W616" s="9"/>
      <c r="X616" s="9"/>
      <c r="Y616" s="9"/>
      <c r="Z616" s="9"/>
    </row>
    <row r="617" ht="21.75" customHeight="1">
      <c r="A617" s="9"/>
      <c r="B617" s="100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6"/>
      <c r="P617" s="29"/>
      <c r="Q617" s="29"/>
      <c r="R617" s="16"/>
      <c r="S617" s="9"/>
      <c r="T617" s="9"/>
      <c r="U617" s="9"/>
      <c r="V617" s="9"/>
      <c r="W617" s="9"/>
      <c r="X617" s="9"/>
      <c r="Y617" s="9"/>
      <c r="Z617" s="9"/>
    </row>
    <row r="618" ht="21.75" customHeight="1">
      <c r="A618" s="9"/>
      <c r="B618" s="100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6"/>
      <c r="P618" s="29"/>
      <c r="Q618" s="29"/>
      <c r="R618" s="16"/>
      <c r="S618" s="9"/>
      <c r="T618" s="9"/>
      <c r="U618" s="9"/>
      <c r="V618" s="9"/>
      <c r="W618" s="9"/>
      <c r="X618" s="9"/>
      <c r="Y618" s="9"/>
      <c r="Z618" s="9"/>
    </row>
    <row r="619" ht="21.75" customHeight="1">
      <c r="A619" s="9"/>
      <c r="B619" s="100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6"/>
      <c r="P619" s="29"/>
      <c r="Q619" s="29"/>
      <c r="R619" s="16"/>
      <c r="S619" s="9"/>
      <c r="T619" s="9"/>
      <c r="U619" s="9"/>
      <c r="V619" s="9"/>
      <c r="W619" s="9"/>
      <c r="X619" s="9"/>
      <c r="Y619" s="9"/>
      <c r="Z619" s="9"/>
    </row>
    <row r="620" ht="21.75" customHeight="1">
      <c r="A620" s="9"/>
      <c r="B620" s="100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6"/>
      <c r="P620" s="29"/>
      <c r="Q620" s="29"/>
      <c r="R620" s="16"/>
      <c r="S620" s="9"/>
      <c r="T620" s="9"/>
      <c r="U620" s="9"/>
      <c r="V620" s="9"/>
      <c r="W620" s="9"/>
      <c r="X620" s="9"/>
      <c r="Y620" s="9"/>
      <c r="Z620" s="9"/>
    </row>
    <row r="621" ht="21.75" customHeight="1">
      <c r="A621" s="9"/>
      <c r="B621" s="100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6"/>
      <c r="P621" s="29"/>
      <c r="Q621" s="29"/>
      <c r="R621" s="16"/>
      <c r="S621" s="9"/>
      <c r="T621" s="9"/>
      <c r="U621" s="9"/>
      <c r="V621" s="9"/>
      <c r="W621" s="9"/>
      <c r="X621" s="9"/>
      <c r="Y621" s="9"/>
      <c r="Z621" s="9"/>
    </row>
    <row r="622" ht="21.75" customHeight="1">
      <c r="A622" s="9"/>
      <c r="B622" s="100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6"/>
      <c r="P622" s="29"/>
      <c r="Q622" s="29"/>
      <c r="R622" s="16"/>
      <c r="S622" s="9"/>
      <c r="T622" s="9"/>
      <c r="U622" s="9"/>
      <c r="V622" s="9"/>
      <c r="W622" s="9"/>
      <c r="X622" s="9"/>
      <c r="Y622" s="9"/>
      <c r="Z622" s="9"/>
    </row>
    <row r="623" ht="21.75" customHeight="1">
      <c r="A623" s="9"/>
      <c r="B623" s="100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6"/>
      <c r="P623" s="29"/>
      <c r="Q623" s="29"/>
      <c r="R623" s="16"/>
      <c r="S623" s="9"/>
      <c r="T623" s="9"/>
      <c r="U623" s="9"/>
      <c r="V623" s="9"/>
      <c r="W623" s="9"/>
      <c r="X623" s="9"/>
      <c r="Y623" s="9"/>
      <c r="Z623" s="9"/>
    </row>
    <row r="624" ht="21.75" customHeight="1">
      <c r="A624" s="9"/>
      <c r="B624" s="100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6"/>
      <c r="P624" s="29"/>
      <c r="Q624" s="29"/>
      <c r="R624" s="16"/>
      <c r="S624" s="9"/>
      <c r="T624" s="9"/>
      <c r="U624" s="9"/>
      <c r="V624" s="9"/>
      <c r="W624" s="9"/>
      <c r="X624" s="9"/>
      <c r="Y624" s="9"/>
      <c r="Z624" s="9"/>
    </row>
    <row r="625" ht="21.75" customHeight="1">
      <c r="A625" s="9"/>
      <c r="B625" s="10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6"/>
      <c r="P625" s="29"/>
      <c r="Q625" s="29"/>
      <c r="R625" s="16"/>
      <c r="S625" s="9"/>
      <c r="T625" s="9"/>
      <c r="U625" s="9"/>
      <c r="V625" s="9"/>
      <c r="W625" s="9"/>
      <c r="X625" s="9"/>
      <c r="Y625" s="9"/>
      <c r="Z625" s="9"/>
    </row>
    <row r="626" ht="21.75" customHeight="1">
      <c r="A626" s="9"/>
      <c r="B626" s="100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6"/>
      <c r="P626" s="29"/>
      <c r="Q626" s="29"/>
      <c r="R626" s="16"/>
      <c r="S626" s="9"/>
      <c r="T626" s="9"/>
      <c r="U626" s="9"/>
      <c r="V626" s="9"/>
      <c r="W626" s="9"/>
      <c r="X626" s="9"/>
      <c r="Y626" s="9"/>
      <c r="Z626" s="9"/>
    </row>
    <row r="627" ht="21.75" customHeight="1">
      <c r="A627" s="9"/>
      <c r="B627" s="100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6"/>
      <c r="P627" s="29"/>
      <c r="Q627" s="29"/>
      <c r="R627" s="16"/>
      <c r="S627" s="9"/>
      <c r="T627" s="9"/>
      <c r="U627" s="9"/>
      <c r="V627" s="9"/>
      <c r="W627" s="9"/>
      <c r="X627" s="9"/>
      <c r="Y627" s="9"/>
      <c r="Z627" s="9"/>
    </row>
    <row r="628" ht="21.75" customHeight="1">
      <c r="A628" s="9"/>
      <c r="B628" s="100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6"/>
      <c r="P628" s="29"/>
      <c r="Q628" s="29"/>
      <c r="R628" s="16"/>
      <c r="S628" s="9"/>
      <c r="T628" s="9"/>
      <c r="U628" s="9"/>
      <c r="V628" s="9"/>
      <c r="W628" s="9"/>
      <c r="X628" s="9"/>
      <c r="Y628" s="9"/>
      <c r="Z628" s="9"/>
    </row>
    <row r="629" ht="21.75" customHeight="1">
      <c r="A629" s="9"/>
      <c r="B629" s="100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6"/>
      <c r="P629" s="29"/>
      <c r="Q629" s="29"/>
      <c r="R629" s="16"/>
      <c r="S629" s="9"/>
      <c r="T629" s="9"/>
      <c r="U629" s="9"/>
      <c r="V629" s="9"/>
      <c r="W629" s="9"/>
      <c r="X629" s="9"/>
      <c r="Y629" s="9"/>
      <c r="Z629" s="9"/>
    </row>
    <row r="630" ht="21.75" customHeight="1">
      <c r="A630" s="9"/>
      <c r="B630" s="10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6"/>
      <c r="P630" s="29"/>
      <c r="Q630" s="29"/>
      <c r="R630" s="16"/>
      <c r="S630" s="9"/>
      <c r="T630" s="9"/>
      <c r="U630" s="9"/>
      <c r="V630" s="9"/>
      <c r="W630" s="9"/>
      <c r="X630" s="9"/>
      <c r="Y630" s="9"/>
      <c r="Z630" s="9"/>
    </row>
    <row r="631" ht="21.75" customHeight="1">
      <c r="A631" s="9"/>
      <c r="B631" s="100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6"/>
      <c r="P631" s="29"/>
      <c r="Q631" s="29"/>
      <c r="R631" s="16"/>
      <c r="S631" s="9"/>
      <c r="T631" s="9"/>
      <c r="U631" s="9"/>
      <c r="V631" s="9"/>
      <c r="W631" s="9"/>
      <c r="X631" s="9"/>
      <c r="Y631" s="9"/>
      <c r="Z631" s="9"/>
    </row>
    <row r="632" ht="21.75" customHeight="1">
      <c r="A632" s="9"/>
      <c r="B632" s="100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6"/>
      <c r="P632" s="29"/>
      <c r="Q632" s="29"/>
      <c r="R632" s="16"/>
      <c r="S632" s="9"/>
      <c r="T632" s="9"/>
      <c r="U632" s="9"/>
      <c r="V632" s="9"/>
      <c r="W632" s="9"/>
      <c r="X632" s="9"/>
      <c r="Y632" s="9"/>
      <c r="Z632" s="9"/>
    </row>
    <row r="633" ht="21.75" customHeight="1">
      <c r="A633" s="9"/>
      <c r="B633" s="100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6"/>
      <c r="P633" s="29"/>
      <c r="Q633" s="29"/>
      <c r="R633" s="16"/>
      <c r="S633" s="9"/>
      <c r="T633" s="9"/>
      <c r="U633" s="9"/>
      <c r="V633" s="9"/>
      <c r="W633" s="9"/>
      <c r="X633" s="9"/>
      <c r="Y633" s="9"/>
      <c r="Z633" s="9"/>
    </row>
    <row r="634" ht="21.75" customHeight="1">
      <c r="A634" s="9"/>
      <c r="B634" s="100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6"/>
      <c r="P634" s="29"/>
      <c r="Q634" s="29"/>
      <c r="R634" s="16"/>
      <c r="S634" s="9"/>
      <c r="T634" s="9"/>
      <c r="U634" s="9"/>
      <c r="V634" s="9"/>
      <c r="W634" s="9"/>
      <c r="X634" s="9"/>
      <c r="Y634" s="9"/>
      <c r="Z634" s="9"/>
    </row>
    <row r="635" ht="21.75" customHeight="1">
      <c r="A635" s="9"/>
      <c r="B635" s="100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6"/>
      <c r="P635" s="29"/>
      <c r="Q635" s="29"/>
      <c r="R635" s="16"/>
      <c r="S635" s="9"/>
      <c r="T635" s="9"/>
      <c r="U635" s="9"/>
      <c r="V635" s="9"/>
      <c r="W635" s="9"/>
      <c r="X635" s="9"/>
      <c r="Y635" s="9"/>
      <c r="Z635" s="9"/>
    </row>
    <row r="636" ht="21.75" customHeight="1">
      <c r="A636" s="9"/>
      <c r="B636" s="100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6"/>
      <c r="P636" s="29"/>
      <c r="Q636" s="29"/>
      <c r="R636" s="16"/>
      <c r="S636" s="9"/>
      <c r="T636" s="9"/>
      <c r="U636" s="9"/>
      <c r="V636" s="9"/>
      <c r="W636" s="9"/>
      <c r="X636" s="9"/>
      <c r="Y636" s="9"/>
      <c r="Z636" s="9"/>
    </row>
    <row r="637" ht="21.75" customHeight="1">
      <c r="A637" s="9"/>
      <c r="B637" s="100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6"/>
      <c r="P637" s="29"/>
      <c r="Q637" s="29"/>
      <c r="R637" s="16"/>
      <c r="S637" s="9"/>
      <c r="T637" s="9"/>
      <c r="U637" s="9"/>
      <c r="V637" s="9"/>
      <c r="W637" s="9"/>
      <c r="X637" s="9"/>
      <c r="Y637" s="9"/>
      <c r="Z637" s="9"/>
    </row>
    <row r="638" ht="21.75" customHeight="1">
      <c r="A638" s="9"/>
      <c r="B638" s="100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6"/>
      <c r="P638" s="29"/>
      <c r="Q638" s="29"/>
      <c r="R638" s="16"/>
      <c r="S638" s="9"/>
      <c r="T638" s="9"/>
      <c r="U638" s="9"/>
      <c r="V638" s="9"/>
      <c r="W638" s="9"/>
      <c r="X638" s="9"/>
      <c r="Y638" s="9"/>
      <c r="Z638" s="9"/>
    </row>
    <row r="639" ht="21.75" customHeight="1">
      <c r="A639" s="9"/>
      <c r="B639" s="100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6"/>
      <c r="P639" s="29"/>
      <c r="Q639" s="29"/>
      <c r="R639" s="16"/>
      <c r="S639" s="9"/>
      <c r="T639" s="9"/>
      <c r="U639" s="9"/>
      <c r="V639" s="9"/>
      <c r="W639" s="9"/>
      <c r="X639" s="9"/>
      <c r="Y639" s="9"/>
      <c r="Z639" s="9"/>
    </row>
    <row r="640" ht="21.75" customHeight="1">
      <c r="A640" s="9"/>
      <c r="B640" s="100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6"/>
      <c r="P640" s="29"/>
      <c r="Q640" s="29"/>
      <c r="R640" s="16"/>
      <c r="S640" s="9"/>
      <c r="T640" s="9"/>
      <c r="U640" s="9"/>
      <c r="V640" s="9"/>
      <c r="W640" s="9"/>
      <c r="X640" s="9"/>
      <c r="Y640" s="9"/>
      <c r="Z640" s="9"/>
    </row>
    <row r="641" ht="21.75" customHeight="1">
      <c r="A641" s="9"/>
      <c r="B641" s="100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6"/>
      <c r="P641" s="29"/>
      <c r="Q641" s="29"/>
      <c r="R641" s="16"/>
      <c r="S641" s="9"/>
      <c r="T641" s="9"/>
      <c r="U641" s="9"/>
      <c r="V641" s="9"/>
      <c r="W641" s="9"/>
      <c r="X641" s="9"/>
      <c r="Y641" s="9"/>
      <c r="Z641" s="9"/>
    </row>
    <row r="642" ht="21.75" customHeight="1">
      <c r="A642" s="9"/>
      <c r="B642" s="100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6"/>
      <c r="P642" s="29"/>
      <c r="Q642" s="29"/>
      <c r="R642" s="16"/>
      <c r="S642" s="9"/>
      <c r="T642" s="9"/>
      <c r="U642" s="9"/>
      <c r="V642" s="9"/>
      <c r="W642" s="9"/>
      <c r="X642" s="9"/>
      <c r="Y642" s="9"/>
      <c r="Z642" s="9"/>
    </row>
    <row r="643" ht="21.75" customHeight="1">
      <c r="A643" s="9"/>
      <c r="B643" s="100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6"/>
      <c r="P643" s="29"/>
      <c r="Q643" s="29"/>
      <c r="R643" s="16"/>
      <c r="S643" s="9"/>
      <c r="T643" s="9"/>
      <c r="U643" s="9"/>
      <c r="V643" s="9"/>
      <c r="W643" s="9"/>
      <c r="X643" s="9"/>
      <c r="Y643" s="9"/>
      <c r="Z643" s="9"/>
    </row>
    <row r="644" ht="21.75" customHeight="1">
      <c r="A644" s="9"/>
      <c r="B644" s="10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6"/>
      <c r="P644" s="29"/>
      <c r="Q644" s="29"/>
      <c r="R644" s="16"/>
      <c r="S644" s="9"/>
      <c r="T644" s="9"/>
      <c r="U644" s="9"/>
      <c r="V644" s="9"/>
      <c r="W644" s="9"/>
      <c r="X644" s="9"/>
      <c r="Y644" s="9"/>
      <c r="Z644" s="9"/>
    </row>
    <row r="645" ht="21.75" customHeight="1">
      <c r="A645" s="9"/>
      <c r="B645" s="100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6"/>
      <c r="P645" s="29"/>
      <c r="Q645" s="29"/>
      <c r="R645" s="16"/>
      <c r="S645" s="9"/>
      <c r="T645" s="9"/>
      <c r="U645" s="9"/>
      <c r="V645" s="9"/>
      <c r="W645" s="9"/>
      <c r="X645" s="9"/>
      <c r="Y645" s="9"/>
      <c r="Z645" s="9"/>
    </row>
    <row r="646" ht="21.75" customHeight="1">
      <c r="A646" s="9"/>
      <c r="B646" s="100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6"/>
      <c r="P646" s="29"/>
      <c r="Q646" s="29"/>
      <c r="R646" s="16"/>
      <c r="S646" s="9"/>
      <c r="T646" s="9"/>
      <c r="U646" s="9"/>
      <c r="V646" s="9"/>
      <c r="W646" s="9"/>
      <c r="X646" s="9"/>
      <c r="Y646" s="9"/>
      <c r="Z646" s="9"/>
    </row>
    <row r="647" ht="21.75" customHeight="1">
      <c r="A647" s="9"/>
      <c r="B647" s="100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6"/>
      <c r="P647" s="29"/>
      <c r="Q647" s="29"/>
      <c r="R647" s="16"/>
      <c r="S647" s="9"/>
      <c r="T647" s="9"/>
      <c r="U647" s="9"/>
      <c r="V647" s="9"/>
      <c r="W647" s="9"/>
      <c r="X647" s="9"/>
      <c r="Y647" s="9"/>
      <c r="Z647" s="9"/>
    </row>
    <row r="648" ht="21.75" customHeight="1">
      <c r="A648" s="9"/>
      <c r="B648" s="100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6"/>
      <c r="P648" s="29"/>
      <c r="Q648" s="29"/>
      <c r="R648" s="16"/>
      <c r="S648" s="9"/>
      <c r="T648" s="9"/>
      <c r="U648" s="9"/>
      <c r="V648" s="9"/>
      <c r="W648" s="9"/>
      <c r="X648" s="9"/>
      <c r="Y648" s="9"/>
      <c r="Z648" s="9"/>
    </row>
    <row r="649" ht="21.75" customHeight="1">
      <c r="A649" s="9"/>
      <c r="B649" s="10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6"/>
      <c r="P649" s="29"/>
      <c r="Q649" s="29"/>
      <c r="R649" s="16"/>
      <c r="S649" s="9"/>
      <c r="T649" s="9"/>
      <c r="U649" s="9"/>
      <c r="V649" s="9"/>
      <c r="W649" s="9"/>
      <c r="X649" s="9"/>
      <c r="Y649" s="9"/>
      <c r="Z649" s="9"/>
    </row>
    <row r="650" ht="21.75" customHeight="1">
      <c r="A650" s="9"/>
      <c r="B650" s="100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6"/>
      <c r="P650" s="29"/>
      <c r="Q650" s="29"/>
      <c r="R650" s="16"/>
      <c r="S650" s="9"/>
      <c r="T650" s="9"/>
      <c r="U650" s="9"/>
      <c r="V650" s="9"/>
      <c r="W650" s="9"/>
      <c r="X650" s="9"/>
      <c r="Y650" s="9"/>
      <c r="Z650" s="9"/>
    </row>
    <row r="651" ht="21.75" customHeight="1">
      <c r="A651" s="9"/>
      <c r="B651" s="100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6"/>
      <c r="P651" s="29"/>
      <c r="Q651" s="29"/>
      <c r="R651" s="16"/>
      <c r="S651" s="9"/>
      <c r="T651" s="9"/>
      <c r="U651" s="9"/>
      <c r="V651" s="9"/>
      <c r="W651" s="9"/>
      <c r="X651" s="9"/>
      <c r="Y651" s="9"/>
      <c r="Z651" s="9"/>
    </row>
    <row r="652" ht="21.75" customHeight="1">
      <c r="A652" s="9"/>
      <c r="B652" s="100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6"/>
      <c r="P652" s="29"/>
      <c r="Q652" s="29"/>
      <c r="R652" s="16"/>
      <c r="S652" s="9"/>
      <c r="T652" s="9"/>
      <c r="U652" s="9"/>
      <c r="V652" s="9"/>
      <c r="W652" s="9"/>
      <c r="X652" s="9"/>
      <c r="Y652" s="9"/>
      <c r="Z652" s="9"/>
    </row>
    <row r="653" ht="21.75" customHeight="1">
      <c r="A653" s="9"/>
      <c r="B653" s="100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6"/>
      <c r="P653" s="29"/>
      <c r="Q653" s="29"/>
      <c r="R653" s="16"/>
      <c r="S653" s="9"/>
      <c r="T653" s="9"/>
      <c r="U653" s="9"/>
      <c r="V653" s="9"/>
      <c r="W653" s="9"/>
      <c r="X653" s="9"/>
      <c r="Y653" s="9"/>
      <c r="Z653" s="9"/>
    </row>
    <row r="654" ht="21.75" customHeight="1">
      <c r="A654" s="9"/>
      <c r="B654" s="100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6"/>
      <c r="P654" s="29"/>
      <c r="Q654" s="29"/>
      <c r="R654" s="16"/>
      <c r="S654" s="9"/>
      <c r="T654" s="9"/>
      <c r="U654" s="9"/>
      <c r="V654" s="9"/>
      <c r="W654" s="9"/>
      <c r="X654" s="9"/>
      <c r="Y654" s="9"/>
      <c r="Z654" s="9"/>
    </row>
    <row r="655" ht="21.75" customHeight="1">
      <c r="A655" s="9"/>
      <c r="B655" s="100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6"/>
      <c r="P655" s="29"/>
      <c r="Q655" s="29"/>
      <c r="R655" s="16"/>
      <c r="S655" s="9"/>
      <c r="T655" s="9"/>
      <c r="U655" s="9"/>
      <c r="V655" s="9"/>
      <c r="W655" s="9"/>
      <c r="X655" s="9"/>
      <c r="Y655" s="9"/>
      <c r="Z655" s="9"/>
    </row>
    <row r="656" ht="21.75" customHeight="1">
      <c r="A656" s="9"/>
      <c r="B656" s="100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6"/>
      <c r="P656" s="29"/>
      <c r="Q656" s="29"/>
      <c r="R656" s="16"/>
      <c r="S656" s="9"/>
      <c r="T656" s="9"/>
      <c r="U656" s="9"/>
      <c r="V656" s="9"/>
      <c r="W656" s="9"/>
      <c r="X656" s="9"/>
      <c r="Y656" s="9"/>
      <c r="Z656" s="9"/>
    </row>
    <row r="657" ht="21.75" customHeight="1">
      <c r="A657" s="9"/>
      <c r="B657" s="100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6"/>
      <c r="P657" s="29"/>
      <c r="Q657" s="29"/>
      <c r="R657" s="16"/>
      <c r="S657" s="9"/>
      <c r="T657" s="9"/>
      <c r="U657" s="9"/>
      <c r="V657" s="9"/>
      <c r="W657" s="9"/>
      <c r="X657" s="9"/>
      <c r="Y657" s="9"/>
      <c r="Z657" s="9"/>
    </row>
    <row r="658" ht="21.75" customHeight="1">
      <c r="A658" s="9"/>
      <c r="B658" s="100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6"/>
      <c r="P658" s="29"/>
      <c r="Q658" s="29"/>
      <c r="R658" s="16"/>
      <c r="S658" s="9"/>
      <c r="T658" s="9"/>
      <c r="U658" s="9"/>
      <c r="V658" s="9"/>
      <c r="W658" s="9"/>
      <c r="X658" s="9"/>
      <c r="Y658" s="9"/>
      <c r="Z658" s="9"/>
    </row>
    <row r="659" ht="21.75" customHeight="1">
      <c r="A659" s="9"/>
      <c r="B659" s="100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6"/>
      <c r="P659" s="29"/>
      <c r="Q659" s="29"/>
      <c r="R659" s="16"/>
      <c r="S659" s="9"/>
      <c r="T659" s="9"/>
      <c r="U659" s="9"/>
      <c r="V659" s="9"/>
      <c r="W659" s="9"/>
      <c r="X659" s="9"/>
      <c r="Y659" s="9"/>
      <c r="Z659" s="9"/>
    </row>
    <row r="660" ht="21.75" customHeight="1">
      <c r="A660" s="9"/>
      <c r="B660" s="100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6"/>
      <c r="P660" s="29"/>
      <c r="Q660" s="29"/>
      <c r="R660" s="16"/>
      <c r="S660" s="9"/>
      <c r="T660" s="9"/>
      <c r="U660" s="9"/>
      <c r="V660" s="9"/>
      <c r="W660" s="9"/>
      <c r="X660" s="9"/>
      <c r="Y660" s="9"/>
      <c r="Z660" s="9"/>
    </row>
    <row r="661" ht="21.75" customHeight="1">
      <c r="A661" s="9"/>
      <c r="B661" s="100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6"/>
      <c r="P661" s="29"/>
      <c r="Q661" s="29"/>
      <c r="R661" s="16"/>
      <c r="S661" s="9"/>
      <c r="T661" s="9"/>
      <c r="U661" s="9"/>
      <c r="V661" s="9"/>
      <c r="W661" s="9"/>
      <c r="X661" s="9"/>
      <c r="Y661" s="9"/>
      <c r="Z661" s="9"/>
    </row>
    <row r="662" ht="21.75" customHeight="1">
      <c r="A662" s="9"/>
      <c r="B662" s="100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6"/>
      <c r="P662" s="29"/>
      <c r="Q662" s="29"/>
      <c r="R662" s="16"/>
      <c r="S662" s="9"/>
      <c r="T662" s="9"/>
      <c r="U662" s="9"/>
      <c r="V662" s="9"/>
      <c r="W662" s="9"/>
      <c r="X662" s="9"/>
      <c r="Y662" s="9"/>
      <c r="Z662" s="9"/>
    </row>
    <row r="663" ht="21.75" customHeight="1">
      <c r="A663" s="9"/>
      <c r="B663" s="100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6"/>
      <c r="P663" s="29"/>
      <c r="Q663" s="29"/>
      <c r="R663" s="16"/>
      <c r="S663" s="9"/>
      <c r="T663" s="9"/>
      <c r="U663" s="9"/>
      <c r="V663" s="9"/>
      <c r="W663" s="9"/>
      <c r="X663" s="9"/>
      <c r="Y663" s="9"/>
      <c r="Z663" s="9"/>
    </row>
    <row r="664" ht="21.75" customHeight="1">
      <c r="A664" s="9"/>
      <c r="B664" s="100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6"/>
      <c r="P664" s="29"/>
      <c r="Q664" s="29"/>
      <c r="R664" s="16"/>
      <c r="S664" s="9"/>
      <c r="T664" s="9"/>
      <c r="U664" s="9"/>
      <c r="V664" s="9"/>
      <c r="W664" s="9"/>
      <c r="X664" s="9"/>
      <c r="Y664" s="9"/>
      <c r="Z664" s="9"/>
    </row>
    <row r="665" ht="21.75" customHeight="1">
      <c r="A665" s="9"/>
      <c r="B665" s="100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6"/>
      <c r="P665" s="29"/>
      <c r="Q665" s="29"/>
      <c r="R665" s="16"/>
      <c r="S665" s="9"/>
      <c r="T665" s="9"/>
      <c r="U665" s="9"/>
      <c r="V665" s="9"/>
      <c r="W665" s="9"/>
      <c r="X665" s="9"/>
      <c r="Y665" s="9"/>
      <c r="Z665" s="9"/>
    </row>
    <row r="666" ht="21.75" customHeight="1">
      <c r="A666" s="9"/>
      <c r="B666" s="100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6"/>
      <c r="P666" s="29"/>
      <c r="Q666" s="29"/>
      <c r="R666" s="16"/>
      <c r="S666" s="9"/>
      <c r="T666" s="9"/>
      <c r="U666" s="9"/>
      <c r="V666" s="9"/>
      <c r="W666" s="9"/>
      <c r="X666" s="9"/>
      <c r="Y666" s="9"/>
      <c r="Z666" s="9"/>
    </row>
    <row r="667" ht="21.75" customHeight="1">
      <c r="A667" s="9"/>
      <c r="B667" s="100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6"/>
      <c r="P667" s="29"/>
      <c r="Q667" s="29"/>
      <c r="R667" s="16"/>
      <c r="S667" s="9"/>
      <c r="T667" s="9"/>
      <c r="U667" s="9"/>
      <c r="V667" s="9"/>
      <c r="W667" s="9"/>
      <c r="X667" s="9"/>
      <c r="Y667" s="9"/>
      <c r="Z667" s="9"/>
    </row>
    <row r="668" ht="21.75" customHeight="1">
      <c r="A668" s="9"/>
      <c r="B668" s="10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6"/>
      <c r="P668" s="29"/>
      <c r="Q668" s="29"/>
      <c r="R668" s="16"/>
      <c r="S668" s="9"/>
      <c r="T668" s="9"/>
      <c r="U668" s="9"/>
      <c r="V668" s="9"/>
      <c r="W668" s="9"/>
      <c r="X668" s="9"/>
      <c r="Y668" s="9"/>
      <c r="Z668" s="9"/>
    </row>
    <row r="669" ht="21.75" customHeight="1">
      <c r="A669" s="9"/>
      <c r="B669" s="100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6"/>
      <c r="P669" s="29"/>
      <c r="Q669" s="29"/>
      <c r="R669" s="16"/>
      <c r="S669" s="9"/>
      <c r="T669" s="9"/>
      <c r="U669" s="9"/>
      <c r="V669" s="9"/>
      <c r="W669" s="9"/>
      <c r="X669" s="9"/>
      <c r="Y669" s="9"/>
      <c r="Z669" s="9"/>
    </row>
    <row r="670" ht="21.75" customHeight="1">
      <c r="A670" s="9"/>
      <c r="B670" s="100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6"/>
      <c r="P670" s="29"/>
      <c r="Q670" s="29"/>
      <c r="R670" s="16"/>
      <c r="S670" s="9"/>
      <c r="T670" s="9"/>
      <c r="U670" s="9"/>
      <c r="V670" s="9"/>
      <c r="W670" s="9"/>
      <c r="X670" s="9"/>
      <c r="Y670" s="9"/>
      <c r="Z670" s="9"/>
    </row>
    <row r="671" ht="21.75" customHeight="1">
      <c r="A671" s="9"/>
      <c r="B671" s="100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6"/>
      <c r="P671" s="29"/>
      <c r="Q671" s="29"/>
      <c r="R671" s="16"/>
      <c r="S671" s="9"/>
      <c r="T671" s="9"/>
      <c r="U671" s="9"/>
      <c r="V671" s="9"/>
      <c r="W671" s="9"/>
      <c r="X671" s="9"/>
      <c r="Y671" s="9"/>
      <c r="Z671" s="9"/>
    </row>
    <row r="672" ht="21.75" customHeight="1">
      <c r="A672" s="9"/>
      <c r="B672" s="100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6"/>
      <c r="P672" s="29"/>
      <c r="Q672" s="29"/>
      <c r="R672" s="16"/>
      <c r="S672" s="9"/>
      <c r="T672" s="9"/>
      <c r="U672" s="9"/>
      <c r="V672" s="9"/>
      <c r="W672" s="9"/>
      <c r="X672" s="9"/>
      <c r="Y672" s="9"/>
      <c r="Z672" s="9"/>
    </row>
    <row r="673" ht="21.75" customHeight="1">
      <c r="A673" s="9"/>
      <c r="B673" s="100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6"/>
      <c r="P673" s="29"/>
      <c r="Q673" s="29"/>
      <c r="R673" s="16"/>
      <c r="S673" s="9"/>
      <c r="T673" s="9"/>
      <c r="U673" s="9"/>
      <c r="V673" s="9"/>
      <c r="W673" s="9"/>
      <c r="X673" s="9"/>
      <c r="Y673" s="9"/>
      <c r="Z673" s="9"/>
    </row>
    <row r="674" ht="21.75" customHeight="1">
      <c r="A674" s="9"/>
      <c r="B674" s="100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6"/>
      <c r="P674" s="29"/>
      <c r="Q674" s="29"/>
      <c r="R674" s="16"/>
      <c r="S674" s="9"/>
      <c r="T674" s="9"/>
      <c r="U674" s="9"/>
      <c r="V674" s="9"/>
      <c r="W674" s="9"/>
      <c r="X674" s="9"/>
      <c r="Y674" s="9"/>
      <c r="Z674" s="9"/>
    </row>
    <row r="675" ht="21.75" customHeight="1">
      <c r="A675" s="9"/>
      <c r="B675" s="100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6"/>
      <c r="P675" s="29"/>
      <c r="Q675" s="29"/>
      <c r="R675" s="16"/>
      <c r="S675" s="9"/>
      <c r="T675" s="9"/>
      <c r="U675" s="9"/>
      <c r="V675" s="9"/>
      <c r="W675" s="9"/>
      <c r="X675" s="9"/>
      <c r="Y675" s="9"/>
      <c r="Z675" s="9"/>
    </row>
    <row r="676" ht="21.75" customHeight="1">
      <c r="A676" s="9"/>
      <c r="B676" s="100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6"/>
      <c r="P676" s="29"/>
      <c r="Q676" s="29"/>
      <c r="R676" s="16"/>
      <c r="S676" s="9"/>
      <c r="T676" s="9"/>
      <c r="U676" s="9"/>
      <c r="V676" s="9"/>
      <c r="W676" s="9"/>
      <c r="X676" s="9"/>
      <c r="Y676" s="9"/>
      <c r="Z676" s="9"/>
    </row>
    <row r="677" ht="21.75" customHeight="1">
      <c r="A677" s="9"/>
      <c r="B677" s="100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6"/>
      <c r="P677" s="29"/>
      <c r="Q677" s="29"/>
      <c r="R677" s="16"/>
      <c r="S677" s="9"/>
      <c r="T677" s="9"/>
      <c r="U677" s="9"/>
      <c r="V677" s="9"/>
      <c r="W677" s="9"/>
      <c r="X677" s="9"/>
      <c r="Y677" s="9"/>
      <c r="Z677" s="9"/>
    </row>
    <row r="678" ht="21.75" customHeight="1">
      <c r="A678" s="9"/>
      <c r="B678" s="100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6"/>
      <c r="P678" s="29"/>
      <c r="Q678" s="29"/>
      <c r="R678" s="16"/>
      <c r="S678" s="9"/>
      <c r="T678" s="9"/>
      <c r="U678" s="9"/>
      <c r="V678" s="9"/>
      <c r="W678" s="9"/>
      <c r="X678" s="9"/>
      <c r="Y678" s="9"/>
      <c r="Z678" s="9"/>
    </row>
    <row r="679" ht="21.75" customHeight="1">
      <c r="A679" s="9"/>
      <c r="B679" s="100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6"/>
      <c r="P679" s="29"/>
      <c r="Q679" s="29"/>
      <c r="R679" s="16"/>
      <c r="S679" s="9"/>
      <c r="T679" s="9"/>
      <c r="U679" s="9"/>
      <c r="V679" s="9"/>
      <c r="W679" s="9"/>
      <c r="X679" s="9"/>
      <c r="Y679" s="9"/>
      <c r="Z679" s="9"/>
    </row>
    <row r="680" ht="21.75" customHeight="1">
      <c r="A680" s="9"/>
      <c r="B680" s="100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6"/>
      <c r="P680" s="29"/>
      <c r="Q680" s="29"/>
      <c r="R680" s="16"/>
      <c r="S680" s="9"/>
      <c r="T680" s="9"/>
      <c r="U680" s="9"/>
      <c r="V680" s="9"/>
      <c r="W680" s="9"/>
      <c r="X680" s="9"/>
      <c r="Y680" s="9"/>
      <c r="Z680" s="9"/>
    </row>
    <row r="681" ht="21.75" customHeight="1">
      <c r="A681" s="9"/>
      <c r="B681" s="100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6"/>
      <c r="P681" s="29"/>
      <c r="Q681" s="29"/>
      <c r="R681" s="16"/>
      <c r="S681" s="9"/>
      <c r="T681" s="9"/>
      <c r="U681" s="9"/>
      <c r="V681" s="9"/>
      <c r="W681" s="9"/>
      <c r="X681" s="9"/>
      <c r="Y681" s="9"/>
      <c r="Z681" s="9"/>
    </row>
    <row r="682" ht="21.75" customHeight="1">
      <c r="A682" s="9"/>
      <c r="B682" s="100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6"/>
      <c r="P682" s="29"/>
      <c r="Q682" s="29"/>
      <c r="R682" s="16"/>
      <c r="S682" s="9"/>
      <c r="T682" s="9"/>
      <c r="U682" s="9"/>
      <c r="V682" s="9"/>
      <c r="W682" s="9"/>
      <c r="X682" s="9"/>
      <c r="Y682" s="9"/>
      <c r="Z682" s="9"/>
    </row>
    <row r="683" ht="21.75" customHeight="1">
      <c r="A683" s="9"/>
      <c r="B683" s="100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6"/>
      <c r="P683" s="29"/>
      <c r="Q683" s="29"/>
      <c r="R683" s="16"/>
      <c r="S683" s="9"/>
      <c r="T683" s="9"/>
      <c r="U683" s="9"/>
      <c r="V683" s="9"/>
      <c r="W683" s="9"/>
      <c r="X683" s="9"/>
      <c r="Y683" s="9"/>
      <c r="Z683" s="9"/>
    </row>
    <row r="684" ht="21.75" customHeight="1">
      <c r="A684" s="9"/>
      <c r="B684" s="100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6"/>
      <c r="P684" s="29"/>
      <c r="Q684" s="29"/>
      <c r="R684" s="16"/>
      <c r="S684" s="9"/>
      <c r="T684" s="9"/>
      <c r="U684" s="9"/>
      <c r="V684" s="9"/>
      <c r="W684" s="9"/>
      <c r="X684" s="9"/>
      <c r="Y684" s="9"/>
      <c r="Z684" s="9"/>
    </row>
    <row r="685" ht="21.75" customHeight="1">
      <c r="A685" s="9"/>
      <c r="B685" s="100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6"/>
      <c r="P685" s="29"/>
      <c r="Q685" s="29"/>
      <c r="R685" s="16"/>
      <c r="S685" s="9"/>
      <c r="T685" s="9"/>
      <c r="U685" s="9"/>
      <c r="V685" s="9"/>
      <c r="W685" s="9"/>
      <c r="X685" s="9"/>
      <c r="Y685" s="9"/>
      <c r="Z685" s="9"/>
    </row>
    <row r="686" ht="21.75" customHeight="1">
      <c r="A686" s="9"/>
      <c r="B686" s="10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6"/>
      <c r="P686" s="29"/>
      <c r="Q686" s="29"/>
      <c r="R686" s="16"/>
      <c r="S686" s="9"/>
      <c r="T686" s="9"/>
      <c r="U686" s="9"/>
      <c r="V686" s="9"/>
      <c r="W686" s="9"/>
      <c r="X686" s="9"/>
      <c r="Y686" s="9"/>
      <c r="Z686" s="9"/>
    </row>
    <row r="687" ht="21.75" customHeight="1">
      <c r="A687" s="9"/>
      <c r="B687" s="100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6"/>
      <c r="P687" s="29"/>
      <c r="Q687" s="29"/>
      <c r="R687" s="16"/>
      <c r="S687" s="9"/>
      <c r="T687" s="9"/>
      <c r="U687" s="9"/>
      <c r="V687" s="9"/>
      <c r="W687" s="9"/>
      <c r="X687" s="9"/>
      <c r="Y687" s="9"/>
      <c r="Z687" s="9"/>
    </row>
    <row r="688" ht="21.75" customHeight="1">
      <c r="A688" s="9"/>
      <c r="B688" s="100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6"/>
      <c r="P688" s="29"/>
      <c r="Q688" s="29"/>
      <c r="R688" s="16"/>
      <c r="S688" s="9"/>
      <c r="T688" s="9"/>
      <c r="U688" s="9"/>
      <c r="V688" s="9"/>
      <c r="W688" s="9"/>
      <c r="X688" s="9"/>
      <c r="Y688" s="9"/>
      <c r="Z688" s="9"/>
    </row>
    <row r="689" ht="21.75" customHeight="1">
      <c r="A689" s="9"/>
      <c r="B689" s="100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6"/>
      <c r="P689" s="29"/>
      <c r="Q689" s="29"/>
      <c r="R689" s="16"/>
      <c r="S689" s="9"/>
      <c r="T689" s="9"/>
      <c r="U689" s="9"/>
      <c r="V689" s="9"/>
      <c r="W689" s="9"/>
      <c r="X689" s="9"/>
      <c r="Y689" s="9"/>
      <c r="Z689" s="9"/>
    </row>
    <row r="690" ht="21.75" customHeight="1">
      <c r="A690" s="9"/>
      <c r="B690" s="100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6"/>
      <c r="P690" s="29"/>
      <c r="Q690" s="29"/>
      <c r="R690" s="16"/>
      <c r="S690" s="9"/>
      <c r="T690" s="9"/>
      <c r="U690" s="9"/>
      <c r="V690" s="9"/>
      <c r="W690" s="9"/>
      <c r="X690" s="9"/>
      <c r="Y690" s="9"/>
      <c r="Z690" s="9"/>
    </row>
    <row r="691" ht="21.75" customHeight="1">
      <c r="A691" s="9"/>
      <c r="B691" s="100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6"/>
      <c r="P691" s="29"/>
      <c r="Q691" s="29"/>
      <c r="R691" s="16"/>
      <c r="S691" s="9"/>
      <c r="T691" s="9"/>
      <c r="U691" s="9"/>
      <c r="V691" s="9"/>
      <c r="W691" s="9"/>
      <c r="X691" s="9"/>
      <c r="Y691" s="9"/>
      <c r="Z691" s="9"/>
    </row>
    <row r="692" ht="21.75" customHeight="1">
      <c r="A692" s="9"/>
      <c r="B692" s="100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6"/>
      <c r="P692" s="29"/>
      <c r="Q692" s="29"/>
      <c r="R692" s="16"/>
      <c r="S692" s="9"/>
      <c r="T692" s="9"/>
      <c r="U692" s="9"/>
      <c r="V692" s="9"/>
      <c r="W692" s="9"/>
      <c r="X692" s="9"/>
      <c r="Y692" s="9"/>
      <c r="Z692" s="9"/>
    </row>
    <row r="693" ht="21.75" customHeight="1">
      <c r="A693" s="9"/>
      <c r="B693" s="100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6"/>
      <c r="P693" s="29"/>
      <c r="Q693" s="29"/>
      <c r="R693" s="16"/>
      <c r="S693" s="9"/>
      <c r="T693" s="9"/>
      <c r="U693" s="9"/>
      <c r="V693" s="9"/>
      <c r="W693" s="9"/>
      <c r="X693" s="9"/>
      <c r="Y693" s="9"/>
      <c r="Z693" s="9"/>
    </row>
    <row r="694" ht="21.75" customHeight="1">
      <c r="A694" s="9"/>
      <c r="B694" s="100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6"/>
      <c r="P694" s="29"/>
      <c r="Q694" s="29"/>
      <c r="R694" s="16"/>
      <c r="S694" s="9"/>
      <c r="T694" s="9"/>
      <c r="U694" s="9"/>
      <c r="V694" s="9"/>
      <c r="W694" s="9"/>
      <c r="X694" s="9"/>
      <c r="Y694" s="9"/>
      <c r="Z694" s="9"/>
    </row>
    <row r="695" ht="21.75" customHeight="1">
      <c r="A695" s="9"/>
      <c r="B695" s="100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6"/>
      <c r="P695" s="29"/>
      <c r="Q695" s="29"/>
      <c r="R695" s="16"/>
      <c r="S695" s="9"/>
      <c r="T695" s="9"/>
      <c r="U695" s="9"/>
      <c r="V695" s="9"/>
      <c r="W695" s="9"/>
      <c r="X695" s="9"/>
      <c r="Y695" s="9"/>
      <c r="Z695" s="9"/>
    </row>
    <row r="696" ht="21.75" customHeight="1">
      <c r="A696" s="9"/>
      <c r="B696" s="100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6"/>
      <c r="P696" s="29"/>
      <c r="Q696" s="29"/>
      <c r="R696" s="16"/>
      <c r="S696" s="9"/>
      <c r="T696" s="9"/>
      <c r="U696" s="9"/>
      <c r="V696" s="9"/>
      <c r="W696" s="9"/>
      <c r="X696" s="9"/>
      <c r="Y696" s="9"/>
      <c r="Z696" s="9"/>
    </row>
    <row r="697" ht="21.75" customHeight="1">
      <c r="A697" s="9"/>
      <c r="B697" s="100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6"/>
      <c r="P697" s="29"/>
      <c r="Q697" s="29"/>
      <c r="R697" s="16"/>
      <c r="S697" s="9"/>
      <c r="T697" s="9"/>
      <c r="U697" s="9"/>
      <c r="V697" s="9"/>
      <c r="W697" s="9"/>
      <c r="X697" s="9"/>
      <c r="Y697" s="9"/>
      <c r="Z697" s="9"/>
    </row>
    <row r="698" ht="21.75" customHeight="1">
      <c r="A698" s="9"/>
      <c r="B698" s="100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6"/>
      <c r="P698" s="29"/>
      <c r="Q698" s="29"/>
      <c r="R698" s="16"/>
      <c r="S698" s="9"/>
      <c r="T698" s="9"/>
      <c r="U698" s="9"/>
      <c r="V698" s="9"/>
      <c r="W698" s="9"/>
      <c r="X698" s="9"/>
      <c r="Y698" s="9"/>
      <c r="Z698" s="9"/>
    </row>
    <row r="699" ht="21.75" customHeight="1">
      <c r="A699" s="9"/>
      <c r="B699" s="100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6"/>
      <c r="P699" s="29"/>
      <c r="Q699" s="29"/>
      <c r="R699" s="16"/>
      <c r="S699" s="9"/>
      <c r="T699" s="9"/>
      <c r="U699" s="9"/>
      <c r="V699" s="9"/>
      <c r="W699" s="9"/>
      <c r="X699" s="9"/>
      <c r="Y699" s="9"/>
      <c r="Z699" s="9"/>
    </row>
    <row r="700" ht="21.75" customHeight="1">
      <c r="A700" s="9"/>
      <c r="B700" s="100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6"/>
      <c r="P700" s="29"/>
      <c r="Q700" s="29"/>
      <c r="R700" s="16"/>
      <c r="S700" s="9"/>
      <c r="T700" s="9"/>
      <c r="U700" s="9"/>
      <c r="V700" s="9"/>
      <c r="W700" s="9"/>
      <c r="X700" s="9"/>
      <c r="Y700" s="9"/>
      <c r="Z700" s="9"/>
    </row>
    <row r="701" ht="21.75" customHeight="1">
      <c r="A701" s="9"/>
      <c r="B701" s="100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6"/>
      <c r="P701" s="29"/>
      <c r="Q701" s="29"/>
      <c r="R701" s="16"/>
      <c r="S701" s="9"/>
      <c r="T701" s="9"/>
      <c r="U701" s="9"/>
      <c r="V701" s="9"/>
      <c r="W701" s="9"/>
      <c r="X701" s="9"/>
      <c r="Y701" s="9"/>
      <c r="Z701" s="9"/>
    </row>
    <row r="702" ht="21.75" customHeight="1">
      <c r="A702" s="9"/>
      <c r="B702" s="100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6"/>
      <c r="P702" s="29"/>
      <c r="Q702" s="29"/>
      <c r="R702" s="16"/>
      <c r="S702" s="9"/>
      <c r="T702" s="9"/>
      <c r="U702" s="9"/>
      <c r="V702" s="9"/>
      <c r="W702" s="9"/>
      <c r="X702" s="9"/>
      <c r="Y702" s="9"/>
      <c r="Z702" s="9"/>
    </row>
    <row r="703" ht="21.75" customHeight="1">
      <c r="A703" s="9"/>
      <c r="B703" s="100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6"/>
      <c r="P703" s="29"/>
      <c r="Q703" s="29"/>
      <c r="R703" s="16"/>
      <c r="S703" s="9"/>
      <c r="T703" s="9"/>
      <c r="U703" s="9"/>
      <c r="V703" s="9"/>
      <c r="W703" s="9"/>
      <c r="X703" s="9"/>
      <c r="Y703" s="9"/>
      <c r="Z703" s="9"/>
    </row>
    <row r="704" ht="21.75" customHeight="1">
      <c r="A704" s="9"/>
      <c r="B704" s="100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6"/>
      <c r="P704" s="29"/>
      <c r="Q704" s="29"/>
      <c r="R704" s="16"/>
      <c r="S704" s="9"/>
      <c r="T704" s="9"/>
      <c r="U704" s="9"/>
      <c r="V704" s="9"/>
      <c r="W704" s="9"/>
      <c r="X704" s="9"/>
      <c r="Y704" s="9"/>
      <c r="Z704" s="9"/>
    </row>
    <row r="705" ht="21.75" customHeight="1">
      <c r="A705" s="9"/>
      <c r="B705" s="100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6"/>
      <c r="P705" s="29"/>
      <c r="Q705" s="29"/>
      <c r="R705" s="16"/>
      <c r="S705" s="9"/>
      <c r="T705" s="9"/>
      <c r="U705" s="9"/>
      <c r="V705" s="9"/>
      <c r="W705" s="9"/>
      <c r="X705" s="9"/>
      <c r="Y705" s="9"/>
      <c r="Z705" s="9"/>
    </row>
    <row r="706" ht="21.75" customHeight="1">
      <c r="A706" s="9"/>
      <c r="B706" s="100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6"/>
      <c r="P706" s="29"/>
      <c r="Q706" s="29"/>
      <c r="R706" s="16"/>
      <c r="S706" s="9"/>
      <c r="T706" s="9"/>
      <c r="U706" s="9"/>
      <c r="V706" s="9"/>
      <c r="W706" s="9"/>
      <c r="X706" s="9"/>
      <c r="Y706" s="9"/>
      <c r="Z706" s="9"/>
    </row>
    <row r="707" ht="21.75" customHeight="1">
      <c r="A707" s="9"/>
      <c r="B707" s="100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6"/>
      <c r="P707" s="29"/>
      <c r="Q707" s="29"/>
      <c r="R707" s="16"/>
      <c r="S707" s="9"/>
      <c r="T707" s="9"/>
      <c r="U707" s="9"/>
      <c r="V707" s="9"/>
      <c r="W707" s="9"/>
      <c r="X707" s="9"/>
      <c r="Y707" s="9"/>
      <c r="Z707" s="9"/>
    </row>
    <row r="708" ht="21.75" customHeight="1">
      <c r="A708" s="9"/>
      <c r="B708" s="100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6"/>
      <c r="P708" s="29"/>
      <c r="Q708" s="29"/>
      <c r="R708" s="16"/>
      <c r="S708" s="9"/>
      <c r="T708" s="9"/>
      <c r="U708" s="9"/>
      <c r="V708" s="9"/>
      <c r="W708" s="9"/>
      <c r="X708" s="9"/>
      <c r="Y708" s="9"/>
      <c r="Z708" s="9"/>
    </row>
    <row r="709" ht="21.75" customHeight="1">
      <c r="A709" s="9"/>
      <c r="B709" s="100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6"/>
      <c r="P709" s="29"/>
      <c r="Q709" s="29"/>
      <c r="R709" s="16"/>
      <c r="S709" s="9"/>
      <c r="T709" s="9"/>
      <c r="U709" s="9"/>
      <c r="V709" s="9"/>
      <c r="W709" s="9"/>
      <c r="X709" s="9"/>
      <c r="Y709" s="9"/>
      <c r="Z709" s="9"/>
    </row>
    <row r="710" ht="21.75" customHeight="1">
      <c r="A710" s="9"/>
      <c r="B710" s="100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6"/>
      <c r="P710" s="29"/>
      <c r="Q710" s="29"/>
      <c r="R710" s="16"/>
      <c r="S710" s="9"/>
      <c r="T710" s="9"/>
      <c r="U710" s="9"/>
      <c r="V710" s="9"/>
      <c r="W710" s="9"/>
      <c r="X710" s="9"/>
      <c r="Y710" s="9"/>
      <c r="Z710" s="9"/>
    </row>
    <row r="711" ht="21.75" customHeight="1">
      <c r="A711" s="9"/>
      <c r="B711" s="100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6"/>
      <c r="P711" s="29"/>
      <c r="Q711" s="29"/>
      <c r="R711" s="16"/>
      <c r="S711" s="9"/>
      <c r="T711" s="9"/>
      <c r="U711" s="9"/>
      <c r="V711" s="9"/>
      <c r="W711" s="9"/>
      <c r="X711" s="9"/>
      <c r="Y711" s="9"/>
      <c r="Z711" s="9"/>
    </row>
    <row r="712" ht="21.75" customHeight="1">
      <c r="A712" s="9"/>
      <c r="B712" s="100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6"/>
      <c r="P712" s="29"/>
      <c r="Q712" s="29"/>
      <c r="R712" s="16"/>
      <c r="S712" s="9"/>
      <c r="T712" s="9"/>
      <c r="U712" s="9"/>
      <c r="V712" s="9"/>
      <c r="W712" s="9"/>
      <c r="X712" s="9"/>
      <c r="Y712" s="9"/>
      <c r="Z712" s="9"/>
    </row>
    <row r="713" ht="21.75" customHeight="1">
      <c r="A713" s="9"/>
      <c r="B713" s="100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6"/>
      <c r="P713" s="29"/>
      <c r="Q713" s="29"/>
      <c r="R713" s="16"/>
      <c r="S713" s="9"/>
      <c r="T713" s="9"/>
      <c r="U713" s="9"/>
      <c r="V713" s="9"/>
      <c r="W713" s="9"/>
      <c r="X713" s="9"/>
      <c r="Y713" s="9"/>
      <c r="Z713" s="9"/>
    </row>
    <row r="714" ht="21.75" customHeight="1">
      <c r="A714" s="9"/>
      <c r="B714" s="100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6"/>
      <c r="P714" s="29"/>
      <c r="Q714" s="29"/>
      <c r="R714" s="16"/>
      <c r="S714" s="9"/>
      <c r="T714" s="9"/>
      <c r="U714" s="9"/>
      <c r="V714" s="9"/>
      <c r="W714" s="9"/>
      <c r="X714" s="9"/>
      <c r="Y714" s="9"/>
      <c r="Z714" s="9"/>
    </row>
    <row r="715" ht="21.75" customHeight="1">
      <c r="A715" s="9"/>
      <c r="B715" s="100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6"/>
      <c r="P715" s="29"/>
      <c r="Q715" s="29"/>
      <c r="R715" s="16"/>
      <c r="S715" s="9"/>
      <c r="T715" s="9"/>
      <c r="U715" s="9"/>
      <c r="V715" s="9"/>
      <c r="W715" s="9"/>
      <c r="X715" s="9"/>
      <c r="Y715" s="9"/>
      <c r="Z715" s="9"/>
    </row>
    <row r="716" ht="21.75" customHeight="1">
      <c r="A716" s="9"/>
      <c r="B716" s="100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6"/>
      <c r="P716" s="29"/>
      <c r="Q716" s="29"/>
      <c r="R716" s="16"/>
      <c r="S716" s="9"/>
      <c r="T716" s="9"/>
      <c r="U716" s="9"/>
      <c r="V716" s="9"/>
      <c r="W716" s="9"/>
      <c r="X716" s="9"/>
      <c r="Y716" s="9"/>
      <c r="Z716" s="9"/>
    </row>
    <row r="717" ht="21.75" customHeight="1">
      <c r="A717" s="9"/>
      <c r="B717" s="100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6"/>
      <c r="P717" s="29"/>
      <c r="Q717" s="29"/>
      <c r="R717" s="16"/>
      <c r="S717" s="9"/>
      <c r="T717" s="9"/>
      <c r="U717" s="9"/>
      <c r="V717" s="9"/>
      <c r="W717" s="9"/>
      <c r="X717" s="9"/>
      <c r="Y717" s="9"/>
      <c r="Z717" s="9"/>
    </row>
    <row r="718" ht="21.75" customHeight="1">
      <c r="A718" s="9"/>
      <c r="B718" s="100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6"/>
      <c r="P718" s="29"/>
      <c r="Q718" s="29"/>
      <c r="R718" s="16"/>
      <c r="S718" s="9"/>
      <c r="T718" s="9"/>
      <c r="U718" s="9"/>
      <c r="V718" s="9"/>
      <c r="W718" s="9"/>
      <c r="X718" s="9"/>
      <c r="Y718" s="9"/>
      <c r="Z718" s="9"/>
    </row>
    <row r="719" ht="21.75" customHeight="1">
      <c r="A719" s="9"/>
      <c r="B719" s="100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6"/>
      <c r="P719" s="29"/>
      <c r="Q719" s="29"/>
      <c r="R719" s="16"/>
      <c r="S719" s="9"/>
      <c r="T719" s="9"/>
      <c r="U719" s="9"/>
      <c r="V719" s="9"/>
      <c r="W719" s="9"/>
      <c r="X719" s="9"/>
      <c r="Y719" s="9"/>
      <c r="Z719" s="9"/>
    </row>
    <row r="720" ht="21.75" customHeight="1">
      <c r="A720" s="9"/>
      <c r="B720" s="100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6"/>
      <c r="P720" s="29"/>
      <c r="Q720" s="29"/>
      <c r="R720" s="16"/>
      <c r="S720" s="9"/>
      <c r="T720" s="9"/>
      <c r="U720" s="9"/>
      <c r="V720" s="9"/>
      <c r="W720" s="9"/>
      <c r="X720" s="9"/>
      <c r="Y720" s="9"/>
      <c r="Z720" s="9"/>
    </row>
    <row r="721" ht="21.75" customHeight="1">
      <c r="A721" s="9"/>
      <c r="B721" s="100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6"/>
      <c r="P721" s="29"/>
      <c r="Q721" s="29"/>
      <c r="R721" s="16"/>
      <c r="S721" s="9"/>
      <c r="T721" s="9"/>
      <c r="U721" s="9"/>
      <c r="V721" s="9"/>
      <c r="W721" s="9"/>
      <c r="X721" s="9"/>
      <c r="Y721" s="9"/>
      <c r="Z721" s="9"/>
    </row>
    <row r="722" ht="21.75" customHeight="1">
      <c r="A722" s="9"/>
      <c r="B722" s="100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6"/>
      <c r="P722" s="29"/>
      <c r="Q722" s="29"/>
      <c r="R722" s="16"/>
      <c r="S722" s="9"/>
      <c r="T722" s="9"/>
      <c r="U722" s="9"/>
      <c r="V722" s="9"/>
      <c r="W722" s="9"/>
      <c r="X722" s="9"/>
      <c r="Y722" s="9"/>
      <c r="Z722" s="9"/>
    </row>
    <row r="723" ht="21.75" customHeight="1">
      <c r="A723" s="9"/>
      <c r="B723" s="100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6"/>
      <c r="P723" s="29"/>
      <c r="Q723" s="29"/>
      <c r="R723" s="16"/>
      <c r="S723" s="9"/>
      <c r="T723" s="9"/>
      <c r="U723" s="9"/>
      <c r="V723" s="9"/>
      <c r="W723" s="9"/>
      <c r="X723" s="9"/>
      <c r="Y723" s="9"/>
      <c r="Z723" s="9"/>
    </row>
    <row r="724" ht="21.75" customHeight="1">
      <c r="A724" s="9"/>
      <c r="B724" s="100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6"/>
      <c r="P724" s="29"/>
      <c r="Q724" s="29"/>
      <c r="R724" s="16"/>
      <c r="S724" s="9"/>
      <c r="T724" s="9"/>
      <c r="U724" s="9"/>
      <c r="V724" s="9"/>
      <c r="W724" s="9"/>
      <c r="X724" s="9"/>
      <c r="Y724" s="9"/>
      <c r="Z724" s="9"/>
    </row>
    <row r="725" ht="21.75" customHeight="1">
      <c r="A725" s="9"/>
      <c r="B725" s="100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6"/>
      <c r="P725" s="29"/>
      <c r="Q725" s="29"/>
      <c r="R725" s="16"/>
      <c r="S725" s="9"/>
      <c r="T725" s="9"/>
      <c r="U725" s="9"/>
      <c r="V725" s="9"/>
      <c r="W725" s="9"/>
      <c r="X725" s="9"/>
      <c r="Y725" s="9"/>
      <c r="Z725" s="9"/>
    </row>
    <row r="726" ht="21.75" customHeight="1">
      <c r="A726" s="9"/>
      <c r="B726" s="100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6"/>
      <c r="P726" s="29"/>
      <c r="Q726" s="29"/>
      <c r="R726" s="16"/>
      <c r="S726" s="9"/>
      <c r="T726" s="9"/>
      <c r="U726" s="9"/>
      <c r="V726" s="9"/>
      <c r="W726" s="9"/>
      <c r="X726" s="9"/>
      <c r="Y726" s="9"/>
      <c r="Z726" s="9"/>
    </row>
    <row r="727" ht="21.75" customHeight="1">
      <c r="A727" s="9"/>
      <c r="B727" s="100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6"/>
      <c r="P727" s="29"/>
      <c r="Q727" s="29"/>
      <c r="R727" s="16"/>
      <c r="S727" s="9"/>
      <c r="T727" s="9"/>
      <c r="U727" s="9"/>
      <c r="V727" s="9"/>
      <c r="W727" s="9"/>
      <c r="X727" s="9"/>
      <c r="Y727" s="9"/>
      <c r="Z727" s="9"/>
    </row>
    <row r="728" ht="21.75" customHeight="1">
      <c r="A728" s="9"/>
      <c r="B728" s="100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6"/>
      <c r="P728" s="29"/>
      <c r="Q728" s="29"/>
      <c r="R728" s="16"/>
      <c r="S728" s="9"/>
      <c r="T728" s="9"/>
      <c r="U728" s="9"/>
      <c r="V728" s="9"/>
      <c r="W728" s="9"/>
      <c r="X728" s="9"/>
      <c r="Y728" s="9"/>
      <c r="Z728" s="9"/>
    </row>
    <row r="729" ht="21.75" customHeight="1">
      <c r="A729" s="9"/>
      <c r="B729" s="100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6"/>
      <c r="P729" s="29"/>
      <c r="Q729" s="29"/>
      <c r="R729" s="16"/>
      <c r="S729" s="9"/>
      <c r="T729" s="9"/>
      <c r="U729" s="9"/>
      <c r="V729" s="9"/>
      <c r="W729" s="9"/>
      <c r="X729" s="9"/>
      <c r="Y729" s="9"/>
      <c r="Z729" s="9"/>
    </row>
    <row r="730" ht="21.75" customHeight="1">
      <c r="A730" s="9"/>
      <c r="B730" s="100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6"/>
      <c r="P730" s="29"/>
      <c r="Q730" s="29"/>
      <c r="R730" s="16"/>
      <c r="S730" s="9"/>
      <c r="T730" s="9"/>
      <c r="U730" s="9"/>
      <c r="V730" s="9"/>
      <c r="W730" s="9"/>
      <c r="X730" s="9"/>
      <c r="Y730" s="9"/>
      <c r="Z730" s="9"/>
    </row>
    <row r="731" ht="21.75" customHeight="1">
      <c r="A731" s="9"/>
      <c r="B731" s="100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6"/>
      <c r="P731" s="29"/>
      <c r="Q731" s="29"/>
      <c r="R731" s="16"/>
      <c r="S731" s="9"/>
      <c r="T731" s="9"/>
      <c r="U731" s="9"/>
      <c r="V731" s="9"/>
      <c r="W731" s="9"/>
      <c r="X731" s="9"/>
      <c r="Y731" s="9"/>
      <c r="Z731" s="9"/>
    </row>
    <row r="732" ht="21.75" customHeight="1">
      <c r="A732" s="9"/>
      <c r="B732" s="100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6"/>
      <c r="P732" s="29"/>
      <c r="Q732" s="29"/>
      <c r="R732" s="16"/>
      <c r="S732" s="9"/>
      <c r="T732" s="9"/>
      <c r="U732" s="9"/>
      <c r="V732" s="9"/>
      <c r="W732" s="9"/>
      <c r="X732" s="9"/>
      <c r="Y732" s="9"/>
      <c r="Z732" s="9"/>
    </row>
    <row r="733" ht="21.75" customHeight="1">
      <c r="A733" s="9"/>
      <c r="B733" s="100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6"/>
      <c r="P733" s="29"/>
      <c r="Q733" s="29"/>
      <c r="R733" s="16"/>
      <c r="S733" s="9"/>
      <c r="T733" s="9"/>
      <c r="U733" s="9"/>
      <c r="V733" s="9"/>
      <c r="W733" s="9"/>
      <c r="X733" s="9"/>
      <c r="Y733" s="9"/>
      <c r="Z733" s="9"/>
    </row>
    <row r="734" ht="21.75" customHeight="1">
      <c r="A734" s="9"/>
      <c r="B734" s="100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6"/>
      <c r="P734" s="29"/>
      <c r="Q734" s="29"/>
      <c r="R734" s="16"/>
      <c r="S734" s="9"/>
      <c r="T734" s="9"/>
      <c r="U734" s="9"/>
      <c r="V734" s="9"/>
      <c r="W734" s="9"/>
      <c r="X734" s="9"/>
      <c r="Y734" s="9"/>
      <c r="Z734" s="9"/>
    </row>
    <row r="735" ht="21.75" customHeight="1">
      <c r="A735" s="9"/>
      <c r="B735" s="100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6"/>
      <c r="P735" s="29"/>
      <c r="Q735" s="29"/>
      <c r="R735" s="16"/>
      <c r="S735" s="9"/>
      <c r="T735" s="9"/>
      <c r="U735" s="9"/>
      <c r="V735" s="9"/>
      <c r="W735" s="9"/>
      <c r="X735" s="9"/>
      <c r="Y735" s="9"/>
      <c r="Z735" s="9"/>
    </row>
    <row r="736" ht="21.75" customHeight="1">
      <c r="A736" s="9"/>
      <c r="B736" s="100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6"/>
      <c r="P736" s="29"/>
      <c r="Q736" s="29"/>
      <c r="R736" s="16"/>
      <c r="S736" s="9"/>
      <c r="T736" s="9"/>
      <c r="U736" s="9"/>
      <c r="V736" s="9"/>
      <c r="W736" s="9"/>
      <c r="X736" s="9"/>
      <c r="Y736" s="9"/>
      <c r="Z736" s="9"/>
    </row>
    <row r="737" ht="21.75" customHeight="1">
      <c r="A737" s="9"/>
      <c r="B737" s="100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6"/>
      <c r="P737" s="29"/>
      <c r="Q737" s="29"/>
      <c r="R737" s="16"/>
      <c r="S737" s="9"/>
      <c r="T737" s="9"/>
      <c r="U737" s="9"/>
      <c r="V737" s="9"/>
      <c r="W737" s="9"/>
      <c r="X737" s="9"/>
      <c r="Y737" s="9"/>
      <c r="Z737" s="9"/>
    </row>
    <row r="738" ht="21.75" customHeight="1">
      <c r="A738" s="9"/>
      <c r="B738" s="100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6"/>
      <c r="P738" s="29"/>
      <c r="Q738" s="29"/>
      <c r="R738" s="16"/>
      <c r="S738" s="9"/>
      <c r="T738" s="9"/>
      <c r="U738" s="9"/>
      <c r="V738" s="9"/>
      <c r="W738" s="9"/>
      <c r="X738" s="9"/>
      <c r="Y738" s="9"/>
      <c r="Z738" s="9"/>
    </row>
    <row r="739" ht="21.75" customHeight="1">
      <c r="A739" s="9"/>
      <c r="B739" s="100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6"/>
      <c r="P739" s="29"/>
      <c r="Q739" s="29"/>
      <c r="R739" s="16"/>
      <c r="S739" s="9"/>
      <c r="T739" s="9"/>
      <c r="U739" s="9"/>
      <c r="V739" s="9"/>
      <c r="W739" s="9"/>
      <c r="X739" s="9"/>
      <c r="Y739" s="9"/>
      <c r="Z739" s="9"/>
    </row>
    <row r="740" ht="21.75" customHeight="1">
      <c r="A740" s="9"/>
      <c r="B740" s="100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6"/>
      <c r="P740" s="29"/>
      <c r="Q740" s="29"/>
      <c r="R740" s="16"/>
      <c r="S740" s="9"/>
      <c r="T740" s="9"/>
      <c r="U740" s="9"/>
      <c r="V740" s="9"/>
      <c r="W740" s="9"/>
      <c r="X740" s="9"/>
      <c r="Y740" s="9"/>
      <c r="Z740" s="9"/>
    </row>
    <row r="741" ht="21.75" customHeight="1">
      <c r="A741" s="9"/>
      <c r="B741" s="100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6"/>
      <c r="P741" s="29"/>
      <c r="Q741" s="29"/>
      <c r="R741" s="16"/>
      <c r="S741" s="9"/>
      <c r="T741" s="9"/>
      <c r="U741" s="9"/>
      <c r="V741" s="9"/>
      <c r="W741" s="9"/>
      <c r="X741" s="9"/>
      <c r="Y741" s="9"/>
      <c r="Z741" s="9"/>
    </row>
    <row r="742" ht="21.75" customHeight="1">
      <c r="A742" s="9"/>
      <c r="B742" s="100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6"/>
      <c r="P742" s="29"/>
      <c r="Q742" s="29"/>
      <c r="R742" s="16"/>
      <c r="S742" s="9"/>
      <c r="T742" s="9"/>
      <c r="U742" s="9"/>
      <c r="V742" s="9"/>
      <c r="W742" s="9"/>
      <c r="X742" s="9"/>
      <c r="Y742" s="9"/>
      <c r="Z742" s="9"/>
    </row>
    <row r="743" ht="21.75" customHeight="1">
      <c r="A743" s="9"/>
      <c r="B743" s="100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6"/>
      <c r="P743" s="29"/>
      <c r="Q743" s="29"/>
      <c r="R743" s="16"/>
      <c r="S743" s="9"/>
      <c r="T743" s="9"/>
      <c r="U743" s="9"/>
      <c r="V743" s="9"/>
      <c r="W743" s="9"/>
      <c r="X743" s="9"/>
      <c r="Y743" s="9"/>
      <c r="Z743" s="9"/>
    </row>
    <row r="744" ht="21.75" customHeight="1">
      <c r="A744" s="9"/>
      <c r="B744" s="100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6"/>
      <c r="P744" s="29"/>
      <c r="Q744" s="29"/>
      <c r="R744" s="16"/>
      <c r="S744" s="9"/>
      <c r="T744" s="9"/>
      <c r="U744" s="9"/>
      <c r="V744" s="9"/>
      <c r="W744" s="9"/>
      <c r="X744" s="9"/>
      <c r="Y744" s="9"/>
      <c r="Z744" s="9"/>
    </row>
    <row r="745" ht="21.75" customHeight="1">
      <c r="A745" s="9"/>
      <c r="B745" s="100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6"/>
      <c r="P745" s="29"/>
      <c r="Q745" s="29"/>
      <c r="R745" s="16"/>
      <c r="S745" s="9"/>
      <c r="T745" s="9"/>
      <c r="U745" s="9"/>
      <c r="V745" s="9"/>
      <c r="W745" s="9"/>
      <c r="X745" s="9"/>
      <c r="Y745" s="9"/>
      <c r="Z745" s="9"/>
    </row>
    <row r="746" ht="21.75" customHeight="1">
      <c r="A746" s="9"/>
      <c r="B746" s="100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6"/>
      <c r="P746" s="29"/>
      <c r="Q746" s="29"/>
      <c r="R746" s="16"/>
      <c r="S746" s="9"/>
      <c r="T746" s="9"/>
      <c r="U746" s="9"/>
      <c r="V746" s="9"/>
      <c r="W746" s="9"/>
      <c r="X746" s="9"/>
      <c r="Y746" s="9"/>
      <c r="Z746" s="9"/>
    </row>
    <row r="747" ht="21.75" customHeight="1">
      <c r="A747" s="9"/>
      <c r="B747" s="100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6"/>
      <c r="P747" s="29"/>
      <c r="Q747" s="29"/>
      <c r="R747" s="16"/>
      <c r="S747" s="9"/>
      <c r="T747" s="9"/>
      <c r="U747" s="9"/>
      <c r="V747" s="9"/>
      <c r="W747" s="9"/>
      <c r="X747" s="9"/>
      <c r="Y747" s="9"/>
      <c r="Z747" s="9"/>
    </row>
    <row r="748" ht="21.75" customHeight="1">
      <c r="A748" s="9"/>
      <c r="B748" s="100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6"/>
      <c r="P748" s="29"/>
      <c r="Q748" s="29"/>
      <c r="R748" s="16"/>
      <c r="S748" s="9"/>
      <c r="T748" s="9"/>
      <c r="U748" s="9"/>
      <c r="V748" s="9"/>
      <c r="W748" s="9"/>
      <c r="X748" s="9"/>
      <c r="Y748" s="9"/>
      <c r="Z748" s="9"/>
    </row>
    <row r="749" ht="21.75" customHeight="1">
      <c r="A749" s="9"/>
      <c r="B749" s="100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6"/>
      <c r="P749" s="29"/>
      <c r="Q749" s="29"/>
      <c r="R749" s="16"/>
      <c r="S749" s="9"/>
      <c r="T749" s="9"/>
      <c r="U749" s="9"/>
      <c r="V749" s="9"/>
      <c r="W749" s="9"/>
      <c r="X749" s="9"/>
      <c r="Y749" s="9"/>
      <c r="Z749" s="9"/>
    </row>
    <row r="750" ht="21.75" customHeight="1">
      <c r="A750" s="9"/>
      <c r="B750" s="100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6"/>
      <c r="P750" s="29"/>
      <c r="Q750" s="29"/>
      <c r="R750" s="16"/>
      <c r="S750" s="9"/>
      <c r="T750" s="9"/>
      <c r="U750" s="9"/>
      <c r="V750" s="9"/>
      <c r="W750" s="9"/>
      <c r="X750" s="9"/>
      <c r="Y750" s="9"/>
      <c r="Z750" s="9"/>
    </row>
    <row r="751" ht="21.75" customHeight="1">
      <c r="A751" s="9"/>
      <c r="B751" s="100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6"/>
      <c r="P751" s="29"/>
      <c r="Q751" s="29"/>
      <c r="R751" s="16"/>
      <c r="S751" s="9"/>
      <c r="T751" s="9"/>
      <c r="U751" s="9"/>
      <c r="V751" s="9"/>
      <c r="W751" s="9"/>
      <c r="X751" s="9"/>
      <c r="Y751" s="9"/>
      <c r="Z751" s="9"/>
    </row>
    <row r="752" ht="21.75" customHeight="1">
      <c r="A752" s="9"/>
      <c r="B752" s="100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6"/>
      <c r="P752" s="29"/>
      <c r="Q752" s="29"/>
      <c r="R752" s="16"/>
      <c r="S752" s="9"/>
      <c r="T752" s="9"/>
      <c r="U752" s="9"/>
      <c r="V752" s="9"/>
      <c r="W752" s="9"/>
      <c r="X752" s="9"/>
      <c r="Y752" s="9"/>
      <c r="Z752" s="9"/>
    </row>
    <row r="753" ht="21.75" customHeight="1">
      <c r="A753" s="9"/>
      <c r="B753" s="100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6"/>
      <c r="P753" s="29"/>
      <c r="Q753" s="29"/>
      <c r="R753" s="16"/>
      <c r="S753" s="9"/>
      <c r="T753" s="9"/>
      <c r="U753" s="9"/>
      <c r="V753" s="9"/>
      <c r="W753" s="9"/>
      <c r="X753" s="9"/>
      <c r="Y753" s="9"/>
      <c r="Z753" s="9"/>
    </row>
    <row r="754" ht="21.75" customHeight="1">
      <c r="A754" s="9"/>
      <c r="B754" s="100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6"/>
      <c r="P754" s="29"/>
      <c r="Q754" s="29"/>
      <c r="R754" s="16"/>
      <c r="S754" s="9"/>
      <c r="T754" s="9"/>
      <c r="U754" s="9"/>
      <c r="V754" s="9"/>
      <c r="W754" s="9"/>
      <c r="X754" s="9"/>
      <c r="Y754" s="9"/>
      <c r="Z754" s="9"/>
    </row>
    <row r="755" ht="21.75" customHeight="1">
      <c r="A755" s="9"/>
      <c r="B755" s="100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6"/>
      <c r="P755" s="29"/>
      <c r="Q755" s="29"/>
      <c r="R755" s="16"/>
      <c r="S755" s="9"/>
      <c r="T755" s="9"/>
      <c r="U755" s="9"/>
      <c r="V755" s="9"/>
      <c r="W755" s="9"/>
      <c r="X755" s="9"/>
      <c r="Y755" s="9"/>
      <c r="Z755" s="9"/>
    </row>
    <row r="756" ht="21.75" customHeight="1">
      <c r="A756" s="9"/>
      <c r="B756" s="100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6"/>
      <c r="P756" s="29"/>
      <c r="Q756" s="29"/>
      <c r="R756" s="16"/>
      <c r="S756" s="9"/>
      <c r="T756" s="9"/>
      <c r="U756" s="9"/>
      <c r="V756" s="9"/>
      <c r="W756" s="9"/>
      <c r="X756" s="9"/>
      <c r="Y756" s="9"/>
      <c r="Z756" s="9"/>
    </row>
    <row r="757" ht="21.75" customHeight="1">
      <c r="A757" s="9"/>
      <c r="B757" s="100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6"/>
      <c r="P757" s="29"/>
      <c r="Q757" s="29"/>
      <c r="R757" s="16"/>
      <c r="S757" s="9"/>
      <c r="T757" s="9"/>
      <c r="U757" s="9"/>
      <c r="V757" s="9"/>
      <c r="W757" s="9"/>
      <c r="X757" s="9"/>
      <c r="Y757" s="9"/>
      <c r="Z757" s="9"/>
    </row>
    <row r="758" ht="21.75" customHeight="1">
      <c r="A758" s="9"/>
      <c r="B758" s="100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6"/>
      <c r="P758" s="29"/>
      <c r="Q758" s="29"/>
      <c r="R758" s="16"/>
      <c r="S758" s="9"/>
      <c r="T758" s="9"/>
      <c r="U758" s="9"/>
      <c r="V758" s="9"/>
      <c r="W758" s="9"/>
      <c r="X758" s="9"/>
      <c r="Y758" s="9"/>
      <c r="Z758" s="9"/>
    </row>
    <row r="759" ht="21.75" customHeight="1">
      <c r="A759" s="9"/>
      <c r="B759" s="100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6"/>
      <c r="P759" s="29"/>
      <c r="Q759" s="29"/>
      <c r="R759" s="16"/>
      <c r="S759" s="9"/>
      <c r="T759" s="9"/>
      <c r="U759" s="9"/>
      <c r="V759" s="9"/>
      <c r="W759" s="9"/>
      <c r="X759" s="9"/>
      <c r="Y759" s="9"/>
      <c r="Z759" s="9"/>
    </row>
    <row r="760" ht="21.75" customHeight="1">
      <c r="A760" s="9"/>
      <c r="B760" s="100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6"/>
      <c r="P760" s="29"/>
      <c r="Q760" s="29"/>
      <c r="R760" s="16"/>
      <c r="S760" s="9"/>
      <c r="T760" s="9"/>
      <c r="U760" s="9"/>
      <c r="V760" s="9"/>
      <c r="W760" s="9"/>
      <c r="X760" s="9"/>
      <c r="Y760" s="9"/>
      <c r="Z760" s="9"/>
    </row>
    <row r="761" ht="21.75" customHeight="1">
      <c r="A761" s="9"/>
      <c r="B761" s="100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6"/>
      <c r="P761" s="29"/>
      <c r="Q761" s="29"/>
      <c r="R761" s="16"/>
      <c r="S761" s="9"/>
      <c r="T761" s="9"/>
      <c r="U761" s="9"/>
      <c r="V761" s="9"/>
      <c r="W761" s="9"/>
      <c r="X761" s="9"/>
      <c r="Y761" s="9"/>
      <c r="Z761" s="9"/>
    </row>
    <row r="762" ht="21.75" customHeight="1">
      <c r="A762" s="9"/>
      <c r="B762" s="100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6"/>
      <c r="P762" s="29"/>
      <c r="Q762" s="29"/>
      <c r="R762" s="16"/>
      <c r="S762" s="9"/>
      <c r="T762" s="9"/>
      <c r="U762" s="9"/>
      <c r="V762" s="9"/>
      <c r="W762" s="9"/>
      <c r="X762" s="9"/>
      <c r="Y762" s="9"/>
      <c r="Z762" s="9"/>
    </row>
    <row r="763" ht="21.75" customHeight="1">
      <c r="A763" s="9"/>
      <c r="B763" s="100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6"/>
      <c r="P763" s="29"/>
      <c r="Q763" s="29"/>
      <c r="R763" s="16"/>
      <c r="S763" s="9"/>
      <c r="T763" s="9"/>
      <c r="U763" s="9"/>
      <c r="V763" s="9"/>
      <c r="W763" s="9"/>
      <c r="X763" s="9"/>
      <c r="Y763" s="9"/>
      <c r="Z763" s="9"/>
    </row>
    <row r="764" ht="21.75" customHeight="1">
      <c r="A764" s="9"/>
      <c r="B764" s="100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6"/>
      <c r="P764" s="29"/>
      <c r="Q764" s="29"/>
      <c r="R764" s="16"/>
      <c r="S764" s="9"/>
      <c r="T764" s="9"/>
      <c r="U764" s="9"/>
      <c r="V764" s="9"/>
      <c r="W764" s="9"/>
      <c r="X764" s="9"/>
      <c r="Y764" s="9"/>
      <c r="Z764" s="9"/>
    </row>
    <row r="765" ht="21.75" customHeight="1">
      <c r="A765" s="9"/>
      <c r="B765" s="100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6"/>
      <c r="P765" s="29"/>
      <c r="Q765" s="29"/>
      <c r="R765" s="16"/>
      <c r="S765" s="9"/>
      <c r="T765" s="9"/>
      <c r="U765" s="9"/>
      <c r="V765" s="9"/>
      <c r="W765" s="9"/>
      <c r="X765" s="9"/>
      <c r="Y765" s="9"/>
      <c r="Z765" s="9"/>
    </row>
    <row r="766" ht="21.75" customHeight="1">
      <c r="A766" s="9"/>
      <c r="B766" s="100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6"/>
      <c r="P766" s="29"/>
      <c r="Q766" s="29"/>
      <c r="R766" s="16"/>
      <c r="S766" s="9"/>
      <c r="T766" s="9"/>
      <c r="U766" s="9"/>
      <c r="V766" s="9"/>
      <c r="W766" s="9"/>
      <c r="X766" s="9"/>
      <c r="Y766" s="9"/>
      <c r="Z766" s="9"/>
    </row>
    <row r="767" ht="21.75" customHeight="1">
      <c r="A767" s="9"/>
      <c r="B767" s="100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6"/>
      <c r="P767" s="29"/>
      <c r="Q767" s="29"/>
      <c r="R767" s="16"/>
      <c r="S767" s="9"/>
      <c r="T767" s="9"/>
      <c r="U767" s="9"/>
      <c r="V767" s="9"/>
      <c r="W767" s="9"/>
      <c r="X767" s="9"/>
      <c r="Y767" s="9"/>
      <c r="Z767" s="9"/>
    </row>
    <row r="768" ht="21.75" customHeight="1">
      <c r="A768" s="9"/>
      <c r="B768" s="100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6"/>
      <c r="P768" s="29"/>
      <c r="Q768" s="29"/>
      <c r="R768" s="16"/>
      <c r="S768" s="9"/>
      <c r="T768" s="9"/>
      <c r="U768" s="9"/>
      <c r="V768" s="9"/>
      <c r="W768" s="9"/>
      <c r="X768" s="9"/>
      <c r="Y768" s="9"/>
      <c r="Z768" s="9"/>
    </row>
    <row r="769" ht="21.75" customHeight="1">
      <c r="A769" s="9"/>
      <c r="B769" s="100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6"/>
      <c r="P769" s="29"/>
      <c r="Q769" s="29"/>
      <c r="R769" s="16"/>
      <c r="S769" s="9"/>
      <c r="T769" s="9"/>
      <c r="U769" s="9"/>
      <c r="V769" s="9"/>
      <c r="W769" s="9"/>
      <c r="X769" s="9"/>
      <c r="Y769" s="9"/>
      <c r="Z769" s="9"/>
    </row>
    <row r="770" ht="21.75" customHeight="1">
      <c r="A770" s="9"/>
      <c r="B770" s="100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6"/>
      <c r="P770" s="29"/>
      <c r="Q770" s="29"/>
      <c r="R770" s="16"/>
      <c r="S770" s="9"/>
      <c r="T770" s="9"/>
      <c r="U770" s="9"/>
      <c r="V770" s="9"/>
      <c r="W770" s="9"/>
      <c r="X770" s="9"/>
      <c r="Y770" s="9"/>
      <c r="Z770" s="9"/>
    </row>
    <row r="771" ht="21.75" customHeight="1">
      <c r="A771" s="9"/>
      <c r="B771" s="100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6"/>
      <c r="P771" s="29"/>
      <c r="Q771" s="29"/>
      <c r="R771" s="16"/>
      <c r="S771" s="9"/>
      <c r="T771" s="9"/>
      <c r="U771" s="9"/>
      <c r="V771" s="9"/>
      <c r="W771" s="9"/>
      <c r="X771" s="9"/>
      <c r="Y771" s="9"/>
      <c r="Z771" s="9"/>
    </row>
    <row r="772" ht="21.75" customHeight="1">
      <c r="A772" s="9"/>
      <c r="B772" s="100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6"/>
      <c r="P772" s="29"/>
      <c r="Q772" s="29"/>
      <c r="R772" s="16"/>
      <c r="S772" s="9"/>
      <c r="T772" s="9"/>
      <c r="U772" s="9"/>
      <c r="V772" s="9"/>
      <c r="W772" s="9"/>
      <c r="X772" s="9"/>
      <c r="Y772" s="9"/>
      <c r="Z772" s="9"/>
    </row>
    <row r="773" ht="21.75" customHeight="1">
      <c r="A773" s="9"/>
      <c r="B773" s="100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6"/>
      <c r="P773" s="29"/>
      <c r="Q773" s="29"/>
      <c r="R773" s="16"/>
      <c r="S773" s="9"/>
      <c r="T773" s="9"/>
      <c r="U773" s="9"/>
      <c r="V773" s="9"/>
      <c r="W773" s="9"/>
      <c r="X773" s="9"/>
      <c r="Y773" s="9"/>
      <c r="Z773" s="9"/>
    </row>
    <row r="774" ht="21.75" customHeight="1">
      <c r="A774" s="9"/>
      <c r="B774" s="100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6"/>
      <c r="P774" s="29"/>
      <c r="Q774" s="29"/>
      <c r="R774" s="16"/>
      <c r="S774" s="9"/>
      <c r="T774" s="9"/>
      <c r="U774" s="9"/>
      <c r="V774" s="9"/>
      <c r="W774" s="9"/>
      <c r="X774" s="9"/>
      <c r="Y774" s="9"/>
      <c r="Z774" s="9"/>
    </row>
    <row r="775" ht="21.75" customHeight="1">
      <c r="A775" s="9"/>
      <c r="B775" s="100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6"/>
      <c r="P775" s="29"/>
      <c r="Q775" s="29"/>
      <c r="R775" s="16"/>
      <c r="S775" s="9"/>
      <c r="T775" s="9"/>
      <c r="U775" s="9"/>
      <c r="V775" s="9"/>
      <c r="W775" s="9"/>
      <c r="X775" s="9"/>
      <c r="Y775" s="9"/>
      <c r="Z775" s="9"/>
    </row>
    <row r="776" ht="21.75" customHeight="1">
      <c r="A776" s="9"/>
      <c r="B776" s="100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6"/>
      <c r="P776" s="29"/>
      <c r="Q776" s="29"/>
      <c r="R776" s="16"/>
      <c r="S776" s="9"/>
      <c r="T776" s="9"/>
      <c r="U776" s="9"/>
      <c r="V776" s="9"/>
      <c r="W776" s="9"/>
      <c r="X776" s="9"/>
      <c r="Y776" s="9"/>
      <c r="Z776" s="9"/>
    </row>
    <row r="777" ht="21.75" customHeight="1">
      <c r="A777" s="9"/>
      <c r="B777" s="100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6"/>
      <c r="P777" s="29"/>
      <c r="Q777" s="29"/>
      <c r="R777" s="16"/>
      <c r="S777" s="9"/>
      <c r="T777" s="9"/>
      <c r="U777" s="9"/>
      <c r="V777" s="9"/>
      <c r="W777" s="9"/>
      <c r="X777" s="9"/>
      <c r="Y777" s="9"/>
      <c r="Z777" s="9"/>
    </row>
    <row r="778" ht="21.75" customHeight="1">
      <c r="A778" s="9"/>
      <c r="B778" s="100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6"/>
      <c r="P778" s="29"/>
      <c r="Q778" s="29"/>
      <c r="R778" s="16"/>
      <c r="S778" s="9"/>
      <c r="T778" s="9"/>
      <c r="U778" s="9"/>
      <c r="V778" s="9"/>
      <c r="W778" s="9"/>
      <c r="X778" s="9"/>
      <c r="Y778" s="9"/>
      <c r="Z778" s="9"/>
    </row>
    <row r="779" ht="21.75" customHeight="1">
      <c r="A779" s="9"/>
      <c r="B779" s="100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6"/>
      <c r="P779" s="29"/>
      <c r="Q779" s="29"/>
      <c r="R779" s="16"/>
      <c r="S779" s="9"/>
      <c r="T779" s="9"/>
      <c r="U779" s="9"/>
      <c r="V779" s="9"/>
      <c r="W779" s="9"/>
      <c r="X779" s="9"/>
      <c r="Y779" s="9"/>
      <c r="Z779" s="9"/>
    </row>
    <row r="780" ht="21.75" customHeight="1">
      <c r="A780" s="9"/>
      <c r="B780" s="100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6"/>
      <c r="P780" s="29"/>
      <c r="Q780" s="29"/>
      <c r="R780" s="16"/>
      <c r="S780" s="9"/>
      <c r="T780" s="9"/>
      <c r="U780" s="9"/>
      <c r="V780" s="9"/>
      <c r="W780" s="9"/>
      <c r="X780" s="9"/>
      <c r="Y780" s="9"/>
      <c r="Z780" s="9"/>
    </row>
    <row r="781" ht="21.75" customHeight="1">
      <c r="A781" s="9"/>
      <c r="B781" s="100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6"/>
      <c r="P781" s="29"/>
      <c r="Q781" s="29"/>
      <c r="R781" s="16"/>
      <c r="S781" s="9"/>
      <c r="T781" s="9"/>
      <c r="U781" s="9"/>
      <c r="V781" s="9"/>
      <c r="W781" s="9"/>
      <c r="X781" s="9"/>
      <c r="Y781" s="9"/>
      <c r="Z781" s="9"/>
    </row>
    <row r="782" ht="21.75" customHeight="1">
      <c r="A782" s="9"/>
      <c r="B782" s="100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6"/>
      <c r="P782" s="29"/>
      <c r="Q782" s="29"/>
      <c r="R782" s="16"/>
      <c r="S782" s="9"/>
      <c r="T782" s="9"/>
      <c r="U782" s="9"/>
      <c r="V782" s="9"/>
      <c r="W782" s="9"/>
      <c r="X782" s="9"/>
      <c r="Y782" s="9"/>
      <c r="Z782" s="9"/>
    </row>
    <row r="783" ht="21.75" customHeight="1">
      <c r="A783" s="9"/>
      <c r="B783" s="100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6"/>
      <c r="P783" s="29"/>
      <c r="Q783" s="29"/>
      <c r="R783" s="16"/>
      <c r="S783" s="9"/>
      <c r="T783" s="9"/>
      <c r="U783" s="9"/>
      <c r="V783" s="9"/>
      <c r="W783" s="9"/>
      <c r="X783" s="9"/>
      <c r="Y783" s="9"/>
      <c r="Z783" s="9"/>
    </row>
    <row r="784" ht="21.75" customHeight="1">
      <c r="A784" s="9"/>
      <c r="B784" s="100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6"/>
      <c r="P784" s="29"/>
      <c r="Q784" s="29"/>
      <c r="R784" s="16"/>
      <c r="S784" s="9"/>
      <c r="T784" s="9"/>
      <c r="U784" s="9"/>
      <c r="V784" s="9"/>
      <c r="W784" s="9"/>
      <c r="X784" s="9"/>
      <c r="Y784" s="9"/>
      <c r="Z784" s="9"/>
    </row>
    <row r="785" ht="21.75" customHeight="1">
      <c r="A785" s="9"/>
      <c r="B785" s="100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6"/>
      <c r="P785" s="29"/>
      <c r="Q785" s="29"/>
      <c r="R785" s="16"/>
      <c r="S785" s="9"/>
      <c r="T785" s="9"/>
      <c r="U785" s="9"/>
      <c r="V785" s="9"/>
      <c r="W785" s="9"/>
      <c r="X785" s="9"/>
      <c r="Y785" s="9"/>
      <c r="Z785" s="9"/>
    </row>
    <row r="786" ht="21.75" customHeight="1">
      <c r="A786" s="9"/>
      <c r="B786" s="100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6"/>
      <c r="P786" s="29"/>
      <c r="Q786" s="29"/>
      <c r="R786" s="16"/>
      <c r="S786" s="9"/>
      <c r="T786" s="9"/>
      <c r="U786" s="9"/>
      <c r="V786" s="9"/>
      <c r="W786" s="9"/>
      <c r="X786" s="9"/>
      <c r="Y786" s="9"/>
      <c r="Z786" s="9"/>
    </row>
    <row r="787" ht="21.75" customHeight="1">
      <c r="A787" s="9"/>
      <c r="B787" s="100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6"/>
      <c r="P787" s="29"/>
      <c r="Q787" s="29"/>
      <c r="R787" s="16"/>
      <c r="S787" s="9"/>
      <c r="T787" s="9"/>
      <c r="U787" s="9"/>
      <c r="V787" s="9"/>
      <c r="W787" s="9"/>
      <c r="X787" s="9"/>
      <c r="Y787" s="9"/>
      <c r="Z787" s="9"/>
    </row>
    <row r="788" ht="21.75" customHeight="1">
      <c r="A788" s="9"/>
      <c r="B788" s="100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6"/>
      <c r="P788" s="29"/>
      <c r="Q788" s="29"/>
      <c r="R788" s="16"/>
      <c r="S788" s="9"/>
      <c r="T788" s="9"/>
      <c r="U788" s="9"/>
      <c r="V788" s="9"/>
      <c r="W788" s="9"/>
      <c r="X788" s="9"/>
      <c r="Y788" s="9"/>
      <c r="Z788" s="9"/>
    </row>
    <row r="789" ht="21.75" customHeight="1">
      <c r="A789" s="9"/>
      <c r="B789" s="100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6"/>
      <c r="P789" s="29"/>
      <c r="Q789" s="29"/>
      <c r="R789" s="16"/>
      <c r="S789" s="9"/>
      <c r="T789" s="9"/>
      <c r="U789" s="9"/>
      <c r="V789" s="9"/>
      <c r="W789" s="9"/>
      <c r="X789" s="9"/>
      <c r="Y789" s="9"/>
      <c r="Z789" s="9"/>
    </row>
    <row r="790" ht="21.75" customHeight="1">
      <c r="A790" s="9"/>
      <c r="B790" s="100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6"/>
      <c r="P790" s="29"/>
      <c r="Q790" s="29"/>
      <c r="R790" s="16"/>
      <c r="S790" s="9"/>
      <c r="T790" s="9"/>
      <c r="U790" s="9"/>
      <c r="V790" s="9"/>
      <c r="W790" s="9"/>
      <c r="X790" s="9"/>
      <c r="Y790" s="9"/>
      <c r="Z790" s="9"/>
    </row>
    <row r="791" ht="21.75" customHeight="1">
      <c r="A791" s="9"/>
      <c r="B791" s="100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6"/>
      <c r="P791" s="29"/>
      <c r="Q791" s="29"/>
      <c r="R791" s="16"/>
      <c r="S791" s="9"/>
      <c r="T791" s="9"/>
      <c r="U791" s="9"/>
      <c r="V791" s="9"/>
      <c r="W791" s="9"/>
      <c r="X791" s="9"/>
      <c r="Y791" s="9"/>
      <c r="Z791" s="9"/>
    </row>
    <row r="792" ht="21.75" customHeight="1">
      <c r="A792" s="9"/>
      <c r="B792" s="100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6"/>
      <c r="P792" s="29"/>
      <c r="Q792" s="29"/>
      <c r="R792" s="16"/>
      <c r="S792" s="9"/>
      <c r="T792" s="9"/>
      <c r="U792" s="9"/>
      <c r="V792" s="9"/>
      <c r="W792" s="9"/>
      <c r="X792" s="9"/>
      <c r="Y792" s="9"/>
      <c r="Z792" s="9"/>
    </row>
    <row r="793" ht="21.75" customHeight="1">
      <c r="A793" s="9"/>
      <c r="B793" s="100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6"/>
      <c r="P793" s="29"/>
      <c r="Q793" s="29"/>
      <c r="R793" s="16"/>
      <c r="S793" s="9"/>
      <c r="T793" s="9"/>
      <c r="U793" s="9"/>
      <c r="V793" s="9"/>
      <c r="W793" s="9"/>
      <c r="X793" s="9"/>
      <c r="Y793" s="9"/>
      <c r="Z793" s="9"/>
    </row>
    <row r="794" ht="21.75" customHeight="1">
      <c r="A794" s="9"/>
      <c r="B794" s="100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6"/>
      <c r="P794" s="29"/>
      <c r="Q794" s="29"/>
      <c r="R794" s="16"/>
      <c r="S794" s="9"/>
      <c r="T794" s="9"/>
      <c r="U794" s="9"/>
      <c r="V794" s="9"/>
      <c r="W794" s="9"/>
      <c r="X794" s="9"/>
      <c r="Y794" s="9"/>
      <c r="Z794" s="9"/>
    </row>
    <row r="795" ht="21.75" customHeight="1">
      <c r="A795" s="9"/>
      <c r="B795" s="100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6"/>
      <c r="P795" s="29"/>
      <c r="Q795" s="29"/>
      <c r="R795" s="16"/>
      <c r="S795" s="9"/>
      <c r="T795" s="9"/>
      <c r="U795" s="9"/>
      <c r="V795" s="9"/>
      <c r="W795" s="9"/>
      <c r="X795" s="9"/>
      <c r="Y795" s="9"/>
      <c r="Z795" s="9"/>
    </row>
    <row r="796" ht="21.75" customHeight="1">
      <c r="A796" s="9"/>
      <c r="B796" s="100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6"/>
      <c r="P796" s="29"/>
      <c r="Q796" s="29"/>
      <c r="R796" s="16"/>
      <c r="S796" s="9"/>
      <c r="T796" s="9"/>
      <c r="U796" s="9"/>
      <c r="V796" s="9"/>
      <c r="W796" s="9"/>
      <c r="X796" s="9"/>
      <c r="Y796" s="9"/>
      <c r="Z796" s="9"/>
    </row>
    <row r="797" ht="21.75" customHeight="1">
      <c r="A797" s="9"/>
      <c r="B797" s="100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6"/>
      <c r="P797" s="29"/>
      <c r="Q797" s="29"/>
      <c r="R797" s="16"/>
      <c r="S797" s="9"/>
      <c r="T797" s="9"/>
      <c r="U797" s="9"/>
      <c r="V797" s="9"/>
      <c r="W797" s="9"/>
      <c r="X797" s="9"/>
      <c r="Y797" s="9"/>
      <c r="Z797" s="9"/>
    </row>
    <row r="798" ht="21.75" customHeight="1">
      <c r="A798" s="9"/>
      <c r="B798" s="100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6"/>
      <c r="P798" s="29"/>
      <c r="Q798" s="29"/>
      <c r="R798" s="16"/>
      <c r="S798" s="9"/>
      <c r="T798" s="9"/>
      <c r="U798" s="9"/>
      <c r="V798" s="9"/>
      <c r="W798" s="9"/>
      <c r="X798" s="9"/>
      <c r="Y798" s="9"/>
      <c r="Z798" s="9"/>
    </row>
    <row r="799" ht="21.75" customHeight="1">
      <c r="A799" s="9"/>
      <c r="B799" s="100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6"/>
      <c r="P799" s="29"/>
      <c r="Q799" s="29"/>
      <c r="R799" s="16"/>
      <c r="S799" s="9"/>
      <c r="T799" s="9"/>
      <c r="U799" s="9"/>
      <c r="V799" s="9"/>
      <c r="W799" s="9"/>
      <c r="X799" s="9"/>
      <c r="Y799" s="9"/>
      <c r="Z799" s="9"/>
    </row>
    <row r="800" ht="21.75" customHeight="1">
      <c r="A800" s="9"/>
      <c r="B800" s="100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6"/>
      <c r="P800" s="29"/>
      <c r="Q800" s="29"/>
      <c r="R800" s="16"/>
      <c r="S800" s="9"/>
      <c r="T800" s="9"/>
      <c r="U800" s="9"/>
      <c r="V800" s="9"/>
      <c r="W800" s="9"/>
      <c r="X800" s="9"/>
      <c r="Y800" s="9"/>
      <c r="Z800" s="9"/>
    </row>
    <row r="801" ht="21.75" customHeight="1">
      <c r="A801" s="9"/>
      <c r="B801" s="100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6"/>
      <c r="P801" s="29"/>
      <c r="Q801" s="29"/>
      <c r="R801" s="16"/>
      <c r="S801" s="9"/>
      <c r="T801" s="9"/>
      <c r="U801" s="9"/>
      <c r="V801" s="9"/>
      <c r="W801" s="9"/>
      <c r="X801" s="9"/>
      <c r="Y801" s="9"/>
      <c r="Z801" s="9"/>
    </row>
    <row r="802" ht="21.75" customHeight="1">
      <c r="A802" s="9"/>
      <c r="B802" s="100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6"/>
      <c r="P802" s="29"/>
      <c r="Q802" s="29"/>
      <c r="R802" s="16"/>
      <c r="S802" s="9"/>
      <c r="T802" s="9"/>
      <c r="U802" s="9"/>
      <c r="V802" s="9"/>
      <c r="W802" s="9"/>
      <c r="X802" s="9"/>
      <c r="Y802" s="9"/>
      <c r="Z802" s="9"/>
    </row>
    <row r="803" ht="21.75" customHeight="1">
      <c r="A803" s="9"/>
      <c r="B803" s="100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6"/>
      <c r="P803" s="29"/>
      <c r="Q803" s="29"/>
      <c r="R803" s="16"/>
      <c r="S803" s="9"/>
      <c r="T803" s="9"/>
      <c r="U803" s="9"/>
      <c r="V803" s="9"/>
      <c r="W803" s="9"/>
      <c r="X803" s="9"/>
      <c r="Y803" s="9"/>
      <c r="Z803" s="9"/>
    </row>
    <row r="804" ht="21.75" customHeight="1">
      <c r="A804" s="9"/>
      <c r="B804" s="100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6"/>
      <c r="P804" s="29"/>
      <c r="Q804" s="29"/>
      <c r="R804" s="16"/>
      <c r="S804" s="9"/>
      <c r="T804" s="9"/>
      <c r="U804" s="9"/>
      <c r="V804" s="9"/>
      <c r="W804" s="9"/>
      <c r="X804" s="9"/>
      <c r="Y804" s="9"/>
      <c r="Z804" s="9"/>
    </row>
    <row r="805" ht="21.75" customHeight="1">
      <c r="A805" s="9"/>
      <c r="B805" s="100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6"/>
      <c r="P805" s="29"/>
      <c r="Q805" s="29"/>
      <c r="R805" s="16"/>
      <c r="S805" s="9"/>
      <c r="T805" s="9"/>
      <c r="U805" s="9"/>
      <c r="V805" s="9"/>
      <c r="W805" s="9"/>
      <c r="X805" s="9"/>
      <c r="Y805" s="9"/>
      <c r="Z805" s="9"/>
    </row>
    <row r="806" ht="21.75" customHeight="1">
      <c r="A806" s="9"/>
      <c r="B806" s="100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6"/>
      <c r="P806" s="29"/>
      <c r="Q806" s="29"/>
      <c r="R806" s="16"/>
      <c r="S806" s="9"/>
      <c r="T806" s="9"/>
      <c r="U806" s="9"/>
      <c r="V806" s="9"/>
      <c r="W806" s="9"/>
      <c r="X806" s="9"/>
      <c r="Y806" s="9"/>
      <c r="Z806" s="9"/>
    </row>
    <row r="807" ht="21.75" customHeight="1">
      <c r="A807" s="9"/>
      <c r="B807" s="100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6"/>
      <c r="P807" s="29"/>
      <c r="Q807" s="29"/>
      <c r="R807" s="16"/>
      <c r="S807" s="9"/>
      <c r="T807" s="9"/>
      <c r="U807" s="9"/>
      <c r="V807" s="9"/>
      <c r="W807" s="9"/>
      <c r="X807" s="9"/>
      <c r="Y807" s="9"/>
      <c r="Z807" s="9"/>
    </row>
    <row r="808" ht="21.75" customHeight="1">
      <c r="A808" s="9"/>
      <c r="B808" s="100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6"/>
      <c r="P808" s="29"/>
      <c r="Q808" s="29"/>
      <c r="R808" s="16"/>
      <c r="S808" s="9"/>
      <c r="T808" s="9"/>
      <c r="U808" s="9"/>
      <c r="V808" s="9"/>
      <c r="W808" s="9"/>
      <c r="X808" s="9"/>
      <c r="Y808" s="9"/>
      <c r="Z808" s="9"/>
    </row>
    <row r="809" ht="21.75" customHeight="1">
      <c r="A809" s="9"/>
      <c r="B809" s="100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6"/>
      <c r="P809" s="29"/>
      <c r="Q809" s="29"/>
      <c r="R809" s="16"/>
      <c r="S809" s="9"/>
      <c r="T809" s="9"/>
      <c r="U809" s="9"/>
      <c r="V809" s="9"/>
      <c r="W809" s="9"/>
      <c r="X809" s="9"/>
      <c r="Y809" s="9"/>
      <c r="Z809" s="9"/>
    </row>
    <row r="810" ht="21.75" customHeight="1">
      <c r="A810" s="9"/>
      <c r="B810" s="100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6"/>
      <c r="P810" s="29"/>
      <c r="Q810" s="29"/>
      <c r="R810" s="16"/>
      <c r="S810" s="9"/>
      <c r="T810" s="9"/>
      <c r="U810" s="9"/>
      <c r="V810" s="9"/>
      <c r="W810" s="9"/>
      <c r="X810" s="9"/>
      <c r="Y810" s="9"/>
      <c r="Z810" s="9"/>
    </row>
    <row r="811" ht="21.75" customHeight="1">
      <c r="A811" s="9"/>
      <c r="B811" s="100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6"/>
      <c r="P811" s="29"/>
      <c r="Q811" s="29"/>
      <c r="R811" s="16"/>
      <c r="S811" s="9"/>
      <c r="T811" s="9"/>
      <c r="U811" s="9"/>
      <c r="V811" s="9"/>
      <c r="W811" s="9"/>
      <c r="X811" s="9"/>
      <c r="Y811" s="9"/>
      <c r="Z811" s="9"/>
    </row>
    <row r="812" ht="21.75" customHeight="1">
      <c r="A812" s="9"/>
      <c r="B812" s="100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6"/>
      <c r="P812" s="29"/>
      <c r="Q812" s="29"/>
      <c r="R812" s="16"/>
      <c r="S812" s="9"/>
      <c r="T812" s="9"/>
      <c r="U812" s="9"/>
      <c r="V812" s="9"/>
      <c r="W812" s="9"/>
      <c r="X812" s="9"/>
      <c r="Y812" s="9"/>
      <c r="Z812" s="9"/>
    </row>
    <row r="813" ht="21.75" customHeight="1">
      <c r="A813" s="9"/>
      <c r="B813" s="100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6"/>
      <c r="P813" s="29"/>
      <c r="Q813" s="29"/>
      <c r="R813" s="16"/>
      <c r="S813" s="9"/>
      <c r="T813" s="9"/>
      <c r="U813" s="9"/>
      <c r="V813" s="9"/>
      <c r="W813" s="9"/>
      <c r="X813" s="9"/>
      <c r="Y813" s="9"/>
      <c r="Z813" s="9"/>
    </row>
    <row r="814" ht="21.75" customHeight="1">
      <c r="A814" s="9"/>
      <c r="B814" s="100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6"/>
      <c r="P814" s="29"/>
      <c r="Q814" s="29"/>
      <c r="R814" s="16"/>
      <c r="S814" s="9"/>
      <c r="T814" s="9"/>
      <c r="U814" s="9"/>
      <c r="V814" s="9"/>
      <c r="W814" s="9"/>
      <c r="X814" s="9"/>
      <c r="Y814" s="9"/>
      <c r="Z814" s="9"/>
    </row>
    <row r="815" ht="21.75" customHeight="1">
      <c r="A815" s="9"/>
      <c r="B815" s="100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6"/>
      <c r="P815" s="29"/>
      <c r="Q815" s="29"/>
      <c r="R815" s="16"/>
      <c r="S815" s="9"/>
      <c r="T815" s="9"/>
      <c r="U815" s="9"/>
      <c r="V815" s="9"/>
      <c r="W815" s="9"/>
      <c r="X815" s="9"/>
      <c r="Y815" s="9"/>
      <c r="Z815" s="9"/>
    </row>
    <row r="816" ht="21.75" customHeight="1">
      <c r="A816" s="9"/>
      <c r="B816" s="100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6"/>
      <c r="P816" s="29"/>
      <c r="Q816" s="29"/>
      <c r="R816" s="16"/>
      <c r="S816" s="9"/>
      <c r="T816" s="9"/>
      <c r="U816" s="9"/>
      <c r="V816" s="9"/>
      <c r="W816" s="9"/>
      <c r="X816" s="9"/>
      <c r="Y816" s="9"/>
      <c r="Z816" s="9"/>
    </row>
    <row r="817" ht="21.75" customHeight="1">
      <c r="A817" s="9"/>
      <c r="B817" s="100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6"/>
      <c r="P817" s="29"/>
      <c r="Q817" s="29"/>
      <c r="R817" s="16"/>
      <c r="S817" s="9"/>
      <c r="T817" s="9"/>
      <c r="U817" s="9"/>
      <c r="V817" s="9"/>
      <c r="W817" s="9"/>
      <c r="X817" s="9"/>
      <c r="Y817" s="9"/>
      <c r="Z817" s="9"/>
    </row>
    <row r="818" ht="21.75" customHeight="1">
      <c r="A818" s="9"/>
      <c r="B818" s="100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6"/>
      <c r="P818" s="29"/>
      <c r="Q818" s="29"/>
      <c r="R818" s="16"/>
      <c r="S818" s="9"/>
      <c r="T818" s="9"/>
      <c r="U818" s="9"/>
      <c r="V818" s="9"/>
      <c r="W818" s="9"/>
      <c r="X818" s="9"/>
      <c r="Y818" s="9"/>
      <c r="Z818" s="9"/>
    </row>
    <row r="819" ht="21.75" customHeight="1">
      <c r="A819" s="9"/>
      <c r="B819" s="100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6"/>
      <c r="P819" s="29"/>
      <c r="Q819" s="29"/>
      <c r="R819" s="16"/>
      <c r="S819" s="9"/>
      <c r="T819" s="9"/>
      <c r="U819" s="9"/>
      <c r="V819" s="9"/>
      <c r="W819" s="9"/>
      <c r="X819" s="9"/>
      <c r="Y819" s="9"/>
      <c r="Z819" s="9"/>
    </row>
    <row r="820" ht="21.75" customHeight="1">
      <c r="A820" s="9"/>
      <c r="B820" s="100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6"/>
      <c r="P820" s="29"/>
      <c r="Q820" s="29"/>
      <c r="R820" s="16"/>
      <c r="S820" s="9"/>
      <c r="T820" s="9"/>
      <c r="U820" s="9"/>
      <c r="V820" s="9"/>
      <c r="W820" s="9"/>
      <c r="X820" s="9"/>
      <c r="Y820" s="9"/>
      <c r="Z820" s="9"/>
    </row>
    <row r="821" ht="21.75" customHeight="1">
      <c r="A821" s="9"/>
      <c r="B821" s="100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6"/>
      <c r="P821" s="29"/>
      <c r="Q821" s="29"/>
      <c r="R821" s="16"/>
      <c r="S821" s="9"/>
      <c r="T821" s="9"/>
      <c r="U821" s="9"/>
      <c r="V821" s="9"/>
      <c r="W821" s="9"/>
      <c r="X821" s="9"/>
      <c r="Y821" s="9"/>
      <c r="Z821" s="9"/>
    </row>
    <row r="822" ht="21.75" customHeight="1">
      <c r="A822" s="9"/>
      <c r="B822" s="100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6"/>
      <c r="P822" s="29"/>
      <c r="Q822" s="29"/>
      <c r="R822" s="16"/>
      <c r="S822" s="9"/>
      <c r="T822" s="9"/>
      <c r="U822" s="9"/>
      <c r="V822" s="9"/>
      <c r="W822" s="9"/>
      <c r="X822" s="9"/>
      <c r="Y822" s="9"/>
      <c r="Z822" s="9"/>
    </row>
    <row r="823" ht="21.75" customHeight="1">
      <c r="A823" s="9"/>
      <c r="B823" s="100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6"/>
      <c r="P823" s="29"/>
      <c r="Q823" s="29"/>
      <c r="R823" s="16"/>
      <c r="S823" s="9"/>
      <c r="T823" s="9"/>
      <c r="U823" s="9"/>
      <c r="V823" s="9"/>
      <c r="W823" s="9"/>
      <c r="X823" s="9"/>
      <c r="Y823" s="9"/>
      <c r="Z823" s="9"/>
    </row>
    <row r="824" ht="21.75" customHeight="1">
      <c r="A824" s="9"/>
      <c r="B824" s="100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6"/>
      <c r="P824" s="29"/>
      <c r="Q824" s="29"/>
      <c r="R824" s="16"/>
      <c r="S824" s="9"/>
      <c r="T824" s="9"/>
      <c r="U824" s="9"/>
      <c r="V824" s="9"/>
      <c r="W824" s="9"/>
      <c r="X824" s="9"/>
      <c r="Y824" s="9"/>
      <c r="Z824" s="9"/>
    </row>
    <row r="825" ht="21.75" customHeight="1">
      <c r="A825" s="9"/>
      <c r="B825" s="100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6"/>
      <c r="P825" s="29"/>
      <c r="Q825" s="29"/>
      <c r="R825" s="16"/>
      <c r="S825" s="9"/>
      <c r="T825" s="9"/>
      <c r="U825" s="9"/>
      <c r="V825" s="9"/>
      <c r="W825" s="9"/>
      <c r="X825" s="9"/>
      <c r="Y825" s="9"/>
      <c r="Z825" s="9"/>
    </row>
    <row r="826" ht="21.75" customHeight="1">
      <c r="A826" s="9"/>
      <c r="B826" s="100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6"/>
      <c r="P826" s="29"/>
      <c r="Q826" s="29"/>
      <c r="R826" s="16"/>
      <c r="S826" s="9"/>
      <c r="T826" s="9"/>
      <c r="U826" s="9"/>
      <c r="V826" s="9"/>
      <c r="W826" s="9"/>
      <c r="X826" s="9"/>
      <c r="Y826" s="9"/>
      <c r="Z826" s="9"/>
    </row>
    <row r="827" ht="21.75" customHeight="1">
      <c r="A827" s="9"/>
      <c r="B827" s="100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6"/>
      <c r="P827" s="29"/>
      <c r="Q827" s="29"/>
      <c r="R827" s="16"/>
      <c r="S827" s="9"/>
      <c r="T827" s="9"/>
      <c r="U827" s="9"/>
      <c r="V827" s="9"/>
      <c r="W827" s="9"/>
      <c r="X827" s="9"/>
      <c r="Y827" s="9"/>
      <c r="Z827" s="9"/>
    </row>
    <row r="828" ht="21.75" customHeight="1">
      <c r="A828" s="9"/>
      <c r="B828" s="100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6"/>
      <c r="P828" s="29"/>
      <c r="Q828" s="29"/>
      <c r="R828" s="16"/>
      <c r="S828" s="9"/>
      <c r="T828" s="9"/>
      <c r="U828" s="9"/>
      <c r="V828" s="9"/>
      <c r="W828" s="9"/>
      <c r="X828" s="9"/>
      <c r="Y828" s="9"/>
      <c r="Z828" s="9"/>
    </row>
    <row r="829" ht="21.75" customHeight="1">
      <c r="A829" s="9"/>
      <c r="B829" s="100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6"/>
      <c r="P829" s="29"/>
      <c r="Q829" s="29"/>
      <c r="R829" s="16"/>
      <c r="S829" s="9"/>
      <c r="T829" s="9"/>
      <c r="U829" s="9"/>
      <c r="V829" s="9"/>
      <c r="W829" s="9"/>
      <c r="X829" s="9"/>
      <c r="Y829" s="9"/>
      <c r="Z829" s="9"/>
    </row>
    <row r="830" ht="21.75" customHeight="1">
      <c r="A830" s="9"/>
      <c r="B830" s="100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6"/>
      <c r="P830" s="29"/>
      <c r="Q830" s="29"/>
      <c r="R830" s="16"/>
      <c r="S830" s="9"/>
      <c r="T830" s="9"/>
      <c r="U830" s="9"/>
      <c r="V830" s="9"/>
      <c r="W830" s="9"/>
      <c r="X830" s="9"/>
      <c r="Y830" s="9"/>
      <c r="Z830" s="9"/>
    </row>
    <row r="831" ht="21.75" customHeight="1">
      <c r="A831" s="9"/>
      <c r="B831" s="100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6"/>
      <c r="P831" s="29"/>
      <c r="Q831" s="29"/>
      <c r="R831" s="16"/>
      <c r="S831" s="9"/>
      <c r="T831" s="9"/>
      <c r="U831" s="9"/>
      <c r="V831" s="9"/>
      <c r="W831" s="9"/>
      <c r="X831" s="9"/>
      <c r="Y831" s="9"/>
      <c r="Z831" s="9"/>
    </row>
    <row r="832" ht="21.75" customHeight="1">
      <c r="A832" s="9"/>
      <c r="B832" s="100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6"/>
      <c r="P832" s="29"/>
      <c r="Q832" s="29"/>
      <c r="R832" s="16"/>
      <c r="S832" s="9"/>
      <c r="T832" s="9"/>
      <c r="U832" s="9"/>
      <c r="V832" s="9"/>
      <c r="W832" s="9"/>
      <c r="X832" s="9"/>
      <c r="Y832" s="9"/>
      <c r="Z832" s="9"/>
    </row>
    <row r="833" ht="21.75" customHeight="1">
      <c r="A833" s="9"/>
      <c r="B833" s="100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6"/>
      <c r="P833" s="29"/>
      <c r="Q833" s="29"/>
      <c r="R833" s="16"/>
      <c r="S833" s="9"/>
      <c r="T833" s="9"/>
      <c r="U833" s="9"/>
      <c r="V833" s="9"/>
      <c r="W833" s="9"/>
      <c r="X833" s="9"/>
      <c r="Y833" s="9"/>
      <c r="Z833" s="9"/>
    </row>
    <row r="834" ht="21.75" customHeight="1">
      <c r="A834" s="9"/>
      <c r="B834" s="100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6"/>
      <c r="P834" s="29"/>
      <c r="Q834" s="29"/>
      <c r="R834" s="16"/>
      <c r="S834" s="9"/>
      <c r="T834" s="9"/>
      <c r="U834" s="9"/>
      <c r="V834" s="9"/>
      <c r="W834" s="9"/>
      <c r="X834" s="9"/>
      <c r="Y834" s="9"/>
      <c r="Z834" s="9"/>
    </row>
    <row r="835" ht="21.75" customHeight="1">
      <c r="A835" s="9"/>
      <c r="B835" s="100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6"/>
      <c r="P835" s="29"/>
      <c r="Q835" s="29"/>
      <c r="R835" s="16"/>
      <c r="S835" s="9"/>
      <c r="T835" s="9"/>
      <c r="U835" s="9"/>
      <c r="V835" s="9"/>
      <c r="W835" s="9"/>
      <c r="X835" s="9"/>
      <c r="Y835" s="9"/>
      <c r="Z835" s="9"/>
    </row>
    <row r="836" ht="21.75" customHeight="1">
      <c r="A836" s="9"/>
      <c r="B836" s="100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6"/>
      <c r="P836" s="29"/>
      <c r="Q836" s="29"/>
      <c r="R836" s="16"/>
      <c r="S836" s="9"/>
      <c r="T836" s="9"/>
      <c r="U836" s="9"/>
      <c r="V836" s="9"/>
      <c r="W836" s="9"/>
      <c r="X836" s="9"/>
      <c r="Y836" s="9"/>
      <c r="Z836" s="9"/>
    </row>
    <row r="837" ht="21.75" customHeight="1">
      <c r="A837" s="9"/>
      <c r="B837" s="100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6"/>
      <c r="P837" s="29"/>
      <c r="Q837" s="29"/>
      <c r="R837" s="16"/>
      <c r="S837" s="9"/>
      <c r="T837" s="9"/>
      <c r="U837" s="9"/>
      <c r="V837" s="9"/>
      <c r="W837" s="9"/>
      <c r="X837" s="9"/>
      <c r="Y837" s="9"/>
      <c r="Z837" s="9"/>
    </row>
    <row r="838" ht="21.75" customHeight="1">
      <c r="A838" s="9"/>
      <c r="B838" s="100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6"/>
      <c r="P838" s="29"/>
      <c r="Q838" s="29"/>
      <c r="R838" s="16"/>
      <c r="S838" s="9"/>
      <c r="T838" s="9"/>
      <c r="U838" s="9"/>
      <c r="V838" s="9"/>
      <c r="W838" s="9"/>
      <c r="X838" s="9"/>
      <c r="Y838" s="9"/>
      <c r="Z838" s="9"/>
    </row>
    <row r="839" ht="21.75" customHeight="1">
      <c r="A839" s="9"/>
      <c r="B839" s="100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6"/>
      <c r="P839" s="29"/>
      <c r="Q839" s="29"/>
      <c r="R839" s="16"/>
      <c r="S839" s="9"/>
      <c r="T839" s="9"/>
      <c r="U839" s="9"/>
      <c r="V839" s="9"/>
      <c r="W839" s="9"/>
      <c r="X839" s="9"/>
      <c r="Y839" s="9"/>
      <c r="Z839" s="9"/>
    </row>
    <row r="840" ht="21.75" customHeight="1">
      <c r="A840" s="9"/>
      <c r="B840" s="100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6"/>
      <c r="P840" s="29"/>
      <c r="Q840" s="29"/>
      <c r="R840" s="16"/>
      <c r="S840" s="9"/>
      <c r="T840" s="9"/>
      <c r="U840" s="9"/>
      <c r="V840" s="9"/>
      <c r="W840" s="9"/>
      <c r="X840" s="9"/>
      <c r="Y840" s="9"/>
      <c r="Z840" s="9"/>
    </row>
    <row r="841" ht="21.75" customHeight="1">
      <c r="A841" s="9"/>
      <c r="B841" s="100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6"/>
      <c r="P841" s="29"/>
      <c r="Q841" s="29"/>
      <c r="R841" s="16"/>
      <c r="S841" s="9"/>
      <c r="T841" s="9"/>
      <c r="U841" s="9"/>
      <c r="V841" s="9"/>
      <c r="W841" s="9"/>
      <c r="X841" s="9"/>
      <c r="Y841" s="9"/>
      <c r="Z841" s="9"/>
    </row>
    <row r="842" ht="21.75" customHeight="1">
      <c r="A842" s="9"/>
      <c r="B842" s="100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6"/>
      <c r="P842" s="29"/>
      <c r="Q842" s="29"/>
      <c r="R842" s="16"/>
      <c r="S842" s="9"/>
      <c r="T842" s="9"/>
      <c r="U842" s="9"/>
      <c r="V842" s="9"/>
      <c r="W842" s="9"/>
      <c r="X842" s="9"/>
      <c r="Y842" s="9"/>
      <c r="Z842" s="9"/>
    </row>
    <row r="843" ht="21.75" customHeight="1">
      <c r="A843" s="9"/>
      <c r="B843" s="100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6"/>
      <c r="P843" s="29"/>
      <c r="Q843" s="29"/>
      <c r="R843" s="16"/>
      <c r="S843" s="9"/>
      <c r="T843" s="9"/>
      <c r="U843" s="9"/>
      <c r="V843" s="9"/>
      <c r="W843" s="9"/>
      <c r="X843" s="9"/>
      <c r="Y843" s="9"/>
      <c r="Z843" s="9"/>
    </row>
    <row r="844" ht="21.75" customHeight="1">
      <c r="A844" s="9"/>
      <c r="B844" s="100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6"/>
      <c r="P844" s="29"/>
      <c r="Q844" s="29"/>
      <c r="R844" s="16"/>
      <c r="S844" s="9"/>
      <c r="T844" s="9"/>
      <c r="U844" s="9"/>
      <c r="V844" s="9"/>
      <c r="W844" s="9"/>
      <c r="X844" s="9"/>
      <c r="Y844" s="9"/>
      <c r="Z844" s="9"/>
    </row>
    <row r="845" ht="21.75" customHeight="1">
      <c r="A845" s="9"/>
      <c r="B845" s="100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6"/>
      <c r="P845" s="29"/>
      <c r="Q845" s="29"/>
      <c r="R845" s="16"/>
      <c r="S845" s="9"/>
      <c r="T845" s="9"/>
      <c r="U845" s="9"/>
      <c r="V845" s="9"/>
      <c r="W845" s="9"/>
      <c r="X845" s="9"/>
      <c r="Y845" s="9"/>
      <c r="Z845" s="9"/>
    </row>
    <row r="846" ht="21.75" customHeight="1">
      <c r="A846" s="9"/>
      <c r="B846" s="100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6"/>
      <c r="P846" s="29"/>
      <c r="Q846" s="29"/>
      <c r="R846" s="16"/>
      <c r="S846" s="9"/>
      <c r="T846" s="9"/>
      <c r="U846" s="9"/>
      <c r="V846" s="9"/>
      <c r="W846" s="9"/>
      <c r="X846" s="9"/>
      <c r="Y846" s="9"/>
      <c r="Z846" s="9"/>
    </row>
    <row r="847" ht="21.75" customHeight="1">
      <c r="A847" s="9"/>
      <c r="B847" s="100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6"/>
      <c r="P847" s="29"/>
      <c r="Q847" s="29"/>
      <c r="R847" s="16"/>
      <c r="S847" s="9"/>
      <c r="T847" s="9"/>
      <c r="U847" s="9"/>
      <c r="V847" s="9"/>
      <c r="W847" s="9"/>
      <c r="X847" s="9"/>
      <c r="Y847" s="9"/>
      <c r="Z847" s="9"/>
    </row>
    <row r="848" ht="21.75" customHeight="1">
      <c r="A848" s="9"/>
      <c r="B848" s="100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6"/>
      <c r="P848" s="29"/>
      <c r="Q848" s="29"/>
      <c r="R848" s="16"/>
      <c r="S848" s="9"/>
      <c r="T848" s="9"/>
      <c r="U848" s="9"/>
      <c r="V848" s="9"/>
      <c r="W848" s="9"/>
      <c r="X848" s="9"/>
      <c r="Y848" s="9"/>
      <c r="Z848" s="9"/>
    </row>
    <row r="849" ht="21.75" customHeight="1">
      <c r="A849" s="9"/>
      <c r="B849" s="100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6"/>
      <c r="P849" s="29"/>
      <c r="Q849" s="29"/>
      <c r="R849" s="16"/>
      <c r="S849" s="9"/>
      <c r="T849" s="9"/>
      <c r="U849" s="9"/>
      <c r="V849" s="9"/>
      <c r="W849" s="9"/>
      <c r="X849" s="9"/>
      <c r="Y849" s="9"/>
      <c r="Z849" s="9"/>
    </row>
    <row r="850" ht="21.75" customHeight="1">
      <c r="A850" s="9"/>
      <c r="B850" s="100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6"/>
      <c r="P850" s="29"/>
      <c r="Q850" s="29"/>
      <c r="R850" s="16"/>
      <c r="S850" s="9"/>
      <c r="T850" s="9"/>
      <c r="U850" s="9"/>
      <c r="V850" s="9"/>
      <c r="W850" s="9"/>
      <c r="X850" s="9"/>
      <c r="Y850" s="9"/>
      <c r="Z850" s="9"/>
    </row>
    <row r="851" ht="21.75" customHeight="1">
      <c r="A851" s="9"/>
      <c r="B851" s="100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6"/>
      <c r="P851" s="29"/>
      <c r="Q851" s="29"/>
      <c r="R851" s="16"/>
      <c r="S851" s="9"/>
      <c r="T851" s="9"/>
      <c r="U851" s="9"/>
      <c r="V851" s="9"/>
      <c r="W851" s="9"/>
      <c r="X851" s="9"/>
      <c r="Y851" s="9"/>
      <c r="Z851" s="9"/>
    </row>
    <row r="852" ht="21.75" customHeight="1">
      <c r="A852" s="9"/>
      <c r="B852" s="100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6"/>
      <c r="P852" s="29"/>
      <c r="Q852" s="29"/>
      <c r="R852" s="16"/>
      <c r="S852" s="9"/>
      <c r="T852" s="9"/>
      <c r="U852" s="9"/>
      <c r="V852" s="9"/>
      <c r="W852" s="9"/>
      <c r="X852" s="9"/>
      <c r="Y852" s="9"/>
      <c r="Z852" s="9"/>
    </row>
    <row r="853" ht="21.75" customHeight="1">
      <c r="A853" s="9"/>
      <c r="B853" s="100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6"/>
      <c r="P853" s="29"/>
      <c r="Q853" s="29"/>
      <c r="R853" s="16"/>
      <c r="S853" s="9"/>
      <c r="T853" s="9"/>
      <c r="U853" s="9"/>
      <c r="V853" s="9"/>
      <c r="W853" s="9"/>
      <c r="X853" s="9"/>
      <c r="Y853" s="9"/>
      <c r="Z853" s="9"/>
    </row>
    <row r="854" ht="21.75" customHeight="1">
      <c r="A854" s="9"/>
      <c r="B854" s="100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6"/>
      <c r="P854" s="29"/>
      <c r="Q854" s="29"/>
      <c r="R854" s="16"/>
      <c r="S854" s="9"/>
      <c r="T854" s="9"/>
      <c r="U854" s="9"/>
      <c r="V854" s="9"/>
      <c r="W854" s="9"/>
      <c r="X854" s="9"/>
      <c r="Y854" s="9"/>
      <c r="Z854" s="9"/>
    </row>
    <row r="855" ht="21.75" customHeight="1">
      <c r="A855" s="9"/>
      <c r="B855" s="100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6"/>
      <c r="P855" s="29"/>
      <c r="Q855" s="29"/>
      <c r="R855" s="16"/>
      <c r="S855" s="9"/>
      <c r="T855" s="9"/>
      <c r="U855" s="9"/>
      <c r="V855" s="9"/>
      <c r="W855" s="9"/>
      <c r="X855" s="9"/>
      <c r="Y855" s="9"/>
      <c r="Z855" s="9"/>
    </row>
    <row r="856" ht="21.75" customHeight="1">
      <c r="A856" s="9"/>
      <c r="B856" s="100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6"/>
      <c r="P856" s="29"/>
      <c r="Q856" s="29"/>
      <c r="R856" s="16"/>
      <c r="S856" s="9"/>
      <c r="T856" s="9"/>
      <c r="U856" s="9"/>
      <c r="V856" s="9"/>
      <c r="W856" s="9"/>
      <c r="X856" s="9"/>
      <c r="Y856" s="9"/>
      <c r="Z856" s="9"/>
    </row>
    <row r="857" ht="21.75" customHeight="1">
      <c r="A857" s="9"/>
      <c r="B857" s="100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6"/>
      <c r="P857" s="29"/>
      <c r="Q857" s="29"/>
      <c r="R857" s="16"/>
      <c r="S857" s="9"/>
      <c r="T857" s="9"/>
      <c r="U857" s="9"/>
      <c r="V857" s="9"/>
      <c r="W857" s="9"/>
      <c r="X857" s="9"/>
      <c r="Y857" s="9"/>
      <c r="Z857" s="9"/>
    </row>
    <row r="858" ht="21.75" customHeight="1">
      <c r="A858" s="9"/>
      <c r="B858" s="100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6"/>
      <c r="P858" s="29"/>
      <c r="Q858" s="29"/>
      <c r="R858" s="16"/>
      <c r="S858" s="9"/>
      <c r="T858" s="9"/>
      <c r="U858" s="9"/>
      <c r="V858" s="9"/>
      <c r="W858" s="9"/>
      <c r="X858" s="9"/>
      <c r="Y858" s="9"/>
      <c r="Z858" s="9"/>
    </row>
    <row r="859" ht="21.75" customHeight="1">
      <c r="A859" s="9"/>
      <c r="B859" s="100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6"/>
      <c r="P859" s="29"/>
      <c r="Q859" s="29"/>
      <c r="R859" s="16"/>
      <c r="S859" s="9"/>
      <c r="T859" s="9"/>
      <c r="U859" s="9"/>
      <c r="V859" s="9"/>
      <c r="W859" s="9"/>
      <c r="X859" s="9"/>
      <c r="Y859" s="9"/>
      <c r="Z859" s="9"/>
    </row>
    <row r="860" ht="21.75" customHeight="1">
      <c r="A860" s="9"/>
      <c r="B860" s="100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6"/>
      <c r="P860" s="29"/>
      <c r="Q860" s="29"/>
      <c r="R860" s="16"/>
      <c r="S860" s="9"/>
      <c r="T860" s="9"/>
      <c r="U860" s="9"/>
      <c r="V860" s="9"/>
      <c r="W860" s="9"/>
      <c r="X860" s="9"/>
      <c r="Y860" s="9"/>
      <c r="Z860" s="9"/>
    </row>
    <row r="861" ht="21.75" customHeight="1">
      <c r="A861" s="9"/>
      <c r="B861" s="100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6"/>
      <c r="P861" s="29"/>
      <c r="Q861" s="29"/>
      <c r="R861" s="16"/>
      <c r="S861" s="9"/>
      <c r="T861" s="9"/>
      <c r="U861" s="9"/>
      <c r="V861" s="9"/>
      <c r="W861" s="9"/>
      <c r="X861" s="9"/>
      <c r="Y861" s="9"/>
      <c r="Z861" s="9"/>
    </row>
    <row r="862" ht="21.75" customHeight="1">
      <c r="A862" s="9"/>
      <c r="B862" s="100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6"/>
      <c r="P862" s="29"/>
      <c r="Q862" s="29"/>
      <c r="R862" s="16"/>
      <c r="S862" s="9"/>
      <c r="T862" s="9"/>
      <c r="U862" s="9"/>
      <c r="V862" s="9"/>
      <c r="W862" s="9"/>
      <c r="X862" s="9"/>
      <c r="Y862" s="9"/>
      <c r="Z862" s="9"/>
    </row>
    <row r="863" ht="21.75" customHeight="1">
      <c r="A863" s="9"/>
      <c r="B863" s="100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6"/>
      <c r="P863" s="29"/>
      <c r="Q863" s="29"/>
      <c r="R863" s="16"/>
      <c r="S863" s="9"/>
      <c r="T863" s="9"/>
      <c r="U863" s="9"/>
      <c r="V863" s="9"/>
      <c r="W863" s="9"/>
      <c r="X863" s="9"/>
      <c r="Y863" s="9"/>
      <c r="Z863" s="9"/>
    </row>
    <row r="864" ht="21.75" customHeight="1">
      <c r="A864" s="9"/>
      <c r="B864" s="100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6"/>
      <c r="P864" s="29"/>
      <c r="Q864" s="29"/>
      <c r="R864" s="16"/>
      <c r="S864" s="9"/>
      <c r="T864" s="9"/>
      <c r="U864" s="9"/>
      <c r="V864" s="9"/>
      <c r="W864" s="9"/>
      <c r="X864" s="9"/>
      <c r="Y864" s="9"/>
      <c r="Z864" s="9"/>
    </row>
    <row r="865" ht="21.75" customHeight="1">
      <c r="A865" s="9"/>
      <c r="B865" s="100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6"/>
      <c r="P865" s="29"/>
      <c r="Q865" s="29"/>
      <c r="R865" s="16"/>
      <c r="S865" s="9"/>
      <c r="T865" s="9"/>
      <c r="U865" s="9"/>
      <c r="V865" s="9"/>
      <c r="W865" s="9"/>
      <c r="X865" s="9"/>
      <c r="Y865" s="9"/>
      <c r="Z865" s="9"/>
    </row>
    <row r="866" ht="21.75" customHeight="1">
      <c r="A866" s="9"/>
      <c r="B866" s="100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6"/>
      <c r="P866" s="29"/>
      <c r="Q866" s="29"/>
      <c r="R866" s="16"/>
      <c r="S866" s="9"/>
      <c r="T866" s="9"/>
      <c r="U866" s="9"/>
      <c r="V866" s="9"/>
      <c r="W866" s="9"/>
      <c r="X866" s="9"/>
      <c r="Y866" s="9"/>
      <c r="Z866" s="9"/>
    </row>
    <row r="867" ht="21.75" customHeight="1">
      <c r="A867" s="9"/>
      <c r="B867" s="100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6"/>
      <c r="P867" s="29"/>
      <c r="Q867" s="29"/>
      <c r="R867" s="16"/>
      <c r="S867" s="9"/>
      <c r="T867" s="9"/>
      <c r="U867" s="9"/>
      <c r="V867" s="9"/>
      <c r="W867" s="9"/>
      <c r="X867" s="9"/>
      <c r="Y867" s="9"/>
      <c r="Z867" s="9"/>
    </row>
    <row r="868" ht="21.75" customHeight="1">
      <c r="A868" s="9"/>
      <c r="B868" s="100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6"/>
      <c r="P868" s="29"/>
      <c r="Q868" s="29"/>
      <c r="R868" s="16"/>
      <c r="S868" s="9"/>
      <c r="T868" s="9"/>
      <c r="U868" s="9"/>
      <c r="V868" s="9"/>
      <c r="W868" s="9"/>
      <c r="X868" s="9"/>
      <c r="Y868" s="9"/>
      <c r="Z868" s="9"/>
    </row>
    <row r="869" ht="21.75" customHeight="1">
      <c r="A869" s="9"/>
      <c r="B869" s="100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6"/>
      <c r="P869" s="29"/>
      <c r="Q869" s="29"/>
      <c r="R869" s="16"/>
      <c r="S869" s="9"/>
      <c r="T869" s="9"/>
      <c r="U869" s="9"/>
      <c r="V869" s="9"/>
      <c r="W869" s="9"/>
      <c r="X869" s="9"/>
      <c r="Y869" s="9"/>
      <c r="Z869" s="9"/>
    </row>
    <row r="870" ht="21.75" customHeight="1">
      <c r="A870" s="9"/>
      <c r="B870" s="100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6"/>
      <c r="P870" s="29"/>
      <c r="Q870" s="29"/>
      <c r="R870" s="16"/>
      <c r="S870" s="9"/>
      <c r="T870" s="9"/>
      <c r="U870" s="9"/>
      <c r="V870" s="9"/>
      <c r="W870" s="9"/>
      <c r="X870" s="9"/>
      <c r="Y870" s="9"/>
      <c r="Z870" s="9"/>
    </row>
    <row r="871" ht="21.75" customHeight="1">
      <c r="A871" s="9"/>
      <c r="B871" s="100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6"/>
      <c r="P871" s="29"/>
      <c r="Q871" s="29"/>
      <c r="R871" s="16"/>
      <c r="S871" s="9"/>
      <c r="T871" s="9"/>
      <c r="U871" s="9"/>
      <c r="V871" s="9"/>
      <c r="W871" s="9"/>
      <c r="X871" s="9"/>
      <c r="Y871" s="9"/>
      <c r="Z871" s="9"/>
    </row>
    <row r="872" ht="21.75" customHeight="1">
      <c r="A872" s="9"/>
      <c r="B872" s="100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6"/>
      <c r="P872" s="29"/>
      <c r="Q872" s="29"/>
      <c r="R872" s="16"/>
      <c r="S872" s="9"/>
      <c r="T872" s="9"/>
      <c r="U872" s="9"/>
      <c r="V872" s="9"/>
      <c r="W872" s="9"/>
      <c r="X872" s="9"/>
      <c r="Y872" s="9"/>
      <c r="Z872" s="9"/>
    </row>
    <row r="873" ht="21.75" customHeight="1">
      <c r="A873" s="9"/>
      <c r="B873" s="100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6"/>
      <c r="P873" s="29"/>
      <c r="Q873" s="29"/>
      <c r="R873" s="16"/>
      <c r="S873" s="9"/>
      <c r="T873" s="9"/>
      <c r="U873" s="9"/>
      <c r="V873" s="9"/>
      <c r="W873" s="9"/>
      <c r="X873" s="9"/>
      <c r="Y873" s="9"/>
      <c r="Z873" s="9"/>
    </row>
    <row r="874" ht="21.75" customHeight="1">
      <c r="A874" s="9"/>
      <c r="B874" s="100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6"/>
      <c r="P874" s="29"/>
      <c r="Q874" s="29"/>
      <c r="R874" s="16"/>
      <c r="S874" s="9"/>
      <c r="T874" s="9"/>
      <c r="U874" s="9"/>
      <c r="V874" s="9"/>
      <c r="W874" s="9"/>
      <c r="X874" s="9"/>
      <c r="Y874" s="9"/>
      <c r="Z874" s="9"/>
    </row>
    <row r="875" ht="21.75" customHeight="1">
      <c r="A875" s="9"/>
      <c r="B875" s="100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6"/>
      <c r="P875" s="29"/>
      <c r="Q875" s="29"/>
      <c r="R875" s="16"/>
      <c r="S875" s="9"/>
      <c r="T875" s="9"/>
      <c r="U875" s="9"/>
      <c r="V875" s="9"/>
      <c r="W875" s="9"/>
      <c r="X875" s="9"/>
      <c r="Y875" s="9"/>
      <c r="Z875" s="9"/>
    </row>
    <row r="876" ht="21.75" customHeight="1">
      <c r="A876" s="9"/>
      <c r="B876" s="100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6"/>
      <c r="P876" s="29"/>
      <c r="Q876" s="29"/>
      <c r="R876" s="16"/>
      <c r="S876" s="9"/>
      <c r="T876" s="9"/>
      <c r="U876" s="9"/>
      <c r="V876" s="9"/>
      <c r="W876" s="9"/>
      <c r="X876" s="9"/>
      <c r="Y876" s="9"/>
      <c r="Z876" s="9"/>
    </row>
    <row r="877" ht="21.75" customHeight="1">
      <c r="A877" s="9"/>
      <c r="B877" s="100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6"/>
      <c r="P877" s="29"/>
      <c r="Q877" s="29"/>
      <c r="R877" s="16"/>
      <c r="S877" s="9"/>
      <c r="T877" s="9"/>
      <c r="U877" s="9"/>
      <c r="V877" s="9"/>
      <c r="W877" s="9"/>
      <c r="X877" s="9"/>
      <c r="Y877" s="9"/>
      <c r="Z877" s="9"/>
    </row>
    <row r="878" ht="21.75" customHeight="1">
      <c r="A878" s="9"/>
      <c r="B878" s="100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6"/>
      <c r="P878" s="29"/>
      <c r="Q878" s="29"/>
      <c r="R878" s="16"/>
      <c r="S878" s="9"/>
      <c r="T878" s="9"/>
      <c r="U878" s="9"/>
      <c r="V878" s="9"/>
      <c r="W878" s="9"/>
      <c r="X878" s="9"/>
      <c r="Y878" s="9"/>
      <c r="Z878" s="9"/>
    </row>
    <row r="879" ht="21.75" customHeight="1">
      <c r="A879" s="9"/>
      <c r="B879" s="100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6"/>
      <c r="P879" s="29"/>
      <c r="Q879" s="29"/>
      <c r="R879" s="16"/>
      <c r="S879" s="9"/>
      <c r="T879" s="9"/>
      <c r="U879" s="9"/>
      <c r="V879" s="9"/>
      <c r="W879" s="9"/>
      <c r="X879" s="9"/>
      <c r="Y879" s="9"/>
      <c r="Z879" s="9"/>
    </row>
    <row r="880" ht="21.75" customHeight="1">
      <c r="A880" s="9"/>
      <c r="B880" s="100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6"/>
      <c r="P880" s="29"/>
      <c r="Q880" s="29"/>
      <c r="R880" s="16"/>
      <c r="S880" s="9"/>
      <c r="T880" s="9"/>
      <c r="U880" s="9"/>
      <c r="V880" s="9"/>
      <c r="W880" s="9"/>
      <c r="X880" s="9"/>
      <c r="Y880" s="9"/>
      <c r="Z880" s="9"/>
    </row>
    <row r="881" ht="21.75" customHeight="1">
      <c r="A881" s="9"/>
      <c r="B881" s="100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6"/>
      <c r="P881" s="29"/>
      <c r="Q881" s="29"/>
      <c r="R881" s="16"/>
      <c r="S881" s="9"/>
      <c r="T881" s="9"/>
      <c r="U881" s="9"/>
      <c r="V881" s="9"/>
      <c r="W881" s="9"/>
      <c r="X881" s="9"/>
      <c r="Y881" s="9"/>
      <c r="Z881" s="9"/>
    </row>
    <row r="882" ht="21.75" customHeight="1">
      <c r="A882" s="9"/>
      <c r="B882" s="100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6"/>
      <c r="P882" s="29"/>
      <c r="Q882" s="29"/>
      <c r="R882" s="16"/>
      <c r="S882" s="9"/>
      <c r="T882" s="9"/>
      <c r="U882" s="9"/>
      <c r="V882" s="9"/>
      <c r="W882" s="9"/>
      <c r="X882" s="9"/>
      <c r="Y882" s="9"/>
      <c r="Z882" s="9"/>
    </row>
    <row r="883" ht="21.75" customHeight="1">
      <c r="A883" s="9"/>
      <c r="B883" s="100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6"/>
      <c r="P883" s="29"/>
      <c r="Q883" s="29"/>
      <c r="R883" s="16"/>
      <c r="S883" s="9"/>
      <c r="T883" s="9"/>
      <c r="U883" s="9"/>
      <c r="V883" s="9"/>
      <c r="W883" s="9"/>
      <c r="X883" s="9"/>
      <c r="Y883" s="9"/>
      <c r="Z883" s="9"/>
    </row>
    <row r="884" ht="21.75" customHeight="1">
      <c r="A884" s="9"/>
      <c r="B884" s="100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6"/>
      <c r="P884" s="29"/>
      <c r="Q884" s="29"/>
      <c r="R884" s="16"/>
      <c r="S884" s="9"/>
      <c r="T884" s="9"/>
      <c r="U884" s="9"/>
      <c r="V884" s="9"/>
      <c r="W884" s="9"/>
      <c r="X884" s="9"/>
      <c r="Y884" s="9"/>
      <c r="Z884" s="9"/>
    </row>
    <row r="885" ht="21.75" customHeight="1">
      <c r="A885" s="9"/>
      <c r="B885" s="100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6"/>
      <c r="P885" s="29"/>
      <c r="Q885" s="29"/>
      <c r="R885" s="16"/>
      <c r="S885" s="9"/>
      <c r="T885" s="9"/>
      <c r="U885" s="9"/>
      <c r="V885" s="9"/>
      <c r="W885" s="9"/>
      <c r="X885" s="9"/>
      <c r="Y885" s="9"/>
      <c r="Z885" s="9"/>
    </row>
    <row r="886" ht="21.75" customHeight="1">
      <c r="A886" s="9"/>
      <c r="B886" s="100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6"/>
      <c r="P886" s="29"/>
      <c r="Q886" s="29"/>
      <c r="R886" s="16"/>
      <c r="S886" s="9"/>
      <c r="T886" s="9"/>
      <c r="U886" s="9"/>
      <c r="V886" s="9"/>
      <c r="W886" s="9"/>
      <c r="X886" s="9"/>
      <c r="Y886" s="9"/>
      <c r="Z886" s="9"/>
    </row>
    <row r="887" ht="21.75" customHeight="1">
      <c r="A887" s="9"/>
      <c r="B887" s="100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6"/>
      <c r="P887" s="29"/>
      <c r="Q887" s="29"/>
      <c r="R887" s="16"/>
      <c r="S887" s="9"/>
      <c r="T887" s="9"/>
      <c r="U887" s="9"/>
      <c r="V887" s="9"/>
      <c r="W887" s="9"/>
      <c r="X887" s="9"/>
      <c r="Y887" s="9"/>
      <c r="Z887" s="9"/>
    </row>
    <row r="888" ht="21.75" customHeight="1">
      <c r="A888" s="9"/>
      <c r="B888" s="100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6"/>
      <c r="P888" s="29"/>
      <c r="Q888" s="29"/>
      <c r="R888" s="16"/>
      <c r="S888" s="9"/>
      <c r="T888" s="9"/>
      <c r="U888" s="9"/>
      <c r="V888" s="9"/>
      <c r="W888" s="9"/>
      <c r="X888" s="9"/>
      <c r="Y888" s="9"/>
      <c r="Z888" s="9"/>
    </row>
    <row r="889" ht="21.75" customHeight="1">
      <c r="A889" s="9"/>
      <c r="B889" s="100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6"/>
      <c r="P889" s="29"/>
      <c r="Q889" s="29"/>
      <c r="R889" s="16"/>
      <c r="S889" s="9"/>
      <c r="T889" s="9"/>
      <c r="U889" s="9"/>
      <c r="V889" s="9"/>
      <c r="W889" s="9"/>
      <c r="X889" s="9"/>
      <c r="Y889" s="9"/>
      <c r="Z889" s="9"/>
    </row>
    <row r="890" ht="21.75" customHeight="1">
      <c r="A890" s="9"/>
      <c r="B890" s="100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6"/>
      <c r="P890" s="29"/>
      <c r="Q890" s="29"/>
      <c r="R890" s="16"/>
      <c r="S890" s="9"/>
      <c r="T890" s="9"/>
      <c r="U890" s="9"/>
      <c r="V890" s="9"/>
      <c r="W890" s="9"/>
      <c r="X890" s="9"/>
      <c r="Y890" s="9"/>
      <c r="Z890" s="9"/>
    </row>
    <row r="891" ht="21.75" customHeight="1">
      <c r="A891" s="9"/>
      <c r="B891" s="100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6"/>
      <c r="P891" s="29"/>
      <c r="Q891" s="29"/>
      <c r="R891" s="16"/>
      <c r="S891" s="9"/>
      <c r="T891" s="9"/>
      <c r="U891" s="9"/>
      <c r="V891" s="9"/>
      <c r="W891" s="9"/>
      <c r="X891" s="9"/>
      <c r="Y891" s="9"/>
      <c r="Z891" s="9"/>
    </row>
    <row r="892" ht="21.75" customHeight="1">
      <c r="A892" s="9"/>
      <c r="B892" s="100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6"/>
      <c r="P892" s="29"/>
      <c r="Q892" s="29"/>
      <c r="R892" s="16"/>
      <c r="S892" s="9"/>
      <c r="T892" s="9"/>
      <c r="U892" s="9"/>
      <c r="V892" s="9"/>
      <c r="W892" s="9"/>
      <c r="X892" s="9"/>
      <c r="Y892" s="9"/>
      <c r="Z892" s="9"/>
    </row>
    <row r="893" ht="21.75" customHeight="1">
      <c r="A893" s="9"/>
      <c r="B893" s="100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6"/>
      <c r="P893" s="29"/>
      <c r="Q893" s="29"/>
      <c r="R893" s="16"/>
      <c r="S893" s="9"/>
      <c r="T893" s="9"/>
      <c r="U893" s="9"/>
      <c r="V893" s="9"/>
      <c r="W893" s="9"/>
      <c r="X893" s="9"/>
      <c r="Y893" s="9"/>
      <c r="Z893" s="9"/>
    </row>
    <row r="894" ht="21.75" customHeight="1">
      <c r="A894" s="9"/>
      <c r="B894" s="100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6"/>
      <c r="P894" s="29"/>
      <c r="Q894" s="29"/>
      <c r="R894" s="16"/>
      <c r="S894" s="9"/>
      <c r="T894" s="9"/>
      <c r="U894" s="9"/>
      <c r="V894" s="9"/>
      <c r="W894" s="9"/>
      <c r="X894" s="9"/>
      <c r="Y894" s="9"/>
      <c r="Z894" s="9"/>
    </row>
    <row r="895" ht="21.75" customHeight="1">
      <c r="A895" s="9"/>
      <c r="B895" s="100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6"/>
      <c r="P895" s="29"/>
      <c r="Q895" s="29"/>
      <c r="R895" s="16"/>
      <c r="S895" s="9"/>
      <c r="T895" s="9"/>
      <c r="U895" s="9"/>
      <c r="V895" s="9"/>
      <c r="W895" s="9"/>
      <c r="X895" s="9"/>
      <c r="Y895" s="9"/>
      <c r="Z895" s="9"/>
    </row>
    <row r="896" ht="21.75" customHeight="1">
      <c r="A896" s="9"/>
      <c r="B896" s="100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6"/>
      <c r="P896" s="29"/>
      <c r="Q896" s="29"/>
      <c r="R896" s="16"/>
      <c r="S896" s="9"/>
      <c r="T896" s="9"/>
      <c r="U896" s="9"/>
      <c r="V896" s="9"/>
      <c r="W896" s="9"/>
      <c r="X896" s="9"/>
      <c r="Y896" s="9"/>
      <c r="Z896" s="9"/>
    </row>
    <row r="897" ht="21.75" customHeight="1">
      <c r="A897" s="9"/>
      <c r="B897" s="100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6"/>
      <c r="P897" s="29"/>
      <c r="Q897" s="29"/>
      <c r="R897" s="16"/>
      <c r="S897" s="9"/>
      <c r="T897" s="9"/>
      <c r="U897" s="9"/>
      <c r="V897" s="9"/>
      <c r="W897" s="9"/>
      <c r="X897" s="9"/>
      <c r="Y897" s="9"/>
      <c r="Z897" s="9"/>
    </row>
    <row r="898" ht="21.75" customHeight="1">
      <c r="A898" s="9"/>
      <c r="B898" s="100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6"/>
      <c r="P898" s="29"/>
      <c r="Q898" s="29"/>
      <c r="R898" s="16"/>
      <c r="S898" s="9"/>
      <c r="T898" s="9"/>
      <c r="U898" s="9"/>
      <c r="V898" s="9"/>
      <c r="W898" s="9"/>
      <c r="X898" s="9"/>
      <c r="Y898" s="9"/>
      <c r="Z898" s="9"/>
    </row>
    <row r="899" ht="21.75" customHeight="1">
      <c r="A899" s="9"/>
      <c r="B899" s="100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6"/>
      <c r="P899" s="29"/>
      <c r="Q899" s="29"/>
      <c r="R899" s="16"/>
      <c r="S899" s="9"/>
      <c r="T899" s="9"/>
      <c r="U899" s="9"/>
      <c r="V899" s="9"/>
      <c r="W899" s="9"/>
      <c r="X899" s="9"/>
      <c r="Y899" s="9"/>
      <c r="Z899" s="9"/>
    </row>
    <row r="900" ht="21.75" customHeight="1">
      <c r="A900" s="9"/>
      <c r="B900" s="100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6"/>
      <c r="P900" s="29"/>
      <c r="Q900" s="29"/>
      <c r="R900" s="16"/>
      <c r="S900" s="9"/>
      <c r="T900" s="9"/>
      <c r="U900" s="9"/>
      <c r="V900" s="9"/>
      <c r="W900" s="9"/>
      <c r="X900" s="9"/>
      <c r="Y900" s="9"/>
      <c r="Z900" s="9"/>
    </row>
    <row r="901" ht="21.75" customHeight="1">
      <c r="A901" s="9"/>
      <c r="B901" s="100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6"/>
      <c r="P901" s="29"/>
      <c r="Q901" s="29"/>
      <c r="R901" s="16"/>
      <c r="S901" s="9"/>
      <c r="T901" s="9"/>
      <c r="U901" s="9"/>
      <c r="V901" s="9"/>
      <c r="W901" s="9"/>
      <c r="X901" s="9"/>
      <c r="Y901" s="9"/>
      <c r="Z901" s="9"/>
    </row>
    <row r="902" ht="21.75" customHeight="1">
      <c r="A902" s="9"/>
      <c r="B902" s="100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6"/>
      <c r="P902" s="29"/>
      <c r="Q902" s="29"/>
      <c r="R902" s="16"/>
      <c r="S902" s="9"/>
      <c r="T902" s="9"/>
      <c r="U902" s="9"/>
      <c r="V902" s="9"/>
      <c r="W902" s="9"/>
      <c r="X902" s="9"/>
      <c r="Y902" s="9"/>
      <c r="Z902" s="9"/>
    </row>
    <row r="903" ht="21.75" customHeight="1">
      <c r="A903" s="9"/>
      <c r="B903" s="100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6"/>
      <c r="P903" s="29"/>
      <c r="Q903" s="29"/>
      <c r="R903" s="16"/>
      <c r="S903" s="9"/>
      <c r="T903" s="9"/>
      <c r="U903" s="9"/>
      <c r="V903" s="9"/>
      <c r="W903" s="9"/>
      <c r="X903" s="9"/>
      <c r="Y903" s="9"/>
      <c r="Z903" s="9"/>
    </row>
    <row r="904" ht="21.75" customHeight="1">
      <c r="A904" s="9"/>
      <c r="B904" s="100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6"/>
      <c r="P904" s="29"/>
      <c r="Q904" s="29"/>
      <c r="R904" s="16"/>
      <c r="S904" s="9"/>
      <c r="T904" s="9"/>
      <c r="U904" s="9"/>
      <c r="V904" s="9"/>
      <c r="W904" s="9"/>
      <c r="X904" s="9"/>
      <c r="Y904" s="9"/>
      <c r="Z904" s="9"/>
    </row>
    <row r="905" ht="21.75" customHeight="1">
      <c r="A905" s="9"/>
      <c r="B905" s="100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6"/>
      <c r="P905" s="29"/>
      <c r="Q905" s="29"/>
      <c r="R905" s="16"/>
      <c r="S905" s="9"/>
      <c r="T905" s="9"/>
      <c r="U905" s="9"/>
      <c r="V905" s="9"/>
      <c r="W905" s="9"/>
      <c r="X905" s="9"/>
      <c r="Y905" s="9"/>
      <c r="Z905" s="9"/>
    </row>
    <row r="906" ht="21.75" customHeight="1">
      <c r="A906" s="9"/>
      <c r="B906" s="100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6"/>
      <c r="P906" s="29"/>
      <c r="Q906" s="29"/>
      <c r="R906" s="16"/>
      <c r="S906" s="9"/>
      <c r="T906" s="9"/>
      <c r="U906" s="9"/>
      <c r="V906" s="9"/>
      <c r="W906" s="9"/>
      <c r="X906" s="9"/>
      <c r="Y906" s="9"/>
      <c r="Z906" s="9"/>
    </row>
    <row r="907" ht="21.75" customHeight="1">
      <c r="A907" s="9"/>
      <c r="B907" s="100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6"/>
      <c r="P907" s="29"/>
      <c r="Q907" s="29"/>
      <c r="R907" s="16"/>
      <c r="S907" s="9"/>
      <c r="T907" s="9"/>
      <c r="U907" s="9"/>
      <c r="V907" s="9"/>
      <c r="W907" s="9"/>
      <c r="X907" s="9"/>
      <c r="Y907" s="9"/>
      <c r="Z907" s="9"/>
    </row>
    <row r="908" ht="21.75" customHeight="1">
      <c r="A908" s="9"/>
      <c r="B908" s="100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6"/>
      <c r="P908" s="29"/>
      <c r="Q908" s="29"/>
      <c r="R908" s="16"/>
      <c r="S908" s="9"/>
      <c r="T908" s="9"/>
      <c r="U908" s="9"/>
      <c r="V908" s="9"/>
      <c r="W908" s="9"/>
      <c r="X908" s="9"/>
      <c r="Y908" s="9"/>
      <c r="Z908" s="9"/>
    </row>
    <row r="909" ht="21.75" customHeight="1">
      <c r="A909" s="9"/>
      <c r="B909" s="100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6"/>
      <c r="P909" s="29"/>
      <c r="Q909" s="29"/>
      <c r="R909" s="16"/>
      <c r="S909" s="9"/>
      <c r="T909" s="9"/>
      <c r="U909" s="9"/>
      <c r="V909" s="9"/>
      <c r="W909" s="9"/>
      <c r="X909" s="9"/>
      <c r="Y909" s="9"/>
      <c r="Z909" s="9"/>
    </row>
    <row r="910" ht="21.75" customHeight="1">
      <c r="A910" s="9"/>
      <c r="B910" s="100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6"/>
      <c r="P910" s="29"/>
      <c r="Q910" s="29"/>
      <c r="R910" s="16"/>
      <c r="S910" s="9"/>
      <c r="T910" s="9"/>
      <c r="U910" s="9"/>
      <c r="V910" s="9"/>
      <c r="W910" s="9"/>
      <c r="X910" s="9"/>
      <c r="Y910" s="9"/>
      <c r="Z910" s="9"/>
    </row>
    <row r="911" ht="21.75" customHeight="1">
      <c r="A911" s="9"/>
      <c r="B911" s="100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6"/>
      <c r="P911" s="29"/>
      <c r="Q911" s="29"/>
      <c r="R911" s="16"/>
      <c r="S911" s="9"/>
      <c r="T911" s="9"/>
      <c r="U911" s="9"/>
      <c r="V911" s="9"/>
      <c r="W911" s="9"/>
      <c r="X911" s="9"/>
      <c r="Y911" s="9"/>
      <c r="Z911" s="9"/>
    </row>
    <row r="912" ht="21.75" customHeight="1">
      <c r="A912" s="9"/>
      <c r="B912" s="100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6"/>
      <c r="P912" s="29"/>
      <c r="Q912" s="29"/>
      <c r="R912" s="16"/>
      <c r="S912" s="9"/>
      <c r="T912" s="9"/>
      <c r="U912" s="9"/>
      <c r="V912" s="9"/>
      <c r="W912" s="9"/>
      <c r="X912" s="9"/>
      <c r="Y912" s="9"/>
      <c r="Z912" s="9"/>
    </row>
    <row r="913" ht="21.75" customHeight="1">
      <c r="A913" s="9"/>
      <c r="B913" s="100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6"/>
      <c r="P913" s="29"/>
      <c r="Q913" s="29"/>
      <c r="R913" s="16"/>
      <c r="S913" s="9"/>
      <c r="T913" s="9"/>
      <c r="U913" s="9"/>
      <c r="V913" s="9"/>
      <c r="W913" s="9"/>
      <c r="X913" s="9"/>
      <c r="Y913" s="9"/>
      <c r="Z913" s="9"/>
    </row>
    <row r="914" ht="21.75" customHeight="1">
      <c r="A914" s="9"/>
      <c r="B914" s="100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6"/>
      <c r="P914" s="29"/>
      <c r="Q914" s="29"/>
      <c r="R914" s="16"/>
      <c r="S914" s="9"/>
      <c r="T914" s="9"/>
      <c r="U914" s="9"/>
      <c r="V914" s="9"/>
      <c r="W914" s="9"/>
      <c r="X914" s="9"/>
      <c r="Y914" s="9"/>
      <c r="Z914" s="9"/>
    </row>
    <row r="915" ht="21.75" customHeight="1">
      <c r="A915" s="9"/>
      <c r="B915" s="100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6"/>
      <c r="P915" s="29"/>
      <c r="Q915" s="29"/>
      <c r="R915" s="16"/>
      <c r="S915" s="9"/>
      <c r="T915" s="9"/>
      <c r="U915" s="9"/>
      <c r="V915" s="9"/>
      <c r="W915" s="9"/>
      <c r="X915" s="9"/>
      <c r="Y915" s="9"/>
      <c r="Z915" s="9"/>
    </row>
    <row r="916" ht="21.75" customHeight="1">
      <c r="A916" s="9"/>
      <c r="B916" s="100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6"/>
      <c r="P916" s="29"/>
      <c r="Q916" s="29"/>
      <c r="R916" s="16"/>
      <c r="S916" s="9"/>
      <c r="T916" s="9"/>
      <c r="U916" s="9"/>
      <c r="V916" s="9"/>
      <c r="W916" s="9"/>
      <c r="X916" s="9"/>
      <c r="Y916" s="9"/>
      <c r="Z916" s="9"/>
    </row>
    <row r="917" ht="21.75" customHeight="1">
      <c r="A917" s="9"/>
      <c r="B917" s="100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6"/>
      <c r="P917" s="29"/>
      <c r="Q917" s="29"/>
      <c r="R917" s="16"/>
      <c r="S917" s="9"/>
      <c r="T917" s="9"/>
      <c r="U917" s="9"/>
      <c r="V917" s="9"/>
      <c r="W917" s="9"/>
      <c r="X917" s="9"/>
      <c r="Y917" s="9"/>
      <c r="Z917" s="9"/>
    </row>
    <row r="918" ht="21.75" customHeight="1">
      <c r="A918" s="9"/>
      <c r="B918" s="100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6"/>
      <c r="P918" s="29"/>
      <c r="Q918" s="29"/>
      <c r="R918" s="16"/>
      <c r="S918" s="9"/>
      <c r="T918" s="9"/>
      <c r="U918" s="9"/>
      <c r="V918" s="9"/>
      <c r="W918" s="9"/>
      <c r="X918" s="9"/>
      <c r="Y918" s="9"/>
      <c r="Z918" s="9"/>
    </row>
    <row r="919" ht="21.75" customHeight="1">
      <c r="A919" s="9"/>
      <c r="B919" s="100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6"/>
      <c r="P919" s="29"/>
      <c r="Q919" s="29"/>
      <c r="R919" s="16"/>
      <c r="S919" s="9"/>
      <c r="T919" s="9"/>
      <c r="U919" s="9"/>
      <c r="V919" s="9"/>
      <c r="W919" s="9"/>
      <c r="X919" s="9"/>
      <c r="Y919" s="9"/>
      <c r="Z919" s="9"/>
    </row>
    <row r="920" ht="21.75" customHeight="1">
      <c r="A920" s="9"/>
      <c r="B920" s="100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6"/>
      <c r="P920" s="29"/>
      <c r="Q920" s="29"/>
      <c r="R920" s="16"/>
      <c r="S920" s="9"/>
      <c r="T920" s="9"/>
      <c r="U920" s="9"/>
      <c r="V920" s="9"/>
      <c r="W920" s="9"/>
      <c r="X920" s="9"/>
      <c r="Y920" s="9"/>
      <c r="Z920" s="9"/>
    </row>
    <row r="921" ht="21.75" customHeight="1">
      <c r="A921" s="9"/>
      <c r="B921" s="100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6"/>
      <c r="P921" s="29"/>
      <c r="Q921" s="29"/>
      <c r="R921" s="16"/>
      <c r="S921" s="9"/>
      <c r="T921" s="9"/>
      <c r="U921" s="9"/>
      <c r="V921" s="9"/>
      <c r="W921" s="9"/>
      <c r="X921" s="9"/>
      <c r="Y921" s="9"/>
      <c r="Z921" s="9"/>
    </row>
    <row r="922" ht="21.75" customHeight="1">
      <c r="A922" s="9"/>
      <c r="B922" s="100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6"/>
      <c r="P922" s="29"/>
      <c r="Q922" s="29"/>
      <c r="R922" s="16"/>
      <c r="S922" s="9"/>
      <c r="T922" s="9"/>
      <c r="U922" s="9"/>
      <c r="V922" s="9"/>
      <c r="W922" s="9"/>
      <c r="X922" s="9"/>
      <c r="Y922" s="9"/>
      <c r="Z922" s="9"/>
    </row>
    <row r="923" ht="21.75" customHeight="1">
      <c r="A923" s="9"/>
      <c r="B923" s="100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6"/>
      <c r="P923" s="29"/>
      <c r="Q923" s="29"/>
      <c r="R923" s="16"/>
      <c r="S923" s="9"/>
      <c r="T923" s="9"/>
      <c r="U923" s="9"/>
      <c r="V923" s="9"/>
      <c r="W923" s="9"/>
      <c r="X923" s="9"/>
      <c r="Y923" s="9"/>
      <c r="Z923" s="9"/>
    </row>
    <row r="924" ht="21.75" customHeight="1">
      <c r="A924" s="9"/>
      <c r="B924" s="100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6"/>
      <c r="P924" s="29"/>
      <c r="Q924" s="29"/>
      <c r="R924" s="16"/>
      <c r="S924" s="9"/>
      <c r="T924" s="9"/>
      <c r="U924" s="9"/>
      <c r="V924" s="9"/>
      <c r="W924" s="9"/>
      <c r="X924" s="9"/>
      <c r="Y924" s="9"/>
      <c r="Z924" s="9"/>
    </row>
    <row r="925" ht="21.75" customHeight="1">
      <c r="A925" s="9"/>
      <c r="B925" s="100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6"/>
      <c r="P925" s="29"/>
      <c r="Q925" s="29"/>
      <c r="R925" s="16"/>
      <c r="S925" s="9"/>
      <c r="T925" s="9"/>
      <c r="U925" s="9"/>
      <c r="V925" s="9"/>
      <c r="W925" s="9"/>
      <c r="X925" s="9"/>
      <c r="Y925" s="9"/>
      <c r="Z925" s="9"/>
    </row>
    <row r="926" ht="21.75" customHeight="1">
      <c r="A926" s="9"/>
      <c r="B926" s="100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6"/>
      <c r="P926" s="29"/>
      <c r="Q926" s="29"/>
      <c r="R926" s="16"/>
      <c r="S926" s="9"/>
      <c r="T926" s="9"/>
      <c r="U926" s="9"/>
      <c r="V926" s="9"/>
      <c r="W926" s="9"/>
      <c r="X926" s="9"/>
      <c r="Y926" s="9"/>
      <c r="Z926" s="9"/>
    </row>
    <row r="927" ht="21.75" customHeight="1">
      <c r="A927" s="9"/>
      <c r="B927" s="100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6"/>
      <c r="P927" s="29"/>
      <c r="Q927" s="29"/>
      <c r="R927" s="16"/>
      <c r="S927" s="9"/>
      <c r="T927" s="9"/>
      <c r="U927" s="9"/>
      <c r="V927" s="9"/>
      <c r="W927" s="9"/>
      <c r="X927" s="9"/>
      <c r="Y927" s="9"/>
      <c r="Z927" s="9"/>
    </row>
    <row r="928" ht="21.75" customHeight="1">
      <c r="A928" s="9"/>
      <c r="B928" s="100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6"/>
      <c r="P928" s="29"/>
      <c r="Q928" s="29"/>
      <c r="R928" s="16"/>
      <c r="S928" s="9"/>
      <c r="T928" s="9"/>
      <c r="U928" s="9"/>
      <c r="V928" s="9"/>
      <c r="W928" s="9"/>
      <c r="X928" s="9"/>
      <c r="Y928" s="9"/>
      <c r="Z928" s="9"/>
    </row>
    <row r="929" ht="21.75" customHeight="1">
      <c r="A929" s="9"/>
      <c r="B929" s="100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6"/>
      <c r="P929" s="29"/>
      <c r="Q929" s="29"/>
      <c r="R929" s="16"/>
      <c r="S929" s="9"/>
      <c r="T929" s="9"/>
      <c r="U929" s="9"/>
      <c r="V929" s="9"/>
      <c r="W929" s="9"/>
      <c r="X929" s="9"/>
      <c r="Y929" s="9"/>
      <c r="Z929" s="9"/>
    </row>
    <row r="930" ht="21.75" customHeight="1">
      <c r="A930" s="9"/>
      <c r="B930" s="100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6"/>
      <c r="P930" s="29"/>
      <c r="Q930" s="29"/>
      <c r="R930" s="16"/>
      <c r="S930" s="9"/>
      <c r="T930" s="9"/>
      <c r="U930" s="9"/>
      <c r="V930" s="9"/>
      <c r="W930" s="9"/>
      <c r="X930" s="9"/>
      <c r="Y930" s="9"/>
      <c r="Z930" s="9"/>
    </row>
    <row r="931" ht="21.75" customHeight="1">
      <c r="A931" s="9"/>
      <c r="B931" s="100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6"/>
      <c r="P931" s="29"/>
      <c r="Q931" s="29"/>
      <c r="R931" s="16"/>
      <c r="S931" s="9"/>
      <c r="T931" s="9"/>
      <c r="U931" s="9"/>
      <c r="V931" s="9"/>
      <c r="W931" s="9"/>
      <c r="X931" s="9"/>
      <c r="Y931" s="9"/>
      <c r="Z931" s="9"/>
    </row>
    <row r="932" ht="21.75" customHeight="1">
      <c r="A932" s="9"/>
      <c r="B932" s="100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6"/>
      <c r="P932" s="29"/>
      <c r="Q932" s="29"/>
      <c r="R932" s="16"/>
      <c r="S932" s="9"/>
      <c r="T932" s="9"/>
      <c r="U932" s="9"/>
      <c r="V932" s="9"/>
      <c r="W932" s="9"/>
      <c r="X932" s="9"/>
      <c r="Y932" s="9"/>
      <c r="Z932" s="9"/>
    </row>
    <row r="933" ht="21.75" customHeight="1">
      <c r="A933" s="9"/>
      <c r="B933" s="100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6"/>
      <c r="P933" s="29"/>
      <c r="Q933" s="29"/>
      <c r="R933" s="16"/>
      <c r="S933" s="9"/>
      <c r="T933" s="9"/>
      <c r="U933" s="9"/>
      <c r="V933" s="9"/>
      <c r="W933" s="9"/>
      <c r="X933" s="9"/>
      <c r="Y933" s="9"/>
      <c r="Z933" s="9"/>
    </row>
    <row r="934" ht="21.75" customHeight="1">
      <c r="A934" s="9"/>
      <c r="B934" s="100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6"/>
      <c r="P934" s="29"/>
      <c r="Q934" s="29"/>
      <c r="R934" s="16"/>
      <c r="S934" s="9"/>
      <c r="T934" s="9"/>
      <c r="U934" s="9"/>
      <c r="V934" s="9"/>
      <c r="W934" s="9"/>
      <c r="X934" s="9"/>
      <c r="Y934" s="9"/>
      <c r="Z934" s="9"/>
    </row>
    <row r="935" ht="21.75" customHeight="1">
      <c r="A935" s="9"/>
      <c r="B935" s="100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6"/>
      <c r="P935" s="29"/>
      <c r="Q935" s="29"/>
      <c r="R935" s="16"/>
      <c r="S935" s="9"/>
      <c r="T935" s="9"/>
      <c r="U935" s="9"/>
      <c r="V935" s="9"/>
      <c r="W935" s="9"/>
      <c r="X935" s="9"/>
      <c r="Y935" s="9"/>
      <c r="Z935" s="9"/>
    </row>
    <row r="936" ht="21.75" customHeight="1">
      <c r="A936" s="9"/>
      <c r="B936" s="100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6"/>
      <c r="P936" s="29"/>
      <c r="Q936" s="29"/>
      <c r="R936" s="16"/>
      <c r="S936" s="9"/>
      <c r="T936" s="9"/>
      <c r="U936" s="9"/>
      <c r="V936" s="9"/>
      <c r="W936" s="9"/>
      <c r="X936" s="9"/>
      <c r="Y936" s="9"/>
      <c r="Z936" s="9"/>
    </row>
    <row r="937" ht="21.75" customHeight="1">
      <c r="A937" s="9"/>
      <c r="B937" s="100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6"/>
      <c r="P937" s="29"/>
      <c r="Q937" s="29"/>
      <c r="R937" s="16"/>
      <c r="S937" s="9"/>
      <c r="T937" s="9"/>
      <c r="U937" s="9"/>
      <c r="V937" s="9"/>
      <c r="W937" s="9"/>
      <c r="X937" s="9"/>
      <c r="Y937" s="9"/>
      <c r="Z937" s="9"/>
    </row>
    <row r="938" ht="21.75" customHeight="1">
      <c r="A938" s="9"/>
      <c r="B938" s="100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6"/>
      <c r="P938" s="29"/>
      <c r="Q938" s="29"/>
      <c r="R938" s="16"/>
      <c r="S938" s="9"/>
      <c r="T938" s="9"/>
      <c r="U938" s="9"/>
      <c r="V938" s="9"/>
      <c r="W938" s="9"/>
      <c r="X938" s="9"/>
      <c r="Y938" s="9"/>
      <c r="Z938" s="9"/>
    </row>
    <row r="939" ht="21.75" customHeight="1">
      <c r="A939" s="9"/>
      <c r="B939" s="100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6"/>
      <c r="P939" s="29"/>
      <c r="Q939" s="29"/>
      <c r="R939" s="16"/>
      <c r="S939" s="9"/>
      <c r="T939" s="9"/>
      <c r="U939" s="9"/>
      <c r="V939" s="9"/>
      <c r="W939" s="9"/>
      <c r="X939" s="9"/>
      <c r="Y939" s="9"/>
      <c r="Z939" s="9"/>
    </row>
    <row r="940" ht="21.75" customHeight="1">
      <c r="A940" s="9"/>
      <c r="B940" s="100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6"/>
      <c r="P940" s="29"/>
      <c r="Q940" s="29"/>
      <c r="R940" s="16"/>
      <c r="S940" s="9"/>
      <c r="T940" s="9"/>
      <c r="U940" s="9"/>
      <c r="V940" s="9"/>
      <c r="W940" s="9"/>
      <c r="X940" s="9"/>
      <c r="Y940" s="9"/>
      <c r="Z940" s="9"/>
    </row>
    <row r="941" ht="21.75" customHeight="1">
      <c r="A941" s="9"/>
      <c r="B941" s="100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6"/>
      <c r="P941" s="29"/>
      <c r="Q941" s="29"/>
      <c r="R941" s="16"/>
      <c r="S941" s="9"/>
      <c r="T941" s="9"/>
      <c r="U941" s="9"/>
      <c r="V941" s="9"/>
      <c r="W941" s="9"/>
      <c r="X941" s="9"/>
      <c r="Y941" s="9"/>
      <c r="Z941" s="9"/>
    </row>
    <row r="942" ht="21.75" customHeight="1">
      <c r="A942" s="9"/>
      <c r="B942" s="100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6"/>
      <c r="P942" s="29"/>
      <c r="Q942" s="29"/>
      <c r="R942" s="16"/>
      <c r="S942" s="9"/>
      <c r="T942" s="9"/>
      <c r="U942" s="9"/>
      <c r="V942" s="9"/>
      <c r="W942" s="9"/>
      <c r="X942" s="9"/>
      <c r="Y942" s="9"/>
      <c r="Z942" s="9"/>
    </row>
    <row r="943" ht="21.75" customHeight="1">
      <c r="A943" s="9"/>
      <c r="B943" s="100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6"/>
      <c r="P943" s="29"/>
      <c r="Q943" s="29"/>
      <c r="R943" s="16"/>
      <c r="S943" s="9"/>
      <c r="T943" s="9"/>
      <c r="U943" s="9"/>
      <c r="V943" s="9"/>
      <c r="W943" s="9"/>
      <c r="X943" s="9"/>
      <c r="Y943" s="9"/>
      <c r="Z943" s="9"/>
    </row>
    <row r="944" ht="21.75" customHeight="1">
      <c r="A944" s="9"/>
      <c r="B944" s="100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6"/>
      <c r="P944" s="29"/>
      <c r="Q944" s="29"/>
      <c r="R944" s="16"/>
      <c r="S944" s="9"/>
      <c r="T944" s="9"/>
      <c r="U944" s="9"/>
      <c r="V944" s="9"/>
      <c r="W944" s="9"/>
      <c r="X944" s="9"/>
      <c r="Y944" s="9"/>
      <c r="Z944" s="9"/>
    </row>
    <row r="945" ht="21.75" customHeight="1">
      <c r="A945" s="9"/>
      <c r="B945" s="100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6"/>
      <c r="P945" s="29"/>
      <c r="Q945" s="29"/>
      <c r="R945" s="16"/>
      <c r="S945" s="9"/>
      <c r="T945" s="9"/>
      <c r="U945" s="9"/>
      <c r="V945" s="9"/>
      <c r="W945" s="9"/>
      <c r="X945" s="9"/>
      <c r="Y945" s="9"/>
      <c r="Z945" s="9"/>
    </row>
    <row r="946" ht="21.75" customHeight="1">
      <c r="A946" s="9"/>
      <c r="B946" s="100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6"/>
      <c r="P946" s="29"/>
      <c r="Q946" s="29"/>
      <c r="R946" s="16"/>
      <c r="S946" s="9"/>
      <c r="T946" s="9"/>
      <c r="U946" s="9"/>
      <c r="V946" s="9"/>
      <c r="W946" s="9"/>
      <c r="X946" s="9"/>
      <c r="Y946" s="9"/>
      <c r="Z946" s="9"/>
    </row>
    <row r="947" ht="21.75" customHeight="1">
      <c r="A947" s="9"/>
      <c r="B947" s="100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6"/>
      <c r="P947" s="29"/>
      <c r="Q947" s="29"/>
      <c r="R947" s="16"/>
      <c r="S947" s="9"/>
      <c r="T947" s="9"/>
      <c r="U947" s="9"/>
      <c r="V947" s="9"/>
      <c r="W947" s="9"/>
      <c r="X947" s="9"/>
      <c r="Y947" s="9"/>
      <c r="Z947" s="9"/>
    </row>
    <row r="948" ht="21.75" customHeight="1">
      <c r="A948" s="9"/>
      <c r="B948" s="100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6"/>
      <c r="P948" s="29"/>
      <c r="Q948" s="29"/>
      <c r="R948" s="16"/>
      <c r="S948" s="9"/>
      <c r="T948" s="9"/>
      <c r="U948" s="9"/>
      <c r="V948" s="9"/>
      <c r="W948" s="9"/>
      <c r="X948" s="9"/>
      <c r="Y948" s="9"/>
      <c r="Z948" s="9"/>
    </row>
    <row r="949" ht="21.75" customHeight="1">
      <c r="A949" s="9"/>
      <c r="B949" s="100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6"/>
      <c r="P949" s="29"/>
      <c r="Q949" s="29"/>
      <c r="R949" s="16"/>
      <c r="S949" s="9"/>
      <c r="T949" s="9"/>
      <c r="U949" s="9"/>
      <c r="V949" s="9"/>
      <c r="W949" s="9"/>
      <c r="X949" s="9"/>
      <c r="Y949" s="9"/>
      <c r="Z949" s="9"/>
    </row>
    <row r="950" ht="21.75" customHeight="1">
      <c r="A950" s="9"/>
      <c r="B950" s="100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6"/>
      <c r="P950" s="29"/>
      <c r="Q950" s="29"/>
      <c r="R950" s="16"/>
      <c r="S950" s="9"/>
      <c r="T950" s="9"/>
      <c r="U950" s="9"/>
      <c r="V950" s="9"/>
      <c r="W950" s="9"/>
      <c r="X950" s="9"/>
      <c r="Y950" s="9"/>
      <c r="Z950" s="9"/>
    </row>
    <row r="951" ht="21.75" customHeight="1">
      <c r="A951" s="9"/>
      <c r="B951" s="100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6"/>
      <c r="P951" s="29"/>
      <c r="Q951" s="29"/>
      <c r="R951" s="16"/>
      <c r="S951" s="9"/>
      <c r="T951" s="9"/>
      <c r="U951" s="9"/>
      <c r="V951" s="9"/>
      <c r="W951" s="9"/>
      <c r="X951" s="9"/>
      <c r="Y951" s="9"/>
      <c r="Z951" s="9"/>
    </row>
    <row r="952" ht="21.75" customHeight="1">
      <c r="A952" s="9"/>
      <c r="B952" s="100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6"/>
      <c r="P952" s="29"/>
      <c r="Q952" s="29"/>
      <c r="R952" s="16"/>
      <c r="S952" s="9"/>
      <c r="T952" s="9"/>
      <c r="U952" s="9"/>
      <c r="V952" s="9"/>
      <c r="W952" s="9"/>
      <c r="X952" s="9"/>
      <c r="Y952" s="9"/>
      <c r="Z952" s="9"/>
    </row>
    <row r="953" ht="21.75" customHeight="1">
      <c r="A953" s="9"/>
      <c r="B953" s="100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6"/>
      <c r="P953" s="29"/>
      <c r="Q953" s="29"/>
      <c r="R953" s="16"/>
      <c r="S953" s="9"/>
      <c r="T953" s="9"/>
      <c r="U953" s="9"/>
      <c r="V953" s="9"/>
      <c r="W953" s="9"/>
      <c r="X953" s="9"/>
      <c r="Y953" s="9"/>
      <c r="Z953" s="9"/>
    </row>
    <row r="954" ht="21.75" customHeight="1">
      <c r="A954" s="9"/>
      <c r="B954" s="100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6"/>
      <c r="P954" s="29"/>
      <c r="Q954" s="29"/>
      <c r="R954" s="16"/>
      <c r="S954" s="9"/>
      <c r="T954" s="9"/>
      <c r="U954" s="9"/>
      <c r="V954" s="9"/>
      <c r="W954" s="9"/>
      <c r="X954" s="9"/>
      <c r="Y954" s="9"/>
      <c r="Z954" s="9"/>
    </row>
    <row r="955" ht="21.75" customHeight="1">
      <c r="A955" s="9"/>
      <c r="B955" s="100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6"/>
      <c r="P955" s="29"/>
      <c r="Q955" s="29"/>
      <c r="R955" s="16"/>
      <c r="S955" s="9"/>
      <c r="T955" s="9"/>
      <c r="U955" s="9"/>
      <c r="V955" s="9"/>
      <c r="W955" s="9"/>
      <c r="X955" s="9"/>
      <c r="Y955" s="9"/>
      <c r="Z955" s="9"/>
    </row>
    <row r="956" ht="21.75" customHeight="1">
      <c r="A956" s="9"/>
      <c r="B956" s="100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6"/>
      <c r="P956" s="29"/>
      <c r="Q956" s="29"/>
      <c r="R956" s="16"/>
      <c r="S956" s="9"/>
      <c r="T956" s="9"/>
      <c r="U956" s="9"/>
      <c r="V956" s="9"/>
      <c r="W956" s="9"/>
      <c r="X956" s="9"/>
      <c r="Y956" s="9"/>
      <c r="Z956" s="9"/>
    </row>
    <row r="957" ht="21.75" customHeight="1">
      <c r="A957" s="9"/>
      <c r="B957" s="100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6"/>
      <c r="P957" s="29"/>
      <c r="Q957" s="29"/>
      <c r="R957" s="16"/>
      <c r="S957" s="9"/>
      <c r="T957" s="9"/>
      <c r="U957" s="9"/>
      <c r="V957" s="9"/>
      <c r="W957" s="9"/>
      <c r="X957" s="9"/>
      <c r="Y957" s="9"/>
      <c r="Z957" s="9"/>
    </row>
    <row r="958" ht="21.75" customHeight="1">
      <c r="A958" s="9"/>
      <c r="B958" s="100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6"/>
      <c r="P958" s="29"/>
      <c r="Q958" s="29"/>
      <c r="R958" s="16"/>
      <c r="S958" s="9"/>
      <c r="T958" s="9"/>
      <c r="U958" s="9"/>
      <c r="V958" s="9"/>
      <c r="W958" s="9"/>
      <c r="X958" s="9"/>
      <c r="Y958" s="9"/>
      <c r="Z958" s="9"/>
    </row>
    <row r="959" ht="21.75" customHeight="1">
      <c r="A959" s="9"/>
      <c r="B959" s="100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6"/>
      <c r="P959" s="29"/>
      <c r="Q959" s="29"/>
      <c r="R959" s="16"/>
      <c r="S959" s="9"/>
      <c r="T959" s="9"/>
      <c r="U959" s="9"/>
      <c r="V959" s="9"/>
      <c r="W959" s="9"/>
      <c r="X959" s="9"/>
      <c r="Y959" s="9"/>
      <c r="Z959" s="9"/>
    </row>
    <row r="960" ht="21.75" customHeight="1">
      <c r="A960" s="9"/>
      <c r="B960" s="100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6"/>
      <c r="P960" s="29"/>
      <c r="Q960" s="29"/>
      <c r="R960" s="16"/>
      <c r="S960" s="9"/>
      <c r="T960" s="9"/>
      <c r="U960" s="9"/>
      <c r="V960" s="9"/>
      <c r="W960" s="9"/>
      <c r="X960" s="9"/>
      <c r="Y960" s="9"/>
      <c r="Z960" s="9"/>
    </row>
    <row r="961" ht="21.75" customHeight="1">
      <c r="A961" s="9"/>
      <c r="B961" s="100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6"/>
      <c r="P961" s="29"/>
      <c r="Q961" s="29"/>
      <c r="R961" s="16"/>
      <c r="S961" s="9"/>
      <c r="T961" s="9"/>
      <c r="U961" s="9"/>
      <c r="V961" s="9"/>
      <c r="W961" s="9"/>
      <c r="X961" s="9"/>
      <c r="Y961" s="9"/>
      <c r="Z961" s="9"/>
    </row>
    <row r="962" ht="21.75" customHeight="1">
      <c r="A962" s="9"/>
      <c r="B962" s="100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6"/>
      <c r="P962" s="29"/>
      <c r="Q962" s="29"/>
      <c r="R962" s="16"/>
      <c r="S962" s="9"/>
      <c r="T962" s="9"/>
      <c r="U962" s="9"/>
      <c r="V962" s="9"/>
      <c r="W962" s="9"/>
      <c r="X962" s="9"/>
      <c r="Y962" s="9"/>
      <c r="Z962" s="9"/>
    </row>
    <row r="963" ht="21.75" customHeight="1">
      <c r="A963" s="9"/>
      <c r="B963" s="100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6"/>
      <c r="P963" s="29"/>
      <c r="Q963" s="29"/>
      <c r="R963" s="16"/>
      <c r="S963" s="9"/>
      <c r="T963" s="9"/>
      <c r="U963" s="9"/>
      <c r="V963" s="9"/>
      <c r="W963" s="9"/>
      <c r="X963" s="9"/>
      <c r="Y963" s="9"/>
      <c r="Z963" s="9"/>
    </row>
    <row r="964" ht="21.75" customHeight="1">
      <c r="A964" s="9"/>
      <c r="B964" s="100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6"/>
      <c r="P964" s="29"/>
      <c r="Q964" s="29"/>
      <c r="R964" s="16"/>
      <c r="S964" s="9"/>
      <c r="T964" s="9"/>
      <c r="U964" s="9"/>
      <c r="V964" s="9"/>
      <c r="W964" s="9"/>
      <c r="X964" s="9"/>
      <c r="Y964" s="9"/>
      <c r="Z964" s="9"/>
    </row>
    <row r="965" ht="21.75" customHeight="1">
      <c r="A965" s="9"/>
      <c r="B965" s="100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6"/>
      <c r="P965" s="29"/>
      <c r="Q965" s="29"/>
      <c r="R965" s="16"/>
      <c r="S965" s="9"/>
      <c r="T965" s="9"/>
      <c r="U965" s="9"/>
      <c r="V965" s="9"/>
      <c r="W965" s="9"/>
      <c r="X965" s="9"/>
      <c r="Y965" s="9"/>
      <c r="Z965" s="9"/>
    </row>
    <row r="966" ht="21.75" customHeight="1">
      <c r="A966" s="9"/>
      <c r="B966" s="100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6"/>
      <c r="P966" s="29"/>
      <c r="Q966" s="29"/>
      <c r="R966" s="16"/>
      <c r="S966" s="9"/>
      <c r="T966" s="9"/>
      <c r="U966" s="9"/>
      <c r="V966" s="9"/>
      <c r="W966" s="9"/>
      <c r="X966" s="9"/>
      <c r="Y966" s="9"/>
      <c r="Z966" s="9"/>
    </row>
    <row r="967" ht="21.75" customHeight="1">
      <c r="A967" s="9"/>
      <c r="B967" s="100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6"/>
      <c r="P967" s="29"/>
      <c r="Q967" s="29"/>
      <c r="R967" s="16"/>
      <c r="S967" s="9"/>
      <c r="T967" s="9"/>
      <c r="U967" s="9"/>
      <c r="V967" s="9"/>
      <c r="W967" s="9"/>
      <c r="X967" s="9"/>
      <c r="Y967" s="9"/>
      <c r="Z967" s="9"/>
    </row>
    <row r="968" ht="21.75" customHeight="1">
      <c r="A968" s="9"/>
      <c r="B968" s="100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6"/>
      <c r="P968" s="29"/>
      <c r="Q968" s="29"/>
      <c r="R968" s="16"/>
      <c r="S968" s="9"/>
      <c r="T968" s="9"/>
      <c r="U968" s="9"/>
      <c r="V968" s="9"/>
      <c r="W968" s="9"/>
      <c r="X968" s="9"/>
      <c r="Y968" s="9"/>
      <c r="Z968" s="9"/>
    </row>
    <row r="969" ht="21.75" customHeight="1">
      <c r="A969" s="9"/>
      <c r="B969" s="100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6"/>
      <c r="P969" s="29"/>
      <c r="Q969" s="29"/>
      <c r="R969" s="16"/>
      <c r="S969" s="9"/>
      <c r="T969" s="9"/>
      <c r="U969" s="9"/>
      <c r="V969" s="9"/>
      <c r="W969" s="9"/>
      <c r="X969" s="9"/>
      <c r="Y969" s="9"/>
      <c r="Z969" s="9"/>
    </row>
    <row r="970" ht="21.75" customHeight="1">
      <c r="A970" s="9"/>
      <c r="B970" s="100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6"/>
      <c r="P970" s="29"/>
      <c r="Q970" s="29"/>
      <c r="R970" s="16"/>
      <c r="S970" s="9"/>
      <c r="T970" s="9"/>
      <c r="U970" s="9"/>
      <c r="V970" s="9"/>
      <c r="W970" s="9"/>
      <c r="X970" s="9"/>
      <c r="Y970" s="9"/>
      <c r="Z970" s="9"/>
    </row>
    <row r="971" ht="21.75" customHeight="1">
      <c r="A971" s="9"/>
      <c r="B971" s="100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6"/>
      <c r="P971" s="29"/>
      <c r="Q971" s="29"/>
      <c r="R971" s="16"/>
      <c r="S971" s="9"/>
      <c r="T971" s="9"/>
      <c r="U971" s="9"/>
      <c r="V971" s="9"/>
      <c r="W971" s="9"/>
      <c r="X971" s="9"/>
      <c r="Y971" s="9"/>
      <c r="Z971" s="9"/>
    </row>
    <row r="972" ht="21.75" customHeight="1">
      <c r="A972" s="9"/>
      <c r="B972" s="100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6"/>
      <c r="P972" s="29"/>
      <c r="Q972" s="29"/>
      <c r="R972" s="16"/>
      <c r="S972" s="9"/>
      <c r="T972" s="9"/>
      <c r="U972" s="9"/>
      <c r="V972" s="9"/>
      <c r="W972" s="9"/>
      <c r="X972" s="9"/>
      <c r="Y972" s="9"/>
      <c r="Z972" s="9"/>
    </row>
    <row r="973" ht="21.75" customHeight="1">
      <c r="A973" s="9"/>
      <c r="B973" s="100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6"/>
      <c r="P973" s="29"/>
      <c r="Q973" s="29"/>
      <c r="R973" s="16"/>
      <c r="S973" s="9"/>
      <c r="T973" s="9"/>
      <c r="U973" s="9"/>
      <c r="V973" s="9"/>
      <c r="W973" s="9"/>
      <c r="X973" s="9"/>
      <c r="Y973" s="9"/>
      <c r="Z973" s="9"/>
    </row>
    <row r="974" ht="21.75" customHeight="1">
      <c r="A974" s="9"/>
      <c r="B974" s="100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6"/>
      <c r="P974" s="29"/>
      <c r="Q974" s="29"/>
      <c r="R974" s="16"/>
      <c r="S974" s="9"/>
      <c r="T974" s="9"/>
      <c r="U974" s="9"/>
      <c r="V974" s="9"/>
      <c r="W974" s="9"/>
      <c r="X974" s="9"/>
      <c r="Y974" s="9"/>
      <c r="Z974" s="9"/>
    </row>
    <row r="975" ht="21.75" customHeight="1">
      <c r="A975" s="9"/>
      <c r="B975" s="100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6"/>
      <c r="P975" s="29"/>
      <c r="Q975" s="29"/>
      <c r="R975" s="16"/>
      <c r="S975" s="9"/>
      <c r="T975" s="9"/>
      <c r="U975" s="9"/>
      <c r="V975" s="9"/>
      <c r="W975" s="9"/>
      <c r="X975" s="9"/>
      <c r="Y975" s="9"/>
      <c r="Z975" s="9"/>
    </row>
    <row r="976" ht="21.75" customHeight="1">
      <c r="A976" s="9"/>
      <c r="B976" s="100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6"/>
      <c r="P976" s="29"/>
      <c r="Q976" s="29"/>
      <c r="R976" s="16"/>
      <c r="S976" s="9"/>
      <c r="T976" s="9"/>
      <c r="U976" s="9"/>
      <c r="V976" s="9"/>
      <c r="W976" s="9"/>
      <c r="X976" s="9"/>
      <c r="Y976" s="9"/>
      <c r="Z976" s="9"/>
    </row>
    <row r="977" ht="21.75" customHeight="1">
      <c r="A977" s="9"/>
      <c r="B977" s="100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6"/>
      <c r="P977" s="29"/>
      <c r="Q977" s="29"/>
      <c r="R977" s="16"/>
      <c r="S977" s="9"/>
      <c r="T977" s="9"/>
      <c r="U977" s="9"/>
      <c r="V977" s="9"/>
      <c r="W977" s="9"/>
      <c r="X977" s="9"/>
      <c r="Y977" s="9"/>
      <c r="Z977" s="9"/>
    </row>
    <row r="978" ht="21.75" customHeight="1">
      <c r="A978" s="9"/>
      <c r="B978" s="100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6"/>
      <c r="P978" s="29"/>
      <c r="Q978" s="29"/>
      <c r="R978" s="16"/>
      <c r="S978" s="9"/>
      <c r="T978" s="9"/>
      <c r="U978" s="9"/>
      <c r="V978" s="9"/>
      <c r="W978" s="9"/>
      <c r="X978" s="9"/>
      <c r="Y978" s="9"/>
      <c r="Z978" s="9"/>
    </row>
    <row r="979" ht="21.75" customHeight="1">
      <c r="A979" s="9"/>
      <c r="B979" s="100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6"/>
      <c r="P979" s="29"/>
      <c r="Q979" s="29"/>
      <c r="R979" s="16"/>
      <c r="S979" s="9"/>
      <c r="T979" s="9"/>
      <c r="U979" s="9"/>
      <c r="V979" s="9"/>
      <c r="W979" s="9"/>
      <c r="X979" s="9"/>
      <c r="Y979" s="9"/>
      <c r="Z979" s="9"/>
    </row>
    <row r="980" ht="21.75" customHeight="1">
      <c r="A980" s="9"/>
      <c r="B980" s="100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6"/>
      <c r="P980" s="29"/>
      <c r="Q980" s="29"/>
      <c r="R980" s="16"/>
      <c r="S980" s="9"/>
      <c r="T980" s="9"/>
      <c r="U980" s="9"/>
      <c r="V980" s="9"/>
      <c r="W980" s="9"/>
      <c r="X980" s="9"/>
      <c r="Y980" s="9"/>
      <c r="Z980" s="9"/>
    </row>
    <row r="981" ht="21.75" customHeight="1">
      <c r="A981" s="9"/>
      <c r="B981" s="100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6"/>
      <c r="P981" s="29"/>
      <c r="Q981" s="29"/>
      <c r="R981" s="16"/>
      <c r="S981" s="9"/>
      <c r="T981" s="9"/>
      <c r="U981" s="9"/>
      <c r="V981" s="9"/>
      <c r="W981" s="9"/>
      <c r="X981" s="9"/>
      <c r="Y981" s="9"/>
      <c r="Z981" s="9"/>
    </row>
    <row r="982" ht="21.75" customHeight="1">
      <c r="A982" s="9"/>
      <c r="B982" s="100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6"/>
      <c r="P982" s="29"/>
      <c r="Q982" s="29"/>
      <c r="R982" s="16"/>
      <c r="S982" s="9"/>
      <c r="T982" s="9"/>
      <c r="U982" s="9"/>
      <c r="V982" s="9"/>
      <c r="W982" s="9"/>
      <c r="X982" s="9"/>
      <c r="Y982" s="9"/>
      <c r="Z982" s="9"/>
    </row>
    <row r="983" ht="21.75" customHeight="1">
      <c r="A983" s="9"/>
      <c r="B983" s="100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6"/>
      <c r="P983" s="29"/>
      <c r="Q983" s="29"/>
      <c r="R983" s="16"/>
      <c r="S983" s="9"/>
      <c r="T983" s="9"/>
      <c r="U983" s="9"/>
      <c r="V983" s="9"/>
      <c r="W983" s="9"/>
      <c r="X983" s="9"/>
      <c r="Y983" s="9"/>
      <c r="Z983" s="9"/>
    </row>
    <row r="984" ht="21.75" customHeight="1">
      <c r="A984" s="9"/>
      <c r="B984" s="100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6"/>
      <c r="P984" s="29"/>
      <c r="Q984" s="29"/>
      <c r="R984" s="16"/>
      <c r="S984" s="9"/>
      <c r="T984" s="9"/>
      <c r="U984" s="9"/>
      <c r="V984" s="9"/>
      <c r="W984" s="9"/>
      <c r="X984" s="9"/>
      <c r="Y984" s="9"/>
      <c r="Z984" s="9"/>
    </row>
    <row r="985" ht="21.75" customHeight="1">
      <c r="A985" s="9"/>
      <c r="B985" s="100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6"/>
      <c r="P985" s="29"/>
      <c r="Q985" s="29"/>
      <c r="R985" s="16"/>
      <c r="S985" s="9"/>
      <c r="T985" s="9"/>
      <c r="U985" s="9"/>
      <c r="V985" s="9"/>
      <c r="W985" s="9"/>
      <c r="X985" s="9"/>
      <c r="Y985" s="9"/>
      <c r="Z985" s="9"/>
    </row>
    <row r="986" ht="21.75" customHeight="1">
      <c r="A986" s="9"/>
      <c r="B986" s="100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6"/>
      <c r="P986" s="29"/>
      <c r="Q986" s="29"/>
      <c r="R986" s="16"/>
      <c r="S986" s="9"/>
      <c r="T986" s="9"/>
      <c r="U986" s="9"/>
      <c r="V986" s="9"/>
      <c r="W986" s="9"/>
      <c r="X986" s="9"/>
      <c r="Y986" s="9"/>
      <c r="Z986" s="9"/>
    </row>
    <row r="987" ht="21.75" customHeight="1">
      <c r="A987" s="9"/>
      <c r="B987" s="100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6"/>
      <c r="P987" s="29"/>
      <c r="Q987" s="29"/>
      <c r="R987" s="16"/>
      <c r="S987" s="9"/>
      <c r="T987" s="9"/>
      <c r="U987" s="9"/>
      <c r="V987" s="9"/>
      <c r="W987" s="9"/>
      <c r="X987" s="9"/>
      <c r="Y987" s="9"/>
      <c r="Z987" s="9"/>
    </row>
    <row r="988" ht="21.75" customHeight="1">
      <c r="A988" s="9"/>
      <c r="B988" s="100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6"/>
      <c r="P988" s="29"/>
      <c r="Q988" s="29"/>
      <c r="R988" s="16"/>
      <c r="S988" s="9"/>
      <c r="T988" s="9"/>
      <c r="U988" s="9"/>
      <c r="V988" s="9"/>
      <c r="W988" s="9"/>
      <c r="X988" s="9"/>
      <c r="Y988" s="9"/>
      <c r="Z988" s="9"/>
    </row>
    <row r="989" ht="21.75" customHeight="1">
      <c r="A989" s="9"/>
      <c r="B989" s="100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6"/>
      <c r="P989" s="29"/>
      <c r="Q989" s="29"/>
      <c r="R989" s="16"/>
      <c r="S989" s="9"/>
      <c r="T989" s="9"/>
      <c r="U989" s="9"/>
      <c r="V989" s="9"/>
      <c r="W989" s="9"/>
      <c r="X989" s="9"/>
      <c r="Y989" s="9"/>
      <c r="Z989" s="9"/>
    </row>
    <row r="990" ht="21.75" customHeight="1">
      <c r="A990" s="9"/>
      <c r="B990" s="100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6"/>
      <c r="P990" s="29"/>
      <c r="Q990" s="29"/>
      <c r="R990" s="16"/>
      <c r="S990" s="9"/>
      <c r="T990" s="9"/>
      <c r="U990" s="9"/>
      <c r="V990" s="9"/>
      <c r="W990" s="9"/>
      <c r="X990" s="9"/>
      <c r="Y990" s="9"/>
      <c r="Z990" s="9"/>
    </row>
    <row r="991" ht="21.75" customHeight="1">
      <c r="A991" s="9"/>
      <c r="B991" s="100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6"/>
      <c r="P991" s="29"/>
      <c r="Q991" s="29"/>
      <c r="R991" s="16"/>
      <c r="S991" s="9"/>
      <c r="T991" s="9"/>
      <c r="U991" s="9"/>
      <c r="V991" s="9"/>
      <c r="W991" s="9"/>
      <c r="X991" s="9"/>
      <c r="Y991" s="9"/>
      <c r="Z991" s="9"/>
    </row>
    <row r="992" ht="21.75" customHeight="1">
      <c r="A992" s="9"/>
      <c r="B992" s="100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6"/>
      <c r="P992" s="29"/>
      <c r="Q992" s="29"/>
      <c r="R992" s="16"/>
      <c r="S992" s="9"/>
      <c r="T992" s="9"/>
      <c r="U992" s="9"/>
      <c r="V992" s="9"/>
      <c r="W992" s="9"/>
      <c r="X992" s="9"/>
      <c r="Y992" s="9"/>
      <c r="Z992" s="9"/>
    </row>
    <row r="993" ht="21.75" customHeight="1">
      <c r="A993" s="9"/>
      <c r="B993" s="100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6"/>
      <c r="P993" s="29"/>
      <c r="Q993" s="29"/>
      <c r="R993" s="16"/>
      <c r="S993" s="9"/>
      <c r="T993" s="9"/>
      <c r="U993" s="9"/>
      <c r="V993" s="9"/>
      <c r="W993" s="9"/>
      <c r="X993" s="9"/>
      <c r="Y993" s="9"/>
      <c r="Z993" s="9"/>
    </row>
    <row r="994" ht="21.75" customHeight="1">
      <c r="A994" s="9"/>
      <c r="B994" s="100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6"/>
      <c r="P994" s="29"/>
      <c r="Q994" s="29"/>
      <c r="R994" s="16"/>
      <c r="S994" s="9"/>
      <c r="T994" s="9"/>
      <c r="U994" s="9"/>
      <c r="V994" s="9"/>
      <c r="W994" s="9"/>
      <c r="X994" s="9"/>
      <c r="Y994" s="9"/>
      <c r="Z994" s="9"/>
    </row>
    <row r="995" ht="21.75" customHeight="1">
      <c r="A995" s="9"/>
      <c r="B995" s="100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6"/>
      <c r="P995" s="29"/>
      <c r="Q995" s="29"/>
      <c r="R995" s="16"/>
      <c r="S995" s="9"/>
      <c r="T995" s="9"/>
      <c r="U995" s="9"/>
      <c r="V995" s="9"/>
      <c r="W995" s="9"/>
      <c r="X995" s="9"/>
      <c r="Y995" s="9"/>
      <c r="Z995" s="9"/>
    </row>
    <row r="996" ht="21.75" customHeight="1">
      <c r="A996" s="9"/>
      <c r="B996" s="100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6"/>
      <c r="P996" s="29"/>
      <c r="Q996" s="29"/>
      <c r="R996" s="16"/>
      <c r="S996" s="9"/>
      <c r="T996" s="9"/>
      <c r="U996" s="9"/>
      <c r="V996" s="9"/>
      <c r="W996" s="9"/>
      <c r="X996" s="9"/>
      <c r="Y996" s="9"/>
      <c r="Z996" s="9"/>
    </row>
    <row r="997" ht="21.75" customHeight="1">
      <c r="A997" s="9"/>
      <c r="B997" s="100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6"/>
      <c r="P997" s="29"/>
      <c r="Q997" s="29"/>
      <c r="R997" s="16"/>
      <c r="S997" s="9"/>
      <c r="T997" s="9"/>
      <c r="U997" s="9"/>
      <c r="V997" s="9"/>
      <c r="W997" s="9"/>
      <c r="X997" s="9"/>
      <c r="Y997" s="9"/>
      <c r="Z997" s="9"/>
    </row>
    <row r="998" ht="21.75" customHeight="1">
      <c r="A998" s="9"/>
      <c r="B998" s="100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6"/>
      <c r="P998" s="29"/>
      <c r="Q998" s="29"/>
      <c r="R998" s="16"/>
      <c r="S998" s="9"/>
      <c r="T998" s="9"/>
      <c r="U998" s="9"/>
      <c r="V998" s="9"/>
      <c r="W998" s="9"/>
      <c r="X998" s="9"/>
      <c r="Y998" s="9"/>
      <c r="Z998" s="9"/>
    </row>
    <row r="999" ht="21.75" customHeight="1">
      <c r="A999" s="9"/>
      <c r="B999" s="100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16"/>
      <c r="P999" s="29"/>
      <c r="Q999" s="29"/>
      <c r="R999" s="16"/>
      <c r="S999" s="9"/>
      <c r="T999" s="9"/>
      <c r="U999" s="9"/>
      <c r="V999" s="9"/>
      <c r="W999" s="9"/>
      <c r="X999" s="9"/>
      <c r="Y999" s="9"/>
      <c r="Z999" s="9"/>
    </row>
    <row r="1000" ht="21.75" customHeight="1">
      <c r="A1000" s="9"/>
      <c r="B1000" s="100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16"/>
      <c r="P1000" s="29"/>
      <c r="Q1000" s="29"/>
      <c r="R1000" s="16"/>
      <c r="S1000" s="9"/>
      <c r="T1000" s="9"/>
      <c r="U1000" s="9"/>
      <c r="V1000" s="9"/>
      <c r="W1000" s="9"/>
      <c r="X1000" s="9"/>
      <c r="Y1000" s="9"/>
      <c r="Z1000" s="9"/>
    </row>
  </sheetData>
  <mergeCells count="29">
    <mergeCell ref="L4:N4"/>
    <mergeCell ref="L5:N5"/>
    <mergeCell ref="L1:N1"/>
    <mergeCell ref="H2:K2"/>
    <mergeCell ref="C3:D3"/>
    <mergeCell ref="L3:N3"/>
    <mergeCell ref="C4:E4"/>
    <mergeCell ref="G4:H4"/>
    <mergeCell ref="D5:H5"/>
    <mergeCell ref="C6:H6"/>
    <mergeCell ref="L6:N6"/>
    <mergeCell ref="C7:D7"/>
    <mergeCell ref="E7:F7"/>
    <mergeCell ref="G7:H7"/>
    <mergeCell ref="J7:K7"/>
    <mergeCell ref="L7:N7"/>
    <mergeCell ref="J9:J10"/>
    <mergeCell ref="K9:K10"/>
    <mergeCell ref="L9:L10"/>
    <mergeCell ref="M9:M10"/>
    <mergeCell ref="N9:N10"/>
    <mergeCell ref="O10:O11"/>
    <mergeCell ref="B9:B10"/>
    <mergeCell ref="C9:C10"/>
    <mergeCell ref="D9:D10"/>
    <mergeCell ref="E9:F10"/>
    <mergeCell ref="G9:G10"/>
    <mergeCell ref="H9:H10"/>
    <mergeCell ref="I9:I10"/>
  </mergeCells>
  <conditionalFormatting sqref="R12:R1000 R59:R1000 R84:R1000 R109:R1000 R134:R1000 R159:R1000 R184:R1000 R209:R1000 R234:R1000 R259:R1000 R284:R1000 R309:R1000 R334:R1000 R359:R1000 R384:R1000 R409:R1000 R434:R1000 R459:R1000 R484:R1000 R509:R1000 R534:R1000 R559:R1000 R584:R1000 R609:R1000 R634:R1000 R659:R1000 R684:R1000 R709:R1000 R734:R1000 R759:R1000 R784:R1000 R809:R1000 R834:R1000 R859:R1000 R884:R1000 R909:R1000 R934:R1000 R959:R1000 R984:R1000">
    <cfRule type="cellIs" dxfId="0" priority="1" operator="lessThan">
      <formula>12</formula>
    </cfRule>
  </conditionalFormatting>
  <dataValidations>
    <dataValidation type="list" allowBlank="1" showInputMessage="1" showErrorMessage="1" prompt=" - ดูอัตราค่าเสื่อม จาก sheet หลักเกณฑ์ สปช." sqref="J11">
      <formula1>$U$3:$U$12</formula1>
    </dataValidation>
    <dataValidation type="list" allowBlank="1" showInputMessage="1" showErrorMessage="1" prompt=" - กรุณาเลือกรายการ" sqref="C7 C8:D8">
      <formula1>$P$2:$P$5</formula1>
    </dataValidation>
    <dataValidation type="list" allowBlank="1" showInputMessage="1" showErrorMessage="1" prompt=" - กรุณาเลือกรายการ" sqref="C4">
      <formula1>$S$3:$S$22</formula1>
    </dataValidation>
    <dataValidation type="list" allowBlank="1" showInputMessage="1" showErrorMessage="1" prompt=" - ดูอายุใช้งาน จาก sheet หลักเกณฑ์ สปช." sqref="I11">
      <formula1>$T$3:$T$10</formula1>
    </dataValidation>
    <dataValidation type="list" allowBlank="1" showInputMessage="1" showErrorMessage="1" prompt=" - กรุณาเลือกรายการ" sqref="G7 G8:H8">
      <formula1>$Q$2:$Q$7</formula1>
    </dataValidation>
  </dataValidations>
  <printOptions/>
  <pageMargins bottom="0.75" footer="0.0" header="0.0" left="0.7" right="0.7" top="0.75"/>
  <pageSetup orientation="landscape"/>
  <headerFooter>
    <oddHeader>&amp;Rสปช.</oddHeader>
    <oddFooter>&amp;RPowered by Sakda Chinsamai (Chainat) 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0.1" defaultRowHeight="15.0"/>
  <cols>
    <col customWidth="1" min="1" max="1" width="9.1"/>
    <col customWidth="1" min="2" max="2" width="12.0"/>
    <col customWidth="1" min="3" max="3" width="10.0"/>
    <col customWidth="1" min="4" max="4" width="21.1"/>
    <col customWidth="1" min="5" max="5" width="5.7"/>
    <col customWidth="1" min="6" max="6" width="6.1"/>
    <col customWidth="1" min="7" max="7" width="11.1"/>
    <col customWidth="1" min="8" max="8" width="9.9"/>
    <col customWidth="1" min="9" max="9" width="9.1"/>
    <col customWidth="1" min="10" max="10" width="9.4"/>
    <col customWidth="1" min="11" max="11" width="11.7"/>
    <col customWidth="1" min="12" max="12" width="12.0"/>
    <col customWidth="1" min="13" max="13" width="11.0"/>
    <col customWidth="1" min="14" max="14" width="33.9"/>
    <col customWidth="1" hidden="1" min="15" max="21" width="18.7"/>
    <col customWidth="1" min="22" max="22" width="18.7"/>
    <col customWidth="1" min="23" max="24" width="9.1"/>
    <col customWidth="1" min="25" max="26" width="8.0"/>
  </cols>
  <sheetData>
    <row r="1" ht="21.75" customHeight="1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3" t="s">
        <v>183</v>
      </c>
      <c r="M1" s="4"/>
      <c r="N1" s="5"/>
      <c r="O1" s="6"/>
      <c r="P1" s="7"/>
      <c r="Q1" s="7"/>
      <c r="R1" s="6"/>
      <c r="S1" s="8"/>
      <c r="T1" s="8"/>
      <c r="U1" s="8"/>
      <c r="V1" s="2"/>
      <c r="W1" s="9"/>
      <c r="X1" s="9"/>
      <c r="Y1" s="9"/>
      <c r="Z1" s="9"/>
    </row>
    <row r="2" ht="30.75" customHeight="1">
      <c r="A2" s="2"/>
      <c r="B2" s="166"/>
      <c r="C2" s="166"/>
      <c r="D2" s="166"/>
      <c r="E2" s="166"/>
      <c r="F2" s="166"/>
      <c r="G2" s="166"/>
      <c r="H2" s="167" t="s">
        <v>157</v>
      </c>
      <c r="I2" s="4"/>
      <c r="J2" s="4"/>
      <c r="K2" s="5"/>
      <c r="L2" s="166"/>
      <c r="M2" s="166"/>
      <c r="N2" s="200" t="str">
        <f>C4</f>
        <v>อาคารถาวร</v>
      </c>
      <c r="O2" s="13"/>
      <c r="P2" s="14" t="s">
        <v>2</v>
      </c>
      <c r="Q2" s="15" t="s">
        <v>3</v>
      </c>
      <c r="R2" s="16"/>
      <c r="S2" s="17"/>
      <c r="T2" s="17"/>
      <c r="U2" s="17"/>
      <c r="V2" s="2"/>
      <c r="W2" s="9"/>
      <c r="X2" s="9"/>
      <c r="Y2" s="9"/>
      <c r="Z2" s="9"/>
    </row>
    <row r="3" ht="21.75" customHeight="1">
      <c r="A3" s="2"/>
      <c r="B3" s="169" t="s">
        <v>4</v>
      </c>
      <c r="C3" s="34"/>
      <c r="D3" s="20"/>
      <c r="E3" s="170"/>
      <c r="F3" s="170"/>
      <c r="G3" s="170"/>
      <c r="H3" s="170"/>
      <c r="I3" s="170"/>
      <c r="J3" s="171" t="s">
        <v>5</v>
      </c>
      <c r="K3" s="172"/>
      <c r="L3" s="23" t="str">
        <f>'1.งบก่อน40'!L3:N3</f>
        <v>สำนักงานเขตพื้นที่การศึกษาประถมศึกษานครสวรรค์ เขต 1</v>
      </c>
      <c r="M3" s="20"/>
      <c r="N3" s="20"/>
      <c r="O3" s="24"/>
      <c r="P3" s="14" t="s">
        <v>6</v>
      </c>
      <c r="Q3" s="15" t="s">
        <v>7</v>
      </c>
      <c r="R3" s="16"/>
      <c r="S3" s="25" t="s">
        <v>8</v>
      </c>
      <c r="T3" s="26">
        <v>2.0</v>
      </c>
      <c r="U3" s="27" t="s">
        <v>9</v>
      </c>
      <c r="V3" s="2"/>
      <c r="W3" s="9"/>
      <c r="X3" s="9"/>
      <c r="Y3" s="9"/>
      <c r="Z3" s="9"/>
    </row>
    <row r="4" ht="21.75" customHeight="1">
      <c r="A4" s="2"/>
      <c r="B4" s="169" t="s">
        <v>10</v>
      </c>
      <c r="C4" s="34" t="s">
        <v>8</v>
      </c>
      <c r="D4" s="20"/>
      <c r="E4" s="20"/>
      <c r="F4" s="174" t="s">
        <v>11</v>
      </c>
      <c r="G4" s="28"/>
      <c r="H4" s="20"/>
      <c r="I4" s="170"/>
      <c r="J4" s="171" t="s">
        <v>12</v>
      </c>
      <c r="K4" s="171"/>
      <c r="L4" s="23" t="str">
        <f>'1.งบก่อน40'!L4:N4</f>
        <v>บ้านหัวหวาย</v>
      </c>
      <c r="M4" s="20"/>
      <c r="N4" s="20"/>
      <c r="O4" s="24"/>
      <c r="P4" s="14" t="s">
        <v>13</v>
      </c>
      <c r="Q4" s="15" t="s">
        <v>14</v>
      </c>
      <c r="R4" s="16"/>
      <c r="S4" s="25" t="s">
        <v>15</v>
      </c>
      <c r="T4" s="26">
        <v>4.0</v>
      </c>
      <c r="U4" s="27">
        <v>0.0476</v>
      </c>
      <c r="V4" s="2"/>
      <c r="W4" s="9"/>
      <c r="X4" s="9"/>
      <c r="Y4" s="9"/>
      <c r="Z4" s="9"/>
    </row>
    <row r="5" ht="21.75" customHeight="1">
      <c r="A5" s="2"/>
      <c r="B5" s="169" t="s">
        <v>16</v>
      </c>
      <c r="C5" s="170"/>
      <c r="D5" s="23" t="s">
        <v>179</v>
      </c>
      <c r="E5" s="20"/>
      <c r="F5" s="20"/>
      <c r="G5" s="20"/>
      <c r="H5" s="20"/>
      <c r="I5" s="170"/>
      <c r="J5" s="171" t="s">
        <v>17</v>
      </c>
      <c r="K5" s="171"/>
      <c r="L5" s="23" t="s">
        <v>176</v>
      </c>
      <c r="M5" s="20"/>
      <c r="N5" s="20"/>
      <c r="O5" s="24"/>
      <c r="P5" s="14" t="s">
        <v>18</v>
      </c>
      <c r="Q5" s="15" t="s">
        <v>19</v>
      </c>
      <c r="R5" s="16"/>
      <c r="S5" s="25" t="s">
        <v>20</v>
      </c>
      <c r="T5" s="26">
        <v>5.0</v>
      </c>
      <c r="U5" s="27">
        <v>0.065</v>
      </c>
      <c r="V5" s="2"/>
      <c r="W5" s="9"/>
      <c r="X5" s="9"/>
      <c r="Y5" s="9"/>
      <c r="Z5" s="9"/>
    </row>
    <row r="6" ht="21.75" customHeight="1">
      <c r="A6" s="2"/>
      <c r="B6" s="169" t="s">
        <v>21</v>
      </c>
      <c r="C6" s="23" t="s">
        <v>184</v>
      </c>
      <c r="D6" s="20"/>
      <c r="E6" s="20"/>
      <c r="F6" s="20"/>
      <c r="G6" s="20"/>
      <c r="H6" s="20"/>
      <c r="I6" s="170"/>
      <c r="J6" s="171" t="s">
        <v>22</v>
      </c>
      <c r="K6" s="171"/>
      <c r="L6" s="23"/>
      <c r="M6" s="20"/>
      <c r="N6" s="20"/>
      <c r="O6" s="24"/>
      <c r="P6" s="29"/>
      <c r="Q6" s="15" t="s">
        <v>23</v>
      </c>
      <c r="R6" s="16"/>
      <c r="S6" s="25" t="s">
        <v>24</v>
      </c>
      <c r="T6" s="26">
        <v>6.0</v>
      </c>
      <c r="U6" s="27">
        <v>0.0909</v>
      </c>
      <c r="V6" s="2"/>
      <c r="W6" s="9"/>
      <c r="X6" s="9"/>
      <c r="Y6" s="9"/>
      <c r="Z6" s="9"/>
    </row>
    <row r="7" ht="21.75" customHeight="1">
      <c r="A7" s="2"/>
      <c r="B7" s="169" t="s">
        <v>10</v>
      </c>
      <c r="C7" s="30" t="s">
        <v>2</v>
      </c>
      <c r="D7" s="31"/>
      <c r="E7" s="175" t="s">
        <v>26</v>
      </c>
      <c r="F7" s="5"/>
      <c r="G7" s="30" t="s">
        <v>14</v>
      </c>
      <c r="H7" s="31"/>
      <c r="I7" s="170"/>
      <c r="J7" s="176" t="s">
        <v>27</v>
      </c>
      <c r="K7" s="5"/>
      <c r="L7" s="34"/>
      <c r="M7" s="20"/>
      <c r="N7" s="20"/>
      <c r="O7" s="24"/>
      <c r="P7" s="29"/>
      <c r="Q7" s="15" t="s">
        <v>28</v>
      </c>
      <c r="R7" s="16"/>
      <c r="S7" s="25" t="s">
        <v>162</v>
      </c>
      <c r="T7" s="26">
        <v>8.0</v>
      </c>
      <c r="U7" s="27">
        <v>0.125</v>
      </c>
      <c r="V7" s="2"/>
      <c r="W7" s="9"/>
      <c r="X7" s="9"/>
      <c r="Y7" s="9"/>
      <c r="Z7" s="9"/>
    </row>
    <row r="8" ht="4.5" customHeight="1">
      <c r="A8" s="2"/>
      <c r="B8" s="38"/>
      <c r="C8" s="35"/>
      <c r="D8" s="35"/>
      <c r="E8" s="36"/>
      <c r="F8" s="36"/>
      <c r="G8" s="35"/>
      <c r="H8" s="35"/>
      <c r="I8" s="37"/>
      <c r="J8" s="38"/>
      <c r="K8" s="38"/>
      <c r="L8" s="39"/>
      <c r="M8" s="39"/>
      <c r="N8" s="39"/>
      <c r="O8" s="24"/>
      <c r="P8" s="29"/>
      <c r="Q8" s="15"/>
      <c r="R8" s="16"/>
      <c r="S8" s="25" t="s">
        <v>29</v>
      </c>
      <c r="T8" s="26">
        <v>11.0</v>
      </c>
      <c r="U8" s="27">
        <v>0.1667</v>
      </c>
      <c r="V8" s="2"/>
      <c r="W8" s="9"/>
      <c r="X8" s="9"/>
      <c r="Y8" s="9"/>
      <c r="Z8" s="9"/>
    </row>
    <row r="9" ht="21.75" customHeight="1">
      <c r="A9" s="1"/>
      <c r="B9" s="177" t="s">
        <v>31</v>
      </c>
      <c r="C9" s="177" t="s">
        <v>32</v>
      </c>
      <c r="D9" s="177" t="s">
        <v>33</v>
      </c>
      <c r="E9" s="178" t="s">
        <v>34</v>
      </c>
      <c r="F9" s="42"/>
      <c r="G9" s="179" t="s">
        <v>35</v>
      </c>
      <c r="H9" s="177" t="s">
        <v>36</v>
      </c>
      <c r="I9" s="179" t="s">
        <v>37</v>
      </c>
      <c r="J9" s="179" t="s">
        <v>38</v>
      </c>
      <c r="K9" s="179" t="s">
        <v>39</v>
      </c>
      <c r="L9" s="179" t="s">
        <v>40</v>
      </c>
      <c r="M9" s="177" t="s">
        <v>41</v>
      </c>
      <c r="N9" s="177" t="s">
        <v>42</v>
      </c>
      <c r="O9" s="24"/>
      <c r="P9" s="9"/>
      <c r="Q9" s="9"/>
      <c r="R9" s="16"/>
      <c r="S9" s="25" t="s">
        <v>30</v>
      </c>
      <c r="T9" s="26">
        <v>15.0</v>
      </c>
      <c r="U9" s="27">
        <v>0.2</v>
      </c>
      <c r="V9" s="2"/>
      <c r="W9" s="9"/>
      <c r="X9" s="9"/>
      <c r="Y9" s="9"/>
      <c r="Z9" s="9"/>
    </row>
    <row r="10" ht="21.75" customHeight="1">
      <c r="A10" s="1"/>
      <c r="B10" s="44"/>
      <c r="C10" s="44"/>
      <c r="D10" s="44"/>
      <c r="E10" s="45"/>
      <c r="F10" s="46"/>
      <c r="G10" s="44"/>
      <c r="H10" s="44"/>
      <c r="I10" s="44"/>
      <c r="J10" s="44"/>
      <c r="K10" s="44"/>
      <c r="L10" s="44"/>
      <c r="M10" s="44"/>
      <c r="N10" s="44"/>
      <c r="O10" s="47"/>
      <c r="P10" s="29"/>
      <c r="Q10" s="29"/>
      <c r="R10" s="16" t="s">
        <v>44</v>
      </c>
      <c r="S10" s="25" t="s">
        <v>164</v>
      </c>
      <c r="T10" s="26">
        <v>21.0</v>
      </c>
      <c r="U10" s="27">
        <v>0.3333</v>
      </c>
      <c r="V10" s="2"/>
      <c r="W10" s="9"/>
      <c r="X10" s="9"/>
      <c r="Y10" s="9"/>
      <c r="Z10" s="9"/>
    </row>
    <row r="11" ht="21.75" customHeight="1">
      <c r="A11" s="2"/>
      <c r="B11" s="48" t="s">
        <v>185</v>
      </c>
      <c r="C11" s="48"/>
      <c r="D11" s="50" t="s">
        <v>182</v>
      </c>
      <c r="E11" s="51">
        <v>1.0</v>
      </c>
      <c r="F11" s="52" t="s">
        <v>167</v>
      </c>
      <c r="G11" s="210">
        <v>4999.0</v>
      </c>
      <c r="H11" s="211">
        <f>E11*G11</f>
        <v>4999</v>
      </c>
      <c r="I11" s="55">
        <v>11.0</v>
      </c>
      <c r="J11" s="56">
        <v>0.0909</v>
      </c>
      <c r="K11" s="57">
        <f>H11/I11</f>
        <v>454.4545455</v>
      </c>
      <c r="L11" s="57">
        <v>0.0</v>
      </c>
      <c r="M11" s="57">
        <f>H11</f>
        <v>4999</v>
      </c>
      <c r="N11" s="58" t="str">
        <f>IF(G11&lt;=4999,"ไม่ต้องคำนวนค่าเสื่อมราคามูลค่าไม่เกิน 5,000 บาท","")</f>
        <v>ไม่ต้องคำนวนค่าเสื่อมราคามูลค่าไม่เกิน 5,000 บาท</v>
      </c>
      <c r="P11" s="29" t="s">
        <v>46</v>
      </c>
      <c r="Q11" s="29"/>
      <c r="R11" s="16" t="s">
        <v>47</v>
      </c>
      <c r="S11" s="25" t="s">
        <v>45</v>
      </c>
      <c r="T11" s="26"/>
      <c r="U11" s="27">
        <v>0.25</v>
      </c>
      <c r="V11" s="2"/>
      <c r="W11" s="9"/>
      <c r="X11" s="9"/>
      <c r="Y11" s="9"/>
      <c r="Z11" s="9"/>
    </row>
    <row r="12" ht="21.75" customHeight="1">
      <c r="A12" s="1">
        <v>1.0</v>
      </c>
      <c r="B12" s="207"/>
      <c r="C12" s="203"/>
      <c r="D12" s="61" t="str">
        <f t="shared" ref="D12:D41" si="1">IF(B12&gt;1,CONCATENATE($P$11,"  ",Q12,"  ",R12),IF(M12=1,"มูลค่าทางบัญชีคงเหลือ",""))</f>
        <v/>
      </c>
      <c r="E12" s="62"/>
      <c r="F12" s="63"/>
      <c r="G12" s="61"/>
      <c r="H12" s="61"/>
      <c r="I12" s="61"/>
      <c r="J12" s="61"/>
      <c r="K12" s="64">
        <f t="shared" ref="K12:K34" si="2">$K$11*P12/12</f>
        <v>0</v>
      </c>
      <c r="L12" s="64">
        <f>K12</f>
        <v>0</v>
      </c>
      <c r="M12" s="65" t="str">
        <f t="shared" ref="M12:M41" si="3">IF(B12&gt;0,(IF($H$11&gt;L12,$M$11-L12,0)),IF(M11=0,1,""))</f>
        <v/>
      </c>
      <c r="N12" s="66" t="str">
        <f t="shared" ref="N12:N42" si="4">IF(M12=1,"หมดอายุการใช้งานอย่างมีประสิทธิภาพ",IF(N11="หมดอายุการใช้งานอย่างมีประสิทธิภาพ","มีมูลค่าทางบัญชีคงเหลือไว้ 1 บาท",""))</f>
        <v/>
      </c>
      <c r="O12" s="24">
        <f t="shared" ref="O12:O41" si="5">IF(B12&gt;0,DAYS360(B11,B12),0)</f>
        <v>0</v>
      </c>
      <c r="P12" s="29">
        <f t="shared" ref="P12:P41" si="6">ROUND(O12/30,0)</f>
        <v>0</v>
      </c>
      <c r="Q12" s="29">
        <f t="shared" ref="Q12:Q41" si="7">IF(P12=12,1,P12)</f>
        <v>0</v>
      </c>
      <c r="R12" s="16" t="str">
        <f t="shared" ref="R12:R41" si="8">IF(P12=12,$R$11,$R$10)</f>
        <v>เดือน</v>
      </c>
      <c r="S12" s="25" t="s">
        <v>48</v>
      </c>
      <c r="T12" s="26"/>
      <c r="U12" s="27">
        <v>0.5</v>
      </c>
      <c r="V12" s="2"/>
      <c r="W12" s="27"/>
      <c r="X12" s="9"/>
      <c r="Y12" s="9"/>
      <c r="Z12" s="9"/>
    </row>
    <row r="13" ht="21.75" customHeight="1">
      <c r="A13" s="1">
        <v>2.0</v>
      </c>
      <c r="B13" s="207"/>
      <c r="C13" s="60"/>
      <c r="D13" s="61" t="str">
        <f t="shared" si="1"/>
        <v/>
      </c>
      <c r="E13" s="62"/>
      <c r="F13" s="63"/>
      <c r="G13" s="61"/>
      <c r="H13" s="61"/>
      <c r="I13" s="61"/>
      <c r="J13" s="61"/>
      <c r="K13" s="64">
        <f t="shared" si="2"/>
        <v>0</v>
      </c>
      <c r="L13" s="64">
        <f t="shared" ref="L13:L34" si="9">IF(K13&gt;0,K13+L12,0)</f>
        <v>0</v>
      </c>
      <c r="M13" s="65" t="str">
        <f t="shared" si="3"/>
        <v/>
      </c>
      <c r="N13" s="66" t="str">
        <f t="shared" si="4"/>
        <v/>
      </c>
      <c r="O13" s="24">
        <f t="shared" si="5"/>
        <v>0</v>
      </c>
      <c r="P13" s="29">
        <f t="shared" si="6"/>
        <v>0</v>
      </c>
      <c r="Q13" s="29">
        <f t="shared" si="7"/>
        <v>0</v>
      </c>
      <c r="R13" s="16" t="str">
        <f t="shared" si="8"/>
        <v>เดือน</v>
      </c>
      <c r="S13" s="25" t="s">
        <v>49</v>
      </c>
      <c r="T13" s="26"/>
      <c r="U13" s="9"/>
      <c r="V13" s="2"/>
      <c r="W13" s="9"/>
      <c r="X13" s="9"/>
      <c r="Y13" s="9"/>
      <c r="Z13" s="9"/>
    </row>
    <row r="14" ht="21.75" customHeight="1">
      <c r="A14" s="1">
        <v>3.0</v>
      </c>
      <c r="B14" s="207"/>
      <c r="C14" s="60"/>
      <c r="D14" s="61" t="str">
        <f t="shared" si="1"/>
        <v/>
      </c>
      <c r="E14" s="62"/>
      <c r="F14" s="63"/>
      <c r="G14" s="61"/>
      <c r="H14" s="61"/>
      <c r="I14" s="61"/>
      <c r="J14" s="61"/>
      <c r="K14" s="64">
        <f t="shared" si="2"/>
        <v>0</v>
      </c>
      <c r="L14" s="64">
        <f t="shared" si="9"/>
        <v>0</v>
      </c>
      <c r="M14" s="65" t="str">
        <f t="shared" si="3"/>
        <v/>
      </c>
      <c r="N14" s="66" t="str">
        <f t="shared" si="4"/>
        <v/>
      </c>
      <c r="O14" s="24">
        <f t="shared" si="5"/>
        <v>0</v>
      </c>
      <c r="P14" s="29">
        <f t="shared" si="6"/>
        <v>0</v>
      </c>
      <c r="Q14" s="29">
        <f t="shared" si="7"/>
        <v>0</v>
      </c>
      <c r="R14" s="16" t="str">
        <f t="shared" si="8"/>
        <v>เดือน</v>
      </c>
      <c r="S14" s="25" t="s">
        <v>50</v>
      </c>
      <c r="T14" s="26"/>
      <c r="U14" s="27"/>
      <c r="V14" s="2"/>
      <c r="W14" s="9"/>
      <c r="X14" s="9"/>
      <c r="Y14" s="9"/>
      <c r="Z14" s="9"/>
    </row>
    <row r="15" ht="21.75" customHeight="1">
      <c r="A15" s="1">
        <v>4.0</v>
      </c>
      <c r="B15" s="207"/>
      <c r="C15" s="60"/>
      <c r="D15" s="61" t="str">
        <f t="shared" si="1"/>
        <v/>
      </c>
      <c r="E15" s="62"/>
      <c r="F15" s="63"/>
      <c r="G15" s="61"/>
      <c r="H15" s="61"/>
      <c r="I15" s="61"/>
      <c r="J15" s="61"/>
      <c r="K15" s="64">
        <f t="shared" si="2"/>
        <v>0</v>
      </c>
      <c r="L15" s="64">
        <f t="shared" si="9"/>
        <v>0</v>
      </c>
      <c r="M15" s="65" t="str">
        <f t="shared" si="3"/>
        <v/>
      </c>
      <c r="N15" s="66" t="str">
        <f t="shared" si="4"/>
        <v/>
      </c>
      <c r="O15" s="24">
        <f t="shared" si="5"/>
        <v>0</v>
      </c>
      <c r="P15" s="29">
        <f t="shared" si="6"/>
        <v>0</v>
      </c>
      <c r="Q15" s="29">
        <f t="shared" si="7"/>
        <v>0</v>
      </c>
      <c r="R15" s="16" t="str">
        <f t="shared" si="8"/>
        <v>เดือน</v>
      </c>
      <c r="S15" s="25" t="s">
        <v>51</v>
      </c>
      <c r="T15" s="26"/>
      <c r="U15" s="9"/>
      <c r="V15" s="2"/>
      <c r="W15" s="9"/>
      <c r="X15" s="9"/>
      <c r="Y15" s="9"/>
      <c r="Z15" s="9"/>
    </row>
    <row r="16" ht="21.75" customHeight="1">
      <c r="A16" s="1">
        <v>5.0</v>
      </c>
      <c r="B16" s="207"/>
      <c r="C16" s="60"/>
      <c r="D16" s="61" t="str">
        <f t="shared" si="1"/>
        <v/>
      </c>
      <c r="E16" s="62"/>
      <c r="F16" s="63"/>
      <c r="G16" s="61"/>
      <c r="H16" s="61"/>
      <c r="I16" s="61"/>
      <c r="J16" s="61"/>
      <c r="K16" s="64">
        <f t="shared" si="2"/>
        <v>0</v>
      </c>
      <c r="L16" s="64">
        <f t="shared" si="9"/>
        <v>0</v>
      </c>
      <c r="M16" s="65" t="str">
        <f t="shared" si="3"/>
        <v/>
      </c>
      <c r="N16" s="66" t="str">
        <f t="shared" si="4"/>
        <v/>
      </c>
      <c r="O16" s="24">
        <f t="shared" si="5"/>
        <v>0</v>
      </c>
      <c r="P16" s="29">
        <f t="shared" si="6"/>
        <v>0</v>
      </c>
      <c r="Q16" s="29">
        <f t="shared" si="7"/>
        <v>0</v>
      </c>
      <c r="R16" s="16" t="str">
        <f t="shared" si="8"/>
        <v>เดือน</v>
      </c>
      <c r="S16" s="25" t="s">
        <v>52</v>
      </c>
      <c r="T16" s="26"/>
      <c r="U16" s="27" t="s">
        <v>54</v>
      </c>
      <c r="V16" s="2"/>
      <c r="W16" s="9"/>
      <c r="X16" s="9"/>
      <c r="Y16" s="9"/>
      <c r="Z16" s="9"/>
    </row>
    <row r="17" ht="21.75" customHeight="1">
      <c r="A17" s="1">
        <v>6.0</v>
      </c>
      <c r="B17" s="207"/>
      <c r="C17" s="60"/>
      <c r="D17" s="61" t="str">
        <f t="shared" si="1"/>
        <v/>
      </c>
      <c r="E17" s="62"/>
      <c r="F17" s="63"/>
      <c r="G17" s="61"/>
      <c r="H17" s="61"/>
      <c r="I17" s="61"/>
      <c r="J17" s="61"/>
      <c r="K17" s="64">
        <f t="shared" si="2"/>
        <v>0</v>
      </c>
      <c r="L17" s="64">
        <f t="shared" si="9"/>
        <v>0</v>
      </c>
      <c r="M17" s="65" t="str">
        <f t="shared" si="3"/>
        <v/>
      </c>
      <c r="N17" s="66" t="str">
        <f t="shared" si="4"/>
        <v/>
      </c>
      <c r="O17" s="24">
        <f t="shared" si="5"/>
        <v>0</v>
      </c>
      <c r="P17" s="29">
        <f t="shared" si="6"/>
        <v>0</v>
      </c>
      <c r="Q17" s="29">
        <f t="shared" si="7"/>
        <v>0</v>
      </c>
      <c r="R17" s="16" t="str">
        <f t="shared" si="8"/>
        <v>เดือน</v>
      </c>
      <c r="S17" s="25" t="s">
        <v>53</v>
      </c>
      <c r="T17" s="26"/>
      <c r="U17" s="27"/>
      <c r="V17" s="2"/>
      <c r="W17" s="9"/>
      <c r="X17" s="9"/>
      <c r="Y17" s="9"/>
      <c r="Z17" s="9"/>
    </row>
    <row r="18" ht="21.75" customHeight="1">
      <c r="A18" s="1">
        <v>7.0</v>
      </c>
      <c r="B18" s="207"/>
      <c r="C18" s="60"/>
      <c r="D18" s="61" t="str">
        <f t="shared" si="1"/>
        <v/>
      </c>
      <c r="E18" s="62"/>
      <c r="F18" s="63"/>
      <c r="G18" s="61"/>
      <c r="H18" s="61"/>
      <c r="I18" s="61"/>
      <c r="J18" s="61"/>
      <c r="K18" s="64">
        <f t="shared" si="2"/>
        <v>0</v>
      </c>
      <c r="L18" s="64">
        <f t="shared" si="9"/>
        <v>0</v>
      </c>
      <c r="M18" s="65" t="str">
        <f t="shared" si="3"/>
        <v/>
      </c>
      <c r="N18" s="66" t="str">
        <f t="shared" si="4"/>
        <v/>
      </c>
      <c r="O18" s="24">
        <f t="shared" si="5"/>
        <v>0</v>
      </c>
      <c r="P18" s="29">
        <f t="shared" si="6"/>
        <v>0</v>
      </c>
      <c r="Q18" s="29">
        <f t="shared" si="7"/>
        <v>0</v>
      </c>
      <c r="R18" s="16" t="str">
        <f t="shared" si="8"/>
        <v>เดือน</v>
      </c>
      <c r="S18" s="25" t="s">
        <v>55</v>
      </c>
      <c r="T18" s="26"/>
      <c r="U18" s="27"/>
      <c r="V18" s="2"/>
      <c r="W18" s="9"/>
      <c r="X18" s="9"/>
      <c r="Y18" s="9"/>
      <c r="Z18" s="9"/>
    </row>
    <row r="19" ht="21.75" customHeight="1">
      <c r="A19" s="1">
        <v>8.0</v>
      </c>
      <c r="B19" s="207"/>
      <c r="C19" s="60"/>
      <c r="D19" s="61" t="str">
        <f t="shared" si="1"/>
        <v/>
      </c>
      <c r="E19" s="62"/>
      <c r="F19" s="63"/>
      <c r="G19" s="61"/>
      <c r="H19" s="61"/>
      <c r="I19" s="61"/>
      <c r="J19" s="61"/>
      <c r="K19" s="64">
        <f t="shared" si="2"/>
        <v>0</v>
      </c>
      <c r="L19" s="64">
        <f t="shared" si="9"/>
        <v>0</v>
      </c>
      <c r="M19" s="65" t="str">
        <f t="shared" si="3"/>
        <v/>
      </c>
      <c r="N19" s="66" t="str">
        <f t="shared" si="4"/>
        <v/>
      </c>
      <c r="O19" s="24">
        <f t="shared" si="5"/>
        <v>0</v>
      </c>
      <c r="P19" s="29">
        <f t="shared" si="6"/>
        <v>0</v>
      </c>
      <c r="Q19" s="29">
        <f t="shared" si="7"/>
        <v>0</v>
      </c>
      <c r="R19" s="16" t="str">
        <f t="shared" si="8"/>
        <v>เดือน</v>
      </c>
      <c r="S19" s="25" t="s">
        <v>56</v>
      </c>
      <c r="T19" s="26"/>
      <c r="U19" s="27"/>
      <c r="V19" s="2"/>
      <c r="W19" s="9"/>
      <c r="X19" s="9"/>
      <c r="Y19" s="9"/>
      <c r="Z19" s="9"/>
    </row>
    <row r="20" ht="21.75" customHeight="1">
      <c r="A20" s="1">
        <v>9.0</v>
      </c>
      <c r="B20" s="207"/>
      <c r="C20" s="60"/>
      <c r="D20" s="61" t="str">
        <f t="shared" si="1"/>
        <v/>
      </c>
      <c r="E20" s="62"/>
      <c r="F20" s="63"/>
      <c r="G20" s="61"/>
      <c r="H20" s="61"/>
      <c r="I20" s="61"/>
      <c r="J20" s="61"/>
      <c r="K20" s="64">
        <f t="shared" si="2"/>
        <v>0</v>
      </c>
      <c r="L20" s="64">
        <f t="shared" si="9"/>
        <v>0</v>
      </c>
      <c r="M20" s="65" t="str">
        <f t="shared" si="3"/>
        <v/>
      </c>
      <c r="N20" s="66" t="str">
        <f t="shared" si="4"/>
        <v/>
      </c>
      <c r="O20" s="24">
        <f t="shared" si="5"/>
        <v>0</v>
      </c>
      <c r="P20" s="29">
        <f t="shared" si="6"/>
        <v>0</v>
      </c>
      <c r="Q20" s="29">
        <f t="shared" si="7"/>
        <v>0</v>
      </c>
      <c r="R20" s="16" t="str">
        <f t="shared" si="8"/>
        <v>เดือน</v>
      </c>
      <c r="S20" s="25" t="s">
        <v>57</v>
      </c>
      <c r="T20" s="26"/>
      <c r="U20" s="27"/>
      <c r="V20" s="2"/>
      <c r="W20" s="9"/>
      <c r="X20" s="9"/>
      <c r="Y20" s="9"/>
      <c r="Z20" s="9"/>
    </row>
    <row r="21" ht="21.75" customHeight="1">
      <c r="A21" s="1">
        <v>10.0</v>
      </c>
      <c r="B21" s="207"/>
      <c r="C21" s="60"/>
      <c r="D21" s="61" t="str">
        <f t="shared" si="1"/>
        <v/>
      </c>
      <c r="E21" s="62"/>
      <c r="F21" s="63"/>
      <c r="G21" s="61"/>
      <c r="H21" s="61"/>
      <c r="I21" s="61"/>
      <c r="J21" s="61"/>
      <c r="K21" s="64">
        <f t="shared" si="2"/>
        <v>0</v>
      </c>
      <c r="L21" s="64">
        <f t="shared" si="9"/>
        <v>0</v>
      </c>
      <c r="M21" s="65" t="str">
        <f t="shared" si="3"/>
        <v/>
      </c>
      <c r="N21" s="66" t="str">
        <f t="shared" si="4"/>
        <v/>
      </c>
      <c r="O21" s="24">
        <f t="shared" si="5"/>
        <v>0</v>
      </c>
      <c r="P21" s="29">
        <f t="shared" si="6"/>
        <v>0</v>
      </c>
      <c r="Q21" s="29">
        <f t="shared" si="7"/>
        <v>0</v>
      </c>
      <c r="R21" s="16" t="str">
        <f t="shared" si="8"/>
        <v>เดือน</v>
      </c>
      <c r="S21" s="25" t="s">
        <v>58</v>
      </c>
      <c r="T21" s="26"/>
      <c r="U21" s="27"/>
      <c r="V21" s="2"/>
      <c r="W21" s="9"/>
      <c r="X21" s="9"/>
      <c r="Y21" s="9"/>
      <c r="Z21" s="9"/>
    </row>
    <row r="22" ht="21.75" customHeight="1">
      <c r="A22" s="1">
        <v>11.0</v>
      </c>
      <c r="B22" s="207"/>
      <c r="C22" s="60"/>
      <c r="D22" s="61" t="str">
        <f t="shared" si="1"/>
        <v/>
      </c>
      <c r="E22" s="62"/>
      <c r="F22" s="63"/>
      <c r="G22" s="61"/>
      <c r="H22" s="61"/>
      <c r="I22" s="61"/>
      <c r="J22" s="61"/>
      <c r="K22" s="64">
        <f t="shared" si="2"/>
        <v>0</v>
      </c>
      <c r="L22" s="64">
        <f t="shared" si="9"/>
        <v>0</v>
      </c>
      <c r="M22" s="65" t="str">
        <f t="shared" si="3"/>
        <v/>
      </c>
      <c r="N22" s="66" t="str">
        <f t="shared" si="4"/>
        <v/>
      </c>
      <c r="O22" s="24">
        <f t="shared" si="5"/>
        <v>0</v>
      </c>
      <c r="P22" s="29">
        <f t="shared" si="6"/>
        <v>0</v>
      </c>
      <c r="Q22" s="29">
        <f t="shared" si="7"/>
        <v>0</v>
      </c>
      <c r="R22" s="16" t="str">
        <f t="shared" si="8"/>
        <v>เดือน</v>
      </c>
      <c r="S22" s="25" t="s">
        <v>60</v>
      </c>
      <c r="T22" s="26"/>
      <c r="U22" s="27"/>
      <c r="V22" s="2"/>
      <c r="W22" s="9"/>
      <c r="X22" s="9"/>
      <c r="Y22" s="9"/>
      <c r="Z22" s="9"/>
    </row>
    <row r="23" ht="21.75" customHeight="1">
      <c r="A23" s="1">
        <v>12.0</v>
      </c>
      <c r="B23" s="207"/>
      <c r="C23" s="60"/>
      <c r="D23" s="61" t="str">
        <f t="shared" si="1"/>
        <v/>
      </c>
      <c r="E23" s="62"/>
      <c r="F23" s="63"/>
      <c r="G23" s="61"/>
      <c r="H23" s="61"/>
      <c r="I23" s="61"/>
      <c r="J23" s="61"/>
      <c r="K23" s="64">
        <f t="shared" si="2"/>
        <v>0</v>
      </c>
      <c r="L23" s="64">
        <f t="shared" si="9"/>
        <v>0</v>
      </c>
      <c r="M23" s="65" t="str">
        <f t="shared" si="3"/>
        <v/>
      </c>
      <c r="N23" s="66" t="str">
        <f t="shared" si="4"/>
        <v/>
      </c>
      <c r="O23" s="24">
        <f t="shared" si="5"/>
        <v>0</v>
      </c>
      <c r="P23" s="29">
        <f t="shared" si="6"/>
        <v>0</v>
      </c>
      <c r="Q23" s="29">
        <f t="shared" si="7"/>
        <v>0</v>
      </c>
      <c r="R23" s="16" t="str">
        <f t="shared" si="8"/>
        <v>เดือน</v>
      </c>
      <c r="S23" s="9"/>
      <c r="T23" s="9"/>
      <c r="U23" s="9"/>
      <c r="V23" s="2"/>
      <c r="W23" s="9"/>
      <c r="X23" s="9"/>
      <c r="Y23" s="9"/>
      <c r="Z23" s="9"/>
    </row>
    <row r="24" ht="21.75" customHeight="1">
      <c r="A24" s="1">
        <v>13.0</v>
      </c>
      <c r="B24" s="207"/>
      <c r="C24" s="60"/>
      <c r="D24" s="61" t="str">
        <f t="shared" si="1"/>
        <v/>
      </c>
      <c r="E24" s="62"/>
      <c r="F24" s="63"/>
      <c r="G24" s="61"/>
      <c r="H24" s="61"/>
      <c r="I24" s="61"/>
      <c r="J24" s="61"/>
      <c r="K24" s="64">
        <f t="shared" si="2"/>
        <v>0</v>
      </c>
      <c r="L24" s="64">
        <f t="shared" si="9"/>
        <v>0</v>
      </c>
      <c r="M24" s="65" t="str">
        <f t="shared" si="3"/>
        <v/>
      </c>
      <c r="N24" s="66" t="str">
        <f t="shared" si="4"/>
        <v/>
      </c>
      <c r="O24" s="24">
        <f t="shared" si="5"/>
        <v>0</v>
      </c>
      <c r="P24" s="29">
        <f t="shared" si="6"/>
        <v>0</v>
      </c>
      <c r="Q24" s="29">
        <f t="shared" si="7"/>
        <v>0</v>
      </c>
      <c r="R24" s="16" t="str">
        <f t="shared" si="8"/>
        <v>เดือน</v>
      </c>
      <c r="S24" s="9"/>
      <c r="T24" s="9"/>
      <c r="U24" s="9"/>
      <c r="V24" s="2"/>
      <c r="W24" s="9"/>
      <c r="X24" s="9"/>
      <c r="Y24" s="9"/>
      <c r="Z24" s="9"/>
    </row>
    <row r="25" ht="21.75" customHeight="1">
      <c r="A25" s="1">
        <v>14.0</v>
      </c>
      <c r="B25" s="207"/>
      <c r="C25" s="60"/>
      <c r="D25" s="61" t="str">
        <f t="shared" si="1"/>
        <v/>
      </c>
      <c r="E25" s="62"/>
      <c r="F25" s="63"/>
      <c r="G25" s="61"/>
      <c r="H25" s="61"/>
      <c r="I25" s="61"/>
      <c r="J25" s="61"/>
      <c r="K25" s="64">
        <f t="shared" si="2"/>
        <v>0</v>
      </c>
      <c r="L25" s="64">
        <f t="shared" si="9"/>
        <v>0</v>
      </c>
      <c r="M25" s="65" t="str">
        <f t="shared" si="3"/>
        <v/>
      </c>
      <c r="N25" s="66" t="str">
        <f t="shared" si="4"/>
        <v/>
      </c>
      <c r="O25" s="24">
        <f t="shared" si="5"/>
        <v>0</v>
      </c>
      <c r="P25" s="29">
        <f t="shared" si="6"/>
        <v>0</v>
      </c>
      <c r="Q25" s="29">
        <f t="shared" si="7"/>
        <v>0</v>
      </c>
      <c r="R25" s="16" t="str">
        <f t="shared" si="8"/>
        <v>เดือน</v>
      </c>
      <c r="S25" s="9"/>
      <c r="T25" s="9"/>
      <c r="U25" s="9"/>
      <c r="V25" s="2"/>
      <c r="W25" s="9"/>
      <c r="X25" s="9"/>
      <c r="Y25" s="9"/>
      <c r="Z25" s="9"/>
    </row>
    <row r="26" ht="21.75" customHeight="1">
      <c r="A26" s="1">
        <v>15.0</v>
      </c>
      <c r="B26" s="207"/>
      <c r="C26" s="60"/>
      <c r="D26" s="61" t="str">
        <f t="shared" si="1"/>
        <v/>
      </c>
      <c r="E26" s="62"/>
      <c r="F26" s="63"/>
      <c r="G26" s="61"/>
      <c r="H26" s="61"/>
      <c r="I26" s="61"/>
      <c r="J26" s="61"/>
      <c r="K26" s="64">
        <f t="shared" si="2"/>
        <v>0</v>
      </c>
      <c r="L26" s="64">
        <f t="shared" si="9"/>
        <v>0</v>
      </c>
      <c r="M26" s="65" t="str">
        <f t="shared" si="3"/>
        <v/>
      </c>
      <c r="N26" s="66" t="str">
        <f t="shared" si="4"/>
        <v/>
      </c>
      <c r="O26" s="24">
        <f t="shared" si="5"/>
        <v>0</v>
      </c>
      <c r="P26" s="29">
        <f t="shared" si="6"/>
        <v>0</v>
      </c>
      <c r="Q26" s="29">
        <f t="shared" si="7"/>
        <v>0</v>
      </c>
      <c r="R26" s="16" t="str">
        <f t="shared" si="8"/>
        <v>เดือน</v>
      </c>
      <c r="S26" s="9"/>
      <c r="T26" s="9"/>
      <c r="U26" s="9"/>
      <c r="V26" s="2"/>
      <c r="W26" s="9"/>
      <c r="X26" s="9"/>
      <c r="Y26" s="9"/>
      <c r="Z26" s="9"/>
    </row>
    <row r="27" ht="21.75" customHeight="1">
      <c r="A27" s="1">
        <v>16.0</v>
      </c>
      <c r="B27" s="208"/>
      <c r="C27" s="187"/>
      <c r="D27" s="79" t="str">
        <f t="shared" si="1"/>
        <v/>
      </c>
      <c r="E27" s="188"/>
      <c r="F27" s="189"/>
      <c r="G27" s="79"/>
      <c r="H27" s="79"/>
      <c r="I27" s="79"/>
      <c r="J27" s="79"/>
      <c r="K27" s="83">
        <f t="shared" si="2"/>
        <v>0</v>
      </c>
      <c r="L27" s="83">
        <f t="shared" si="9"/>
        <v>0</v>
      </c>
      <c r="M27" s="84" t="str">
        <f t="shared" si="3"/>
        <v/>
      </c>
      <c r="N27" s="85" t="str">
        <f t="shared" si="4"/>
        <v/>
      </c>
      <c r="O27" s="24">
        <f t="shared" si="5"/>
        <v>0</v>
      </c>
      <c r="P27" s="29">
        <f t="shared" si="6"/>
        <v>0</v>
      </c>
      <c r="Q27" s="29">
        <f t="shared" si="7"/>
        <v>0</v>
      </c>
      <c r="R27" s="16" t="str">
        <f t="shared" si="8"/>
        <v>เดือน</v>
      </c>
      <c r="S27" s="9"/>
      <c r="T27" s="9"/>
      <c r="U27" s="9"/>
      <c r="V27" s="2"/>
      <c r="W27" s="9"/>
      <c r="X27" s="9"/>
      <c r="Y27" s="9"/>
      <c r="Z27" s="9"/>
    </row>
    <row r="28" ht="21.75" customHeight="1">
      <c r="A28" s="1">
        <v>17.0</v>
      </c>
      <c r="B28" s="209"/>
      <c r="C28" s="86"/>
      <c r="D28" s="87" t="str">
        <f t="shared" si="1"/>
        <v/>
      </c>
      <c r="E28" s="191"/>
      <c r="F28" s="192"/>
      <c r="G28" s="87"/>
      <c r="H28" s="87"/>
      <c r="I28" s="87"/>
      <c r="J28" s="87"/>
      <c r="K28" s="91">
        <f t="shared" si="2"/>
        <v>0</v>
      </c>
      <c r="L28" s="91">
        <f t="shared" si="9"/>
        <v>0</v>
      </c>
      <c r="M28" s="92" t="str">
        <f t="shared" si="3"/>
        <v/>
      </c>
      <c r="N28" s="93" t="str">
        <f t="shared" si="4"/>
        <v/>
      </c>
      <c r="O28" s="24">
        <f t="shared" si="5"/>
        <v>0</v>
      </c>
      <c r="P28" s="29">
        <f t="shared" si="6"/>
        <v>0</v>
      </c>
      <c r="Q28" s="29">
        <f t="shared" si="7"/>
        <v>0</v>
      </c>
      <c r="R28" s="16" t="str">
        <f t="shared" si="8"/>
        <v>เดือน</v>
      </c>
      <c r="S28" s="9"/>
      <c r="T28" s="9"/>
      <c r="U28" s="9"/>
      <c r="V28" s="2"/>
      <c r="W28" s="9"/>
      <c r="X28" s="9"/>
      <c r="Y28" s="9"/>
      <c r="Z28" s="9"/>
    </row>
    <row r="29" ht="21.75" customHeight="1">
      <c r="A29" s="1">
        <v>18.0</v>
      </c>
      <c r="B29" s="207"/>
      <c r="C29" s="86"/>
      <c r="D29" s="61" t="str">
        <f t="shared" si="1"/>
        <v/>
      </c>
      <c r="E29" s="191"/>
      <c r="F29" s="192"/>
      <c r="G29" s="87"/>
      <c r="H29" s="87"/>
      <c r="I29" s="87"/>
      <c r="J29" s="87"/>
      <c r="K29" s="91">
        <f t="shared" si="2"/>
        <v>0</v>
      </c>
      <c r="L29" s="91">
        <f t="shared" si="9"/>
        <v>0</v>
      </c>
      <c r="M29" s="65" t="str">
        <f t="shared" si="3"/>
        <v/>
      </c>
      <c r="N29" s="66" t="str">
        <f t="shared" si="4"/>
        <v/>
      </c>
      <c r="O29" s="24">
        <f t="shared" si="5"/>
        <v>0</v>
      </c>
      <c r="P29" s="29">
        <f t="shared" si="6"/>
        <v>0</v>
      </c>
      <c r="Q29" s="29">
        <f t="shared" si="7"/>
        <v>0</v>
      </c>
      <c r="R29" s="16" t="str">
        <f t="shared" si="8"/>
        <v>เดือน</v>
      </c>
      <c r="S29" s="9"/>
      <c r="T29" s="9"/>
      <c r="U29" s="9"/>
      <c r="V29" s="2"/>
      <c r="W29" s="9"/>
      <c r="X29" s="9"/>
      <c r="Y29" s="9"/>
      <c r="Z29" s="9"/>
    </row>
    <row r="30" ht="21.75" customHeight="1">
      <c r="A30" s="1">
        <v>19.0</v>
      </c>
      <c r="B30" s="207"/>
      <c r="C30" s="60"/>
      <c r="D30" s="61" t="str">
        <f t="shared" si="1"/>
        <v/>
      </c>
      <c r="E30" s="62"/>
      <c r="F30" s="63"/>
      <c r="G30" s="61"/>
      <c r="H30" s="61"/>
      <c r="I30" s="61"/>
      <c r="J30" s="61"/>
      <c r="K30" s="64">
        <f t="shared" si="2"/>
        <v>0</v>
      </c>
      <c r="L30" s="64">
        <f t="shared" si="9"/>
        <v>0</v>
      </c>
      <c r="M30" s="65" t="str">
        <f t="shared" si="3"/>
        <v/>
      </c>
      <c r="N30" s="66" t="str">
        <f t="shared" si="4"/>
        <v/>
      </c>
      <c r="O30" s="24">
        <f t="shared" si="5"/>
        <v>0</v>
      </c>
      <c r="P30" s="29">
        <f t="shared" si="6"/>
        <v>0</v>
      </c>
      <c r="Q30" s="29">
        <f t="shared" si="7"/>
        <v>0</v>
      </c>
      <c r="R30" s="16" t="str">
        <f t="shared" si="8"/>
        <v>เดือน</v>
      </c>
      <c r="S30" s="9"/>
      <c r="T30" s="9"/>
      <c r="U30" s="9"/>
      <c r="V30" s="2"/>
      <c r="W30" s="9"/>
      <c r="X30" s="9"/>
      <c r="Y30" s="9"/>
      <c r="Z30" s="9"/>
    </row>
    <row r="31" ht="21.75" customHeight="1">
      <c r="A31" s="1">
        <v>20.0</v>
      </c>
      <c r="B31" s="207"/>
      <c r="C31" s="60"/>
      <c r="D31" s="61" t="str">
        <f t="shared" si="1"/>
        <v/>
      </c>
      <c r="E31" s="62"/>
      <c r="F31" s="63"/>
      <c r="G31" s="61"/>
      <c r="H31" s="61"/>
      <c r="I31" s="61"/>
      <c r="J31" s="61"/>
      <c r="K31" s="64">
        <f t="shared" si="2"/>
        <v>0</v>
      </c>
      <c r="L31" s="64">
        <f t="shared" si="9"/>
        <v>0</v>
      </c>
      <c r="M31" s="65" t="str">
        <f t="shared" si="3"/>
        <v/>
      </c>
      <c r="N31" s="66" t="str">
        <f t="shared" si="4"/>
        <v/>
      </c>
      <c r="O31" s="24">
        <f t="shared" si="5"/>
        <v>0</v>
      </c>
      <c r="P31" s="29">
        <f t="shared" si="6"/>
        <v>0</v>
      </c>
      <c r="Q31" s="29">
        <f t="shared" si="7"/>
        <v>0</v>
      </c>
      <c r="R31" s="16" t="str">
        <f t="shared" si="8"/>
        <v>เดือน</v>
      </c>
      <c r="S31" s="9"/>
      <c r="T31" s="9"/>
      <c r="U31" s="9"/>
      <c r="V31" s="2"/>
      <c r="W31" s="9"/>
      <c r="X31" s="9"/>
      <c r="Y31" s="9"/>
      <c r="Z31" s="9"/>
    </row>
    <row r="32" ht="21.75" customHeight="1">
      <c r="A32" s="1">
        <v>21.0</v>
      </c>
      <c r="B32" s="207"/>
      <c r="C32" s="60"/>
      <c r="D32" s="61" t="str">
        <f t="shared" si="1"/>
        <v/>
      </c>
      <c r="E32" s="62"/>
      <c r="F32" s="63"/>
      <c r="G32" s="61"/>
      <c r="H32" s="61"/>
      <c r="I32" s="61"/>
      <c r="J32" s="61"/>
      <c r="K32" s="64">
        <f t="shared" si="2"/>
        <v>0</v>
      </c>
      <c r="L32" s="64">
        <f t="shared" si="9"/>
        <v>0</v>
      </c>
      <c r="M32" s="65" t="str">
        <f t="shared" si="3"/>
        <v/>
      </c>
      <c r="N32" s="66" t="str">
        <f t="shared" si="4"/>
        <v/>
      </c>
      <c r="O32" s="24">
        <f t="shared" si="5"/>
        <v>0</v>
      </c>
      <c r="P32" s="29">
        <f t="shared" si="6"/>
        <v>0</v>
      </c>
      <c r="Q32" s="29">
        <f t="shared" si="7"/>
        <v>0</v>
      </c>
      <c r="R32" s="16" t="str">
        <f t="shared" si="8"/>
        <v>เดือน</v>
      </c>
      <c r="S32" s="9"/>
      <c r="T32" s="9"/>
      <c r="U32" s="9"/>
      <c r="V32" s="2"/>
      <c r="W32" s="9"/>
      <c r="X32" s="9"/>
      <c r="Y32" s="9"/>
      <c r="Z32" s="9"/>
    </row>
    <row r="33" ht="21.75" customHeight="1">
      <c r="A33" s="1">
        <v>22.0</v>
      </c>
      <c r="B33" s="207"/>
      <c r="C33" s="60"/>
      <c r="D33" s="61" t="str">
        <f t="shared" si="1"/>
        <v/>
      </c>
      <c r="E33" s="62"/>
      <c r="F33" s="63"/>
      <c r="G33" s="61"/>
      <c r="H33" s="61"/>
      <c r="I33" s="61"/>
      <c r="J33" s="61"/>
      <c r="K33" s="64">
        <f t="shared" si="2"/>
        <v>0</v>
      </c>
      <c r="L33" s="64">
        <f t="shared" si="9"/>
        <v>0</v>
      </c>
      <c r="M33" s="65" t="str">
        <f t="shared" si="3"/>
        <v/>
      </c>
      <c r="N33" s="66" t="str">
        <f t="shared" si="4"/>
        <v/>
      </c>
      <c r="O33" s="24">
        <f t="shared" si="5"/>
        <v>0</v>
      </c>
      <c r="P33" s="29">
        <f t="shared" si="6"/>
        <v>0</v>
      </c>
      <c r="Q33" s="29">
        <f t="shared" si="7"/>
        <v>0</v>
      </c>
      <c r="R33" s="16" t="str">
        <f t="shared" si="8"/>
        <v>เดือน</v>
      </c>
      <c r="S33" s="9"/>
      <c r="T33" s="9"/>
      <c r="U33" s="9"/>
      <c r="V33" s="2"/>
      <c r="W33" s="9"/>
      <c r="X33" s="9"/>
      <c r="Y33" s="9"/>
      <c r="Z33" s="9"/>
    </row>
    <row r="34" ht="21.75" customHeight="1">
      <c r="A34" s="1">
        <v>23.0</v>
      </c>
      <c r="B34" s="207"/>
      <c r="C34" s="60"/>
      <c r="D34" s="61" t="str">
        <f t="shared" si="1"/>
        <v/>
      </c>
      <c r="E34" s="62"/>
      <c r="F34" s="63"/>
      <c r="G34" s="61"/>
      <c r="H34" s="61"/>
      <c r="I34" s="61"/>
      <c r="J34" s="61"/>
      <c r="K34" s="64">
        <f t="shared" si="2"/>
        <v>0</v>
      </c>
      <c r="L34" s="64">
        <f t="shared" si="9"/>
        <v>0</v>
      </c>
      <c r="M34" s="65" t="str">
        <f t="shared" si="3"/>
        <v/>
      </c>
      <c r="N34" s="66" t="str">
        <f t="shared" si="4"/>
        <v/>
      </c>
      <c r="O34" s="24">
        <f t="shared" si="5"/>
        <v>0</v>
      </c>
      <c r="P34" s="29">
        <f t="shared" si="6"/>
        <v>0</v>
      </c>
      <c r="Q34" s="29">
        <f t="shared" si="7"/>
        <v>0</v>
      </c>
      <c r="R34" s="16" t="str">
        <f t="shared" si="8"/>
        <v>เดือน</v>
      </c>
      <c r="S34" s="9"/>
      <c r="T34" s="9"/>
      <c r="U34" s="9"/>
      <c r="V34" s="2"/>
      <c r="W34" s="9"/>
      <c r="X34" s="9"/>
      <c r="Y34" s="9"/>
      <c r="Z34" s="9"/>
    </row>
    <row r="35" ht="21.75" customHeight="1">
      <c r="A35" s="1">
        <v>24.0</v>
      </c>
      <c r="B35" s="207"/>
      <c r="C35" s="60"/>
      <c r="D35" s="61" t="str">
        <f t="shared" si="1"/>
        <v/>
      </c>
      <c r="E35" s="62"/>
      <c r="F35" s="63"/>
      <c r="G35" s="61"/>
      <c r="H35" s="61"/>
      <c r="I35" s="61"/>
      <c r="J35" s="61"/>
      <c r="K35" s="64"/>
      <c r="L35" s="64"/>
      <c r="M35" s="65" t="str">
        <f t="shared" si="3"/>
        <v/>
      </c>
      <c r="N35" s="66" t="str">
        <f t="shared" si="4"/>
        <v/>
      </c>
      <c r="O35" s="24">
        <f t="shared" si="5"/>
        <v>0</v>
      </c>
      <c r="P35" s="29">
        <f t="shared" si="6"/>
        <v>0</v>
      </c>
      <c r="Q35" s="29">
        <f t="shared" si="7"/>
        <v>0</v>
      </c>
      <c r="R35" s="16" t="str">
        <f t="shared" si="8"/>
        <v>เดือน</v>
      </c>
      <c r="S35" s="9"/>
      <c r="T35" s="9"/>
      <c r="U35" s="9"/>
      <c r="V35" s="2"/>
      <c r="W35" s="9"/>
      <c r="X35" s="9"/>
      <c r="Y35" s="9"/>
      <c r="Z35" s="9"/>
    </row>
    <row r="36" ht="21.75" customHeight="1">
      <c r="A36" s="1">
        <v>25.0</v>
      </c>
      <c r="B36" s="207"/>
      <c r="C36" s="60"/>
      <c r="D36" s="61" t="str">
        <f t="shared" si="1"/>
        <v/>
      </c>
      <c r="E36" s="62"/>
      <c r="F36" s="63"/>
      <c r="G36" s="61"/>
      <c r="H36" s="61"/>
      <c r="I36" s="61"/>
      <c r="J36" s="61"/>
      <c r="K36" s="64"/>
      <c r="L36" s="64"/>
      <c r="M36" s="65" t="str">
        <f t="shared" si="3"/>
        <v/>
      </c>
      <c r="N36" s="66" t="str">
        <f t="shared" si="4"/>
        <v/>
      </c>
      <c r="O36" s="24">
        <f t="shared" si="5"/>
        <v>0</v>
      </c>
      <c r="P36" s="29">
        <f t="shared" si="6"/>
        <v>0</v>
      </c>
      <c r="Q36" s="29">
        <f t="shared" si="7"/>
        <v>0</v>
      </c>
      <c r="R36" s="16" t="str">
        <f t="shared" si="8"/>
        <v>เดือน</v>
      </c>
      <c r="S36" s="9"/>
      <c r="T36" s="9"/>
      <c r="U36" s="9"/>
      <c r="V36" s="2"/>
      <c r="W36" s="9"/>
      <c r="X36" s="9"/>
      <c r="Y36" s="9"/>
      <c r="Z36" s="9"/>
    </row>
    <row r="37" ht="21.75" customHeight="1">
      <c r="A37" s="1">
        <v>26.0</v>
      </c>
      <c r="B37" s="207"/>
      <c r="C37" s="60"/>
      <c r="D37" s="61" t="str">
        <f t="shared" si="1"/>
        <v/>
      </c>
      <c r="E37" s="62"/>
      <c r="F37" s="63"/>
      <c r="G37" s="61"/>
      <c r="H37" s="61"/>
      <c r="I37" s="61"/>
      <c r="J37" s="61"/>
      <c r="K37" s="64"/>
      <c r="L37" s="64"/>
      <c r="M37" s="65" t="str">
        <f t="shared" si="3"/>
        <v/>
      </c>
      <c r="N37" s="66" t="str">
        <f t="shared" si="4"/>
        <v/>
      </c>
      <c r="O37" s="24">
        <f t="shared" si="5"/>
        <v>0</v>
      </c>
      <c r="P37" s="29">
        <f t="shared" si="6"/>
        <v>0</v>
      </c>
      <c r="Q37" s="29">
        <f t="shared" si="7"/>
        <v>0</v>
      </c>
      <c r="R37" s="16" t="str">
        <f t="shared" si="8"/>
        <v>เดือน</v>
      </c>
      <c r="S37" s="9"/>
      <c r="T37" s="9"/>
      <c r="U37" s="9"/>
      <c r="V37" s="2"/>
      <c r="W37" s="9"/>
      <c r="X37" s="9"/>
      <c r="Y37" s="9"/>
      <c r="Z37" s="9"/>
    </row>
    <row r="38" ht="21.75" customHeight="1">
      <c r="A38" s="1">
        <v>27.0</v>
      </c>
      <c r="B38" s="207"/>
      <c r="C38" s="60"/>
      <c r="D38" s="61" t="str">
        <f t="shared" si="1"/>
        <v/>
      </c>
      <c r="E38" s="62"/>
      <c r="F38" s="63"/>
      <c r="G38" s="61"/>
      <c r="H38" s="61"/>
      <c r="I38" s="61"/>
      <c r="J38" s="61"/>
      <c r="K38" s="64"/>
      <c r="L38" s="64"/>
      <c r="M38" s="65" t="str">
        <f t="shared" si="3"/>
        <v/>
      </c>
      <c r="N38" s="66" t="str">
        <f t="shared" si="4"/>
        <v/>
      </c>
      <c r="O38" s="24">
        <f t="shared" si="5"/>
        <v>0</v>
      </c>
      <c r="P38" s="29">
        <f t="shared" si="6"/>
        <v>0</v>
      </c>
      <c r="Q38" s="29">
        <f t="shared" si="7"/>
        <v>0</v>
      </c>
      <c r="R38" s="16" t="str">
        <f t="shared" si="8"/>
        <v>เดือน</v>
      </c>
      <c r="S38" s="9"/>
      <c r="T38" s="9"/>
      <c r="U38" s="9"/>
      <c r="V38" s="2"/>
      <c r="W38" s="9"/>
      <c r="X38" s="9"/>
      <c r="Y38" s="9"/>
      <c r="Z38" s="9"/>
    </row>
    <row r="39" ht="21.75" customHeight="1">
      <c r="A39" s="1">
        <v>28.0</v>
      </c>
      <c r="B39" s="207"/>
      <c r="C39" s="60"/>
      <c r="D39" s="61" t="str">
        <f t="shared" si="1"/>
        <v/>
      </c>
      <c r="E39" s="62"/>
      <c r="F39" s="63"/>
      <c r="G39" s="61"/>
      <c r="H39" s="61"/>
      <c r="I39" s="61"/>
      <c r="J39" s="61"/>
      <c r="K39" s="64"/>
      <c r="L39" s="64"/>
      <c r="M39" s="65" t="str">
        <f t="shared" si="3"/>
        <v/>
      </c>
      <c r="N39" s="66" t="str">
        <f t="shared" si="4"/>
        <v/>
      </c>
      <c r="O39" s="24">
        <f t="shared" si="5"/>
        <v>0</v>
      </c>
      <c r="P39" s="29">
        <f t="shared" si="6"/>
        <v>0</v>
      </c>
      <c r="Q39" s="29">
        <f t="shared" si="7"/>
        <v>0</v>
      </c>
      <c r="R39" s="16" t="str">
        <f t="shared" si="8"/>
        <v>เดือน</v>
      </c>
      <c r="S39" s="9"/>
      <c r="T39" s="9"/>
      <c r="U39" s="9"/>
      <c r="V39" s="2"/>
      <c r="W39" s="9"/>
      <c r="X39" s="9"/>
      <c r="Y39" s="9"/>
      <c r="Z39" s="9"/>
    </row>
    <row r="40" ht="21.75" customHeight="1">
      <c r="A40" s="1">
        <v>29.0</v>
      </c>
      <c r="B40" s="207"/>
      <c r="C40" s="60"/>
      <c r="D40" s="61" t="str">
        <f t="shared" si="1"/>
        <v/>
      </c>
      <c r="E40" s="62"/>
      <c r="F40" s="63"/>
      <c r="G40" s="61"/>
      <c r="H40" s="61"/>
      <c r="I40" s="61"/>
      <c r="J40" s="61"/>
      <c r="K40" s="64"/>
      <c r="L40" s="64"/>
      <c r="M40" s="65" t="str">
        <f t="shared" si="3"/>
        <v/>
      </c>
      <c r="N40" s="66" t="str">
        <f t="shared" si="4"/>
        <v/>
      </c>
      <c r="O40" s="24">
        <f t="shared" si="5"/>
        <v>0</v>
      </c>
      <c r="P40" s="29">
        <f t="shared" si="6"/>
        <v>0</v>
      </c>
      <c r="Q40" s="29">
        <f t="shared" si="7"/>
        <v>0</v>
      </c>
      <c r="R40" s="16" t="str">
        <f t="shared" si="8"/>
        <v>เดือน</v>
      </c>
      <c r="S40" s="9"/>
      <c r="T40" s="9"/>
      <c r="U40" s="9"/>
      <c r="V40" s="2"/>
      <c r="W40" s="9"/>
      <c r="X40" s="9"/>
      <c r="Y40" s="9"/>
      <c r="Z40" s="9"/>
    </row>
    <row r="41" ht="21.75" customHeight="1">
      <c r="A41" s="1">
        <v>30.0</v>
      </c>
      <c r="B41" s="207"/>
      <c r="C41" s="60"/>
      <c r="D41" s="61" t="str">
        <f t="shared" si="1"/>
        <v/>
      </c>
      <c r="E41" s="62"/>
      <c r="F41" s="63"/>
      <c r="G41" s="61"/>
      <c r="H41" s="61"/>
      <c r="I41" s="61"/>
      <c r="J41" s="61"/>
      <c r="K41" s="64"/>
      <c r="L41" s="64"/>
      <c r="M41" s="65" t="str">
        <f t="shared" si="3"/>
        <v/>
      </c>
      <c r="N41" s="66" t="str">
        <f t="shared" si="4"/>
        <v/>
      </c>
      <c r="O41" s="24">
        <f t="shared" si="5"/>
        <v>0</v>
      </c>
      <c r="P41" s="29">
        <f t="shared" si="6"/>
        <v>0</v>
      </c>
      <c r="Q41" s="29">
        <f t="shared" si="7"/>
        <v>0</v>
      </c>
      <c r="R41" s="16" t="str">
        <f t="shared" si="8"/>
        <v>เดือน</v>
      </c>
      <c r="S41" s="9"/>
      <c r="T41" s="9"/>
      <c r="U41" s="9"/>
      <c r="V41" s="2"/>
      <c r="W41" s="9"/>
      <c r="X41" s="9"/>
      <c r="Y41" s="9"/>
      <c r="Z41" s="9"/>
    </row>
    <row r="42" ht="21.75" customHeight="1">
      <c r="A42" s="1"/>
      <c r="B42" s="208"/>
      <c r="C42" s="187"/>
      <c r="D42" s="79" t="str">
        <f>IF(B42&gt;"",CONCATENATE($P$11,"  ",Q42,"  ",R42),"")</f>
        <v/>
      </c>
      <c r="E42" s="188"/>
      <c r="F42" s="189"/>
      <c r="G42" s="79"/>
      <c r="H42" s="79"/>
      <c r="I42" s="79"/>
      <c r="J42" s="79"/>
      <c r="K42" s="83"/>
      <c r="L42" s="83"/>
      <c r="M42" s="84"/>
      <c r="N42" s="196" t="str">
        <f t="shared" si="4"/>
        <v/>
      </c>
      <c r="O42" s="16"/>
      <c r="P42" s="29"/>
      <c r="Q42" s="29"/>
      <c r="R42" s="16"/>
      <c r="S42" s="9"/>
      <c r="T42" s="9"/>
      <c r="U42" s="9"/>
      <c r="V42" s="2"/>
      <c r="W42" s="9"/>
      <c r="X42" s="9"/>
      <c r="Y42" s="9"/>
      <c r="Z42" s="9"/>
    </row>
    <row r="43" ht="21.75" customHeight="1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99" t="s">
        <v>65</v>
      </c>
      <c r="O43" s="204"/>
      <c r="P43" s="205"/>
      <c r="Q43" s="205"/>
      <c r="R43" s="204"/>
      <c r="S43" s="2"/>
      <c r="T43" s="2"/>
      <c r="U43" s="2"/>
      <c r="V43" s="2"/>
      <c r="W43" s="9"/>
      <c r="X43" s="9"/>
      <c r="Y43" s="9"/>
      <c r="Z43" s="9"/>
    </row>
    <row r="44" ht="21.75" customHeight="1">
      <c r="A44" s="9"/>
      <c r="B44" s="10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6"/>
      <c r="P44" s="29"/>
      <c r="Q44" s="29"/>
      <c r="R44" s="16"/>
      <c r="S44" s="9"/>
      <c r="T44" s="9"/>
      <c r="U44" s="9"/>
      <c r="V44" s="9"/>
      <c r="W44" s="9"/>
      <c r="X44" s="9"/>
      <c r="Y44" s="9"/>
      <c r="Z44" s="9"/>
    </row>
    <row r="45" ht="21.75" customHeight="1">
      <c r="A45" s="9"/>
      <c r="B45" s="10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  <c r="P45" s="29"/>
      <c r="Q45" s="29"/>
      <c r="R45" s="16"/>
      <c r="S45" s="9"/>
      <c r="T45" s="9"/>
      <c r="U45" s="9"/>
      <c r="V45" s="9"/>
      <c r="W45" s="9"/>
      <c r="X45" s="9"/>
      <c r="Y45" s="9"/>
      <c r="Z45" s="9"/>
    </row>
    <row r="46" ht="21.75" customHeight="1">
      <c r="A46" s="9"/>
      <c r="B46" s="10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6"/>
      <c r="P46" s="29"/>
      <c r="Q46" s="29"/>
      <c r="R46" s="16"/>
      <c r="S46" s="9"/>
      <c r="T46" s="9"/>
      <c r="U46" s="9"/>
      <c r="V46" s="9"/>
      <c r="W46" s="9"/>
      <c r="X46" s="9"/>
      <c r="Y46" s="9"/>
      <c r="Z46" s="9"/>
    </row>
    <row r="47" ht="21.75" customHeight="1">
      <c r="A47" s="9"/>
      <c r="B47" s="10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6"/>
      <c r="P47" s="29"/>
      <c r="Q47" s="29"/>
      <c r="R47" s="16"/>
      <c r="S47" s="9"/>
      <c r="T47" s="9"/>
      <c r="U47" s="9"/>
      <c r="V47" s="9"/>
      <c r="W47" s="9"/>
      <c r="X47" s="9"/>
      <c r="Y47" s="9"/>
      <c r="Z47" s="9"/>
    </row>
    <row r="48" ht="21.75" customHeight="1">
      <c r="A48" s="9"/>
      <c r="B48" s="10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6"/>
      <c r="P48" s="29"/>
      <c r="Q48" s="29"/>
      <c r="R48" s="16"/>
      <c r="S48" s="9"/>
      <c r="T48" s="9"/>
      <c r="U48" s="9"/>
      <c r="V48" s="9"/>
      <c r="W48" s="9"/>
      <c r="X48" s="9"/>
      <c r="Y48" s="9"/>
      <c r="Z48" s="9"/>
    </row>
    <row r="49" ht="21.75" customHeight="1">
      <c r="A49" s="9"/>
      <c r="B49" s="10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29"/>
      <c r="Q49" s="29"/>
      <c r="R49" s="16"/>
      <c r="S49" s="9"/>
      <c r="T49" s="9"/>
      <c r="U49" s="9"/>
      <c r="V49" s="9"/>
      <c r="W49" s="9"/>
      <c r="X49" s="9"/>
      <c r="Y49" s="9"/>
      <c r="Z49" s="9"/>
    </row>
    <row r="50" ht="21.75" customHeight="1">
      <c r="A50" s="9"/>
      <c r="B50" s="10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29"/>
      <c r="Q50" s="29"/>
      <c r="R50" s="16"/>
      <c r="S50" s="9"/>
      <c r="T50" s="9"/>
      <c r="U50" s="9"/>
      <c r="V50" s="9"/>
      <c r="W50" s="9"/>
      <c r="X50" s="9"/>
      <c r="Y50" s="9"/>
      <c r="Z50" s="9"/>
    </row>
    <row r="51" ht="21.75" customHeight="1">
      <c r="A51" s="9"/>
      <c r="B51" s="10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29"/>
      <c r="Q51" s="29"/>
      <c r="R51" s="16"/>
      <c r="S51" s="9"/>
      <c r="T51" s="9"/>
      <c r="U51" s="9"/>
      <c r="V51" s="9"/>
      <c r="W51" s="9"/>
      <c r="X51" s="9"/>
      <c r="Y51" s="9"/>
      <c r="Z51" s="9"/>
    </row>
    <row r="52" ht="21.75" customHeight="1">
      <c r="A52" s="9"/>
      <c r="B52" s="10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29"/>
      <c r="Q52" s="29"/>
      <c r="R52" s="16"/>
      <c r="S52" s="9"/>
      <c r="T52" s="9"/>
      <c r="U52" s="9"/>
      <c r="V52" s="9"/>
      <c r="W52" s="9"/>
      <c r="X52" s="9"/>
      <c r="Y52" s="9"/>
      <c r="Z52" s="9"/>
    </row>
    <row r="53" ht="21.75" customHeight="1">
      <c r="A53" s="9"/>
      <c r="B53" s="10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29"/>
      <c r="Q53" s="29"/>
      <c r="R53" s="16"/>
      <c r="S53" s="9"/>
      <c r="T53" s="9"/>
      <c r="U53" s="9"/>
      <c r="V53" s="9"/>
      <c r="W53" s="9"/>
      <c r="X53" s="9"/>
      <c r="Y53" s="9"/>
      <c r="Z53" s="9"/>
    </row>
    <row r="54" ht="21.75" customHeight="1">
      <c r="A54" s="9"/>
      <c r="B54" s="10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29"/>
      <c r="Q54" s="29"/>
      <c r="R54" s="16"/>
      <c r="S54" s="9"/>
      <c r="T54" s="9"/>
      <c r="U54" s="9"/>
      <c r="V54" s="9"/>
      <c r="W54" s="9"/>
      <c r="X54" s="9"/>
      <c r="Y54" s="9"/>
      <c r="Z54" s="9"/>
    </row>
    <row r="55" ht="21.75" customHeight="1">
      <c r="A55" s="9"/>
      <c r="B55" s="10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29"/>
      <c r="Q55" s="29"/>
      <c r="R55" s="16"/>
      <c r="S55" s="9"/>
      <c r="T55" s="9"/>
      <c r="U55" s="9"/>
      <c r="V55" s="9"/>
      <c r="W55" s="9"/>
      <c r="X55" s="9"/>
      <c r="Y55" s="9"/>
      <c r="Z55" s="9"/>
    </row>
    <row r="56" ht="21.75" customHeight="1">
      <c r="A56" s="9"/>
      <c r="B56" s="10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29"/>
      <c r="Q56" s="29"/>
      <c r="R56" s="16"/>
      <c r="S56" s="9"/>
      <c r="T56" s="9"/>
      <c r="U56" s="9"/>
      <c r="V56" s="9"/>
      <c r="W56" s="9"/>
      <c r="X56" s="9"/>
      <c r="Y56" s="9"/>
      <c r="Z56" s="9"/>
    </row>
    <row r="57" ht="21.75" customHeight="1">
      <c r="A57" s="9"/>
      <c r="B57" s="10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29"/>
      <c r="Q57" s="29"/>
      <c r="R57" s="16"/>
      <c r="S57" s="9"/>
      <c r="T57" s="9"/>
      <c r="U57" s="9"/>
      <c r="V57" s="9"/>
      <c r="W57" s="9"/>
      <c r="X57" s="9"/>
      <c r="Y57" s="9"/>
      <c r="Z57" s="9"/>
    </row>
    <row r="58" ht="21.75" customHeight="1">
      <c r="A58" s="9"/>
      <c r="B58" s="10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  <c r="P58" s="29"/>
      <c r="Q58" s="29"/>
      <c r="R58" s="16"/>
      <c r="S58" s="9"/>
      <c r="T58" s="9"/>
      <c r="U58" s="9"/>
      <c r="V58" s="9"/>
      <c r="W58" s="9"/>
      <c r="X58" s="9"/>
      <c r="Y58" s="9"/>
      <c r="Z58" s="9"/>
    </row>
    <row r="59" ht="21.75" customHeight="1">
      <c r="A59" s="9"/>
      <c r="B59" s="10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/>
      <c r="P59" s="29"/>
      <c r="Q59" s="29"/>
      <c r="R59" s="16"/>
      <c r="S59" s="9"/>
      <c r="T59" s="9"/>
      <c r="U59" s="9"/>
      <c r="V59" s="9"/>
      <c r="W59" s="9"/>
      <c r="X59" s="9"/>
      <c r="Y59" s="9"/>
      <c r="Z59" s="9"/>
    </row>
    <row r="60" ht="21.75" customHeight="1">
      <c r="A60" s="9"/>
      <c r="B60" s="10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6"/>
      <c r="P60" s="29"/>
      <c r="Q60" s="29"/>
      <c r="R60" s="16"/>
      <c r="S60" s="9"/>
      <c r="T60" s="9"/>
      <c r="U60" s="9"/>
      <c r="V60" s="9"/>
      <c r="W60" s="9"/>
      <c r="X60" s="9"/>
      <c r="Y60" s="9"/>
      <c r="Z60" s="9"/>
    </row>
    <row r="61" ht="21.75" customHeight="1">
      <c r="A61" s="9"/>
      <c r="B61" s="10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6"/>
      <c r="P61" s="29"/>
      <c r="Q61" s="29"/>
      <c r="R61" s="16"/>
      <c r="S61" s="9"/>
      <c r="T61" s="9"/>
      <c r="U61" s="9"/>
      <c r="V61" s="9"/>
      <c r="W61" s="9"/>
      <c r="X61" s="9"/>
      <c r="Y61" s="9"/>
      <c r="Z61" s="9"/>
    </row>
    <row r="62" ht="21.75" customHeight="1">
      <c r="A62" s="9"/>
      <c r="B62" s="10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6"/>
      <c r="P62" s="29"/>
      <c r="Q62" s="29"/>
      <c r="R62" s="16"/>
      <c r="S62" s="9"/>
      <c r="T62" s="9"/>
      <c r="U62" s="9"/>
      <c r="V62" s="9"/>
      <c r="W62" s="9"/>
      <c r="X62" s="9"/>
      <c r="Y62" s="9"/>
      <c r="Z62" s="9"/>
    </row>
    <row r="63" ht="21.75" customHeight="1">
      <c r="A63" s="9"/>
      <c r="B63" s="10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6"/>
      <c r="P63" s="29"/>
      <c r="Q63" s="29"/>
      <c r="R63" s="16"/>
      <c r="S63" s="9"/>
      <c r="T63" s="9"/>
      <c r="U63" s="9"/>
      <c r="V63" s="9"/>
      <c r="W63" s="9"/>
      <c r="X63" s="9"/>
      <c r="Y63" s="9"/>
      <c r="Z63" s="9"/>
    </row>
    <row r="64" ht="21.75" customHeight="1">
      <c r="A64" s="9"/>
      <c r="B64" s="10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6"/>
      <c r="P64" s="29"/>
      <c r="Q64" s="29"/>
      <c r="R64" s="16"/>
      <c r="S64" s="9"/>
      <c r="T64" s="9"/>
      <c r="U64" s="9"/>
      <c r="V64" s="9"/>
      <c r="W64" s="9"/>
      <c r="X64" s="9"/>
      <c r="Y64" s="9"/>
      <c r="Z64" s="9"/>
    </row>
    <row r="65" ht="21.75" customHeight="1">
      <c r="A65" s="9"/>
      <c r="B65" s="10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6"/>
      <c r="P65" s="29"/>
      <c r="Q65" s="29"/>
      <c r="R65" s="16"/>
      <c r="S65" s="9"/>
      <c r="T65" s="9"/>
      <c r="U65" s="9"/>
      <c r="V65" s="9"/>
      <c r="W65" s="9"/>
      <c r="X65" s="9"/>
      <c r="Y65" s="9"/>
      <c r="Z65" s="9"/>
    </row>
    <row r="66" ht="21.75" customHeight="1">
      <c r="A66" s="9"/>
      <c r="B66" s="10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6"/>
      <c r="P66" s="29"/>
      <c r="Q66" s="29"/>
      <c r="R66" s="16"/>
      <c r="S66" s="9"/>
      <c r="T66" s="9"/>
      <c r="U66" s="9"/>
      <c r="V66" s="9"/>
      <c r="W66" s="9"/>
      <c r="X66" s="9"/>
      <c r="Y66" s="9"/>
      <c r="Z66" s="9"/>
    </row>
    <row r="67" ht="21.75" customHeight="1">
      <c r="A67" s="9"/>
      <c r="B67" s="10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29"/>
      <c r="Q67" s="29"/>
      <c r="R67" s="16"/>
      <c r="S67" s="9"/>
      <c r="T67" s="9"/>
      <c r="U67" s="9"/>
      <c r="V67" s="9"/>
      <c r="W67" s="9"/>
      <c r="X67" s="9"/>
      <c r="Y67" s="9"/>
      <c r="Z67" s="9"/>
    </row>
    <row r="68" ht="21.75" customHeight="1">
      <c r="A68" s="9"/>
      <c r="B68" s="10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29"/>
      <c r="Q68" s="29"/>
      <c r="R68" s="16"/>
      <c r="S68" s="9"/>
      <c r="T68" s="9"/>
      <c r="U68" s="9"/>
      <c r="V68" s="9"/>
      <c r="W68" s="9"/>
      <c r="X68" s="9"/>
      <c r="Y68" s="9"/>
      <c r="Z68" s="9"/>
    </row>
    <row r="69" ht="21.75" customHeight="1">
      <c r="A69" s="9"/>
      <c r="B69" s="10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6"/>
      <c r="P69" s="29"/>
      <c r="Q69" s="29"/>
      <c r="R69" s="16"/>
      <c r="S69" s="9"/>
      <c r="T69" s="9"/>
      <c r="U69" s="9"/>
      <c r="V69" s="9"/>
      <c r="W69" s="9"/>
      <c r="X69" s="9"/>
      <c r="Y69" s="9"/>
      <c r="Z69" s="9"/>
    </row>
    <row r="70" ht="21.75" customHeight="1">
      <c r="A70" s="9"/>
      <c r="B70" s="10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6"/>
      <c r="P70" s="29"/>
      <c r="Q70" s="29"/>
      <c r="R70" s="16"/>
      <c r="S70" s="9"/>
      <c r="T70" s="9"/>
      <c r="U70" s="9"/>
      <c r="V70" s="9"/>
      <c r="W70" s="9"/>
      <c r="X70" s="9"/>
      <c r="Y70" s="9"/>
      <c r="Z70" s="9"/>
    </row>
    <row r="71" ht="21.75" customHeight="1">
      <c r="A71" s="9"/>
      <c r="B71" s="10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  <c r="P71" s="29"/>
      <c r="Q71" s="29"/>
      <c r="R71" s="16"/>
      <c r="S71" s="9"/>
      <c r="T71" s="9"/>
      <c r="U71" s="9"/>
      <c r="V71" s="9"/>
      <c r="W71" s="9"/>
      <c r="X71" s="9"/>
      <c r="Y71" s="9"/>
      <c r="Z71" s="9"/>
    </row>
    <row r="72" ht="21.75" customHeight="1">
      <c r="A72" s="9"/>
      <c r="B72" s="10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6"/>
      <c r="P72" s="29"/>
      <c r="Q72" s="29"/>
      <c r="R72" s="16"/>
      <c r="S72" s="9"/>
      <c r="T72" s="9"/>
      <c r="U72" s="9"/>
      <c r="V72" s="9"/>
      <c r="W72" s="9"/>
      <c r="X72" s="9"/>
      <c r="Y72" s="9"/>
      <c r="Z72" s="9"/>
    </row>
    <row r="73" ht="21.75" customHeight="1">
      <c r="A73" s="9"/>
      <c r="B73" s="10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6"/>
      <c r="P73" s="29"/>
      <c r="Q73" s="29"/>
      <c r="R73" s="16"/>
      <c r="S73" s="9"/>
      <c r="T73" s="9"/>
      <c r="U73" s="9"/>
      <c r="V73" s="9"/>
      <c r="W73" s="9"/>
      <c r="X73" s="9"/>
      <c r="Y73" s="9"/>
      <c r="Z73" s="9"/>
    </row>
    <row r="74" ht="21.75" customHeight="1">
      <c r="A74" s="9"/>
      <c r="B74" s="10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6"/>
      <c r="P74" s="29"/>
      <c r="Q74" s="29"/>
      <c r="R74" s="16"/>
      <c r="S74" s="9"/>
      <c r="T74" s="9"/>
      <c r="U74" s="9"/>
      <c r="V74" s="9"/>
      <c r="W74" s="9"/>
      <c r="X74" s="9"/>
      <c r="Y74" s="9"/>
      <c r="Z74" s="9"/>
    </row>
    <row r="75" ht="21.75" customHeight="1">
      <c r="A75" s="9"/>
      <c r="B75" s="10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6"/>
      <c r="P75" s="29"/>
      <c r="Q75" s="29"/>
      <c r="R75" s="16"/>
      <c r="S75" s="9"/>
      <c r="T75" s="9"/>
      <c r="U75" s="9"/>
      <c r="V75" s="9"/>
      <c r="W75" s="9"/>
      <c r="X75" s="9"/>
      <c r="Y75" s="9"/>
      <c r="Z75" s="9"/>
    </row>
    <row r="76" ht="21.75" customHeight="1">
      <c r="A76" s="9"/>
      <c r="B76" s="10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6"/>
      <c r="P76" s="29"/>
      <c r="Q76" s="29"/>
      <c r="R76" s="16"/>
      <c r="S76" s="9"/>
      <c r="T76" s="9"/>
      <c r="U76" s="9"/>
      <c r="V76" s="9"/>
      <c r="W76" s="9"/>
      <c r="X76" s="9"/>
      <c r="Y76" s="9"/>
      <c r="Z76" s="9"/>
    </row>
    <row r="77" ht="21.75" customHeight="1">
      <c r="A77" s="9"/>
      <c r="B77" s="10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6"/>
      <c r="P77" s="29"/>
      <c r="Q77" s="29"/>
      <c r="R77" s="16"/>
      <c r="S77" s="9"/>
      <c r="T77" s="9"/>
      <c r="U77" s="9"/>
      <c r="V77" s="9"/>
      <c r="W77" s="9"/>
      <c r="X77" s="9"/>
      <c r="Y77" s="9"/>
      <c r="Z77" s="9"/>
    </row>
    <row r="78" ht="21.75" customHeight="1">
      <c r="A78" s="9"/>
      <c r="B78" s="10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6"/>
      <c r="P78" s="29"/>
      <c r="Q78" s="29"/>
      <c r="R78" s="16"/>
      <c r="S78" s="9"/>
      <c r="T78" s="9"/>
      <c r="U78" s="9"/>
      <c r="V78" s="9"/>
      <c r="W78" s="9"/>
      <c r="X78" s="9"/>
      <c r="Y78" s="9"/>
      <c r="Z78" s="9"/>
    </row>
    <row r="79" ht="21.75" customHeight="1">
      <c r="A79" s="9"/>
      <c r="B79" s="10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6"/>
      <c r="P79" s="29"/>
      <c r="Q79" s="29"/>
      <c r="R79" s="16"/>
      <c r="S79" s="9"/>
      <c r="T79" s="9"/>
      <c r="U79" s="9"/>
      <c r="V79" s="9"/>
      <c r="W79" s="9"/>
      <c r="X79" s="9"/>
      <c r="Y79" s="9"/>
      <c r="Z79" s="9"/>
    </row>
    <row r="80" ht="21.75" customHeight="1">
      <c r="A80" s="9"/>
      <c r="B80" s="10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/>
      <c r="P80" s="29"/>
      <c r="Q80" s="29"/>
      <c r="R80" s="16"/>
      <c r="S80" s="9"/>
      <c r="T80" s="9"/>
      <c r="U80" s="9"/>
      <c r="V80" s="9"/>
      <c r="W80" s="9"/>
      <c r="X80" s="9"/>
      <c r="Y80" s="9"/>
      <c r="Z80" s="9"/>
    </row>
    <row r="81" ht="21.75" customHeight="1">
      <c r="A81" s="9"/>
      <c r="B81" s="10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6"/>
      <c r="P81" s="29"/>
      <c r="Q81" s="29"/>
      <c r="R81" s="16"/>
      <c r="S81" s="9"/>
      <c r="T81" s="9"/>
      <c r="U81" s="9"/>
      <c r="V81" s="9"/>
      <c r="W81" s="9"/>
      <c r="X81" s="9"/>
      <c r="Y81" s="9"/>
      <c r="Z81" s="9"/>
    </row>
    <row r="82" ht="21.75" customHeight="1">
      <c r="A82" s="9"/>
      <c r="B82" s="10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6"/>
      <c r="P82" s="29"/>
      <c r="Q82" s="29"/>
      <c r="R82" s="16"/>
      <c r="S82" s="9"/>
      <c r="T82" s="9"/>
      <c r="U82" s="9"/>
      <c r="V82" s="9"/>
      <c r="W82" s="9"/>
      <c r="X82" s="9"/>
      <c r="Y82" s="9"/>
      <c r="Z82" s="9"/>
    </row>
    <row r="83" ht="21.75" customHeight="1">
      <c r="A83" s="9"/>
      <c r="B83" s="10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6"/>
      <c r="P83" s="29"/>
      <c r="Q83" s="29"/>
      <c r="R83" s="16"/>
      <c r="S83" s="9"/>
      <c r="T83" s="9"/>
      <c r="U83" s="9"/>
      <c r="V83" s="9"/>
      <c r="W83" s="9"/>
      <c r="X83" s="9"/>
      <c r="Y83" s="9"/>
      <c r="Z83" s="9"/>
    </row>
    <row r="84" ht="21.75" customHeight="1">
      <c r="A84" s="9"/>
      <c r="B84" s="10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  <c r="P84" s="29"/>
      <c r="Q84" s="29"/>
      <c r="R84" s="16"/>
      <c r="S84" s="9"/>
      <c r="T84" s="9"/>
      <c r="U84" s="9"/>
      <c r="V84" s="9"/>
      <c r="W84" s="9"/>
      <c r="X84" s="9"/>
      <c r="Y84" s="9"/>
      <c r="Z84" s="9"/>
    </row>
    <row r="85" ht="21.75" customHeight="1">
      <c r="A85" s="9"/>
      <c r="B85" s="10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6"/>
      <c r="P85" s="29"/>
      <c r="Q85" s="29"/>
      <c r="R85" s="16"/>
      <c r="S85" s="9"/>
      <c r="T85" s="9"/>
      <c r="U85" s="9"/>
      <c r="V85" s="9"/>
      <c r="W85" s="9"/>
      <c r="X85" s="9"/>
      <c r="Y85" s="9"/>
      <c r="Z85" s="9"/>
    </row>
    <row r="86" ht="21.75" customHeight="1">
      <c r="A86" s="9"/>
      <c r="B86" s="10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6"/>
      <c r="P86" s="29"/>
      <c r="Q86" s="29"/>
      <c r="R86" s="16"/>
      <c r="S86" s="9"/>
      <c r="T86" s="9"/>
      <c r="U86" s="9"/>
      <c r="V86" s="9"/>
      <c r="W86" s="9"/>
      <c r="X86" s="9"/>
      <c r="Y86" s="9"/>
      <c r="Z86" s="9"/>
    </row>
    <row r="87" ht="21.75" customHeight="1">
      <c r="A87" s="9"/>
      <c r="B87" s="10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6"/>
      <c r="P87" s="29"/>
      <c r="Q87" s="29"/>
      <c r="R87" s="16"/>
      <c r="S87" s="9"/>
      <c r="T87" s="9"/>
      <c r="U87" s="9"/>
      <c r="V87" s="9"/>
      <c r="W87" s="9"/>
      <c r="X87" s="9"/>
      <c r="Y87" s="9"/>
      <c r="Z87" s="9"/>
    </row>
    <row r="88" ht="21.75" customHeight="1">
      <c r="A88" s="9"/>
      <c r="B88" s="10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/>
      <c r="P88" s="29"/>
      <c r="Q88" s="29"/>
      <c r="R88" s="16"/>
      <c r="S88" s="9"/>
      <c r="T88" s="9"/>
      <c r="U88" s="9"/>
      <c r="V88" s="9"/>
      <c r="W88" s="9"/>
      <c r="X88" s="9"/>
      <c r="Y88" s="9"/>
      <c r="Z88" s="9"/>
    </row>
    <row r="89" ht="21.75" customHeight="1">
      <c r="A89" s="9"/>
      <c r="B89" s="10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6"/>
      <c r="P89" s="29"/>
      <c r="Q89" s="29"/>
      <c r="R89" s="16"/>
      <c r="S89" s="9"/>
      <c r="T89" s="9"/>
      <c r="U89" s="9"/>
      <c r="V89" s="9"/>
      <c r="W89" s="9"/>
      <c r="X89" s="9"/>
      <c r="Y89" s="9"/>
      <c r="Z89" s="9"/>
    </row>
    <row r="90" ht="21.75" customHeight="1">
      <c r="A90" s="9"/>
      <c r="B90" s="10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6"/>
      <c r="P90" s="29"/>
      <c r="Q90" s="29"/>
      <c r="R90" s="16"/>
      <c r="S90" s="9"/>
      <c r="T90" s="9"/>
      <c r="U90" s="9"/>
      <c r="V90" s="9"/>
      <c r="W90" s="9"/>
      <c r="X90" s="9"/>
      <c r="Y90" s="9"/>
      <c r="Z90" s="9"/>
    </row>
    <row r="91" ht="21.75" customHeight="1">
      <c r="A91" s="9"/>
      <c r="B91" s="10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6"/>
      <c r="P91" s="29"/>
      <c r="Q91" s="29"/>
      <c r="R91" s="16"/>
      <c r="S91" s="9"/>
      <c r="T91" s="9"/>
      <c r="U91" s="9"/>
      <c r="V91" s="9"/>
      <c r="W91" s="9"/>
      <c r="X91" s="9"/>
      <c r="Y91" s="9"/>
      <c r="Z91" s="9"/>
    </row>
    <row r="92" ht="21.75" customHeight="1">
      <c r="A92" s="9"/>
      <c r="B92" s="10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6"/>
      <c r="P92" s="29"/>
      <c r="Q92" s="29"/>
      <c r="R92" s="16"/>
      <c r="S92" s="9"/>
      <c r="T92" s="9"/>
      <c r="U92" s="9"/>
      <c r="V92" s="9"/>
      <c r="W92" s="9"/>
      <c r="X92" s="9"/>
      <c r="Y92" s="9"/>
      <c r="Z92" s="9"/>
    </row>
    <row r="93" ht="21.75" customHeight="1">
      <c r="A93" s="9"/>
      <c r="B93" s="10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6"/>
      <c r="P93" s="29"/>
      <c r="Q93" s="29"/>
      <c r="R93" s="16"/>
      <c r="S93" s="9"/>
      <c r="T93" s="9"/>
      <c r="U93" s="9"/>
      <c r="V93" s="9"/>
      <c r="W93" s="9"/>
      <c r="X93" s="9"/>
      <c r="Y93" s="9"/>
      <c r="Z93" s="9"/>
    </row>
    <row r="94" ht="21.75" customHeight="1">
      <c r="A94" s="9"/>
      <c r="B94" s="10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6"/>
      <c r="P94" s="29"/>
      <c r="Q94" s="29"/>
      <c r="R94" s="16"/>
      <c r="S94" s="9"/>
      <c r="T94" s="9"/>
      <c r="U94" s="9"/>
      <c r="V94" s="9"/>
      <c r="W94" s="9"/>
      <c r="X94" s="9"/>
      <c r="Y94" s="9"/>
      <c r="Z94" s="9"/>
    </row>
    <row r="95" ht="21.75" customHeight="1">
      <c r="A95" s="9"/>
      <c r="B95" s="10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6"/>
      <c r="P95" s="29"/>
      <c r="Q95" s="29"/>
      <c r="R95" s="16"/>
      <c r="S95" s="9"/>
      <c r="T95" s="9"/>
      <c r="U95" s="9"/>
      <c r="V95" s="9"/>
      <c r="W95" s="9"/>
      <c r="X95" s="9"/>
      <c r="Y95" s="9"/>
      <c r="Z95" s="9"/>
    </row>
    <row r="96" ht="21.75" customHeight="1">
      <c r="A96" s="9"/>
      <c r="B96" s="10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6"/>
      <c r="P96" s="29"/>
      <c r="Q96" s="29"/>
      <c r="R96" s="16"/>
      <c r="S96" s="9"/>
      <c r="T96" s="9"/>
      <c r="U96" s="9"/>
      <c r="V96" s="9"/>
      <c r="W96" s="9"/>
      <c r="X96" s="9"/>
      <c r="Y96" s="9"/>
      <c r="Z96" s="9"/>
    </row>
    <row r="97" ht="21.75" customHeight="1">
      <c r="A97" s="9"/>
      <c r="B97" s="10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  <c r="P97" s="29"/>
      <c r="Q97" s="29"/>
      <c r="R97" s="16"/>
      <c r="S97" s="9"/>
      <c r="T97" s="9"/>
      <c r="U97" s="9"/>
      <c r="V97" s="9"/>
      <c r="W97" s="9"/>
      <c r="X97" s="9"/>
      <c r="Y97" s="9"/>
      <c r="Z97" s="9"/>
    </row>
    <row r="98" ht="21.75" customHeight="1">
      <c r="A98" s="9"/>
      <c r="B98" s="10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6"/>
      <c r="P98" s="29"/>
      <c r="Q98" s="29"/>
      <c r="R98" s="16"/>
      <c r="S98" s="9"/>
      <c r="T98" s="9"/>
      <c r="U98" s="9"/>
      <c r="V98" s="9"/>
      <c r="W98" s="9"/>
      <c r="X98" s="9"/>
      <c r="Y98" s="9"/>
      <c r="Z98" s="9"/>
    </row>
    <row r="99" ht="21.75" customHeight="1">
      <c r="A99" s="9"/>
      <c r="B99" s="10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6"/>
      <c r="P99" s="29"/>
      <c r="Q99" s="29"/>
      <c r="R99" s="16"/>
      <c r="S99" s="9"/>
      <c r="T99" s="9"/>
      <c r="U99" s="9"/>
      <c r="V99" s="9"/>
      <c r="W99" s="9"/>
      <c r="X99" s="9"/>
      <c r="Y99" s="9"/>
      <c r="Z99" s="9"/>
    </row>
    <row r="100" ht="21.75" customHeight="1">
      <c r="A100" s="9"/>
      <c r="B100" s="10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6"/>
      <c r="P100" s="29"/>
      <c r="Q100" s="29"/>
      <c r="R100" s="16"/>
      <c r="S100" s="9"/>
      <c r="T100" s="9"/>
      <c r="U100" s="9"/>
      <c r="V100" s="9"/>
      <c r="W100" s="9"/>
      <c r="X100" s="9"/>
      <c r="Y100" s="9"/>
      <c r="Z100" s="9"/>
    </row>
    <row r="101" ht="21.75" customHeight="1">
      <c r="A101" s="9"/>
      <c r="B101" s="10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6"/>
      <c r="P101" s="29"/>
      <c r="Q101" s="29"/>
      <c r="R101" s="16"/>
      <c r="S101" s="9"/>
      <c r="T101" s="9"/>
      <c r="U101" s="9"/>
      <c r="V101" s="9"/>
      <c r="W101" s="9"/>
      <c r="X101" s="9"/>
      <c r="Y101" s="9"/>
      <c r="Z101" s="9"/>
    </row>
    <row r="102" ht="21.75" customHeight="1">
      <c r="A102" s="9"/>
      <c r="B102" s="10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6"/>
      <c r="P102" s="29"/>
      <c r="Q102" s="29"/>
      <c r="R102" s="16"/>
      <c r="S102" s="9"/>
      <c r="T102" s="9"/>
      <c r="U102" s="9"/>
      <c r="V102" s="9"/>
      <c r="W102" s="9"/>
      <c r="X102" s="9"/>
      <c r="Y102" s="9"/>
      <c r="Z102" s="9"/>
    </row>
    <row r="103" ht="21.75" customHeight="1">
      <c r="A103" s="9"/>
      <c r="B103" s="10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/>
      <c r="P103" s="29"/>
      <c r="Q103" s="29"/>
      <c r="R103" s="16"/>
      <c r="S103" s="9"/>
      <c r="T103" s="9"/>
      <c r="U103" s="9"/>
      <c r="V103" s="9"/>
      <c r="W103" s="9"/>
      <c r="X103" s="9"/>
      <c r="Y103" s="9"/>
      <c r="Z103" s="9"/>
    </row>
    <row r="104" ht="21.75" customHeight="1">
      <c r="A104" s="9"/>
      <c r="B104" s="10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6"/>
      <c r="P104" s="29"/>
      <c r="Q104" s="29"/>
      <c r="R104" s="16"/>
      <c r="S104" s="9"/>
      <c r="T104" s="9"/>
      <c r="U104" s="9"/>
      <c r="V104" s="9"/>
      <c r="W104" s="9"/>
      <c r="X104" s="9"/>
      <c r="Y104" s="9"/>
      <c r="Z104" s="9"/>
    </row>
    <row r="105" ht="21.75" customHeight="1">
      <c r="A105" s="9"/>
      <c r="B105" s="10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6"/>
      <c r="P105" s="29"/>
      <c r="Q105" s="29"/>
      <c r="R105" s="16"/>
      <c r="S105" s="9"/>
      <c r="T105" s="9"/>
      <c r="U105" s="9"/>
      <c r="V105" s="9"/>
      <c r="W105" s="9"/>
      <c r="X105" s="9"/>
      <c r="Y105" s="9"/>
      <c r="Z105" s="9"/>
    </row>
    <row r="106" ht="21.75" customHeight="1">
      <c r="A106" s="9"/>
      <c r="B106" s="10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6"/>
      <c r="P106" s="29"/>
      <c r="Q106" s="29"/>
      <c r="R106" s="16"/>
      <c r="S106" s="9"/>
      <c r="T106" s="9"/>
      <c r="U106" s="9"/>
      <c r="V106" s="9"/>
      <c r="W106" s="9"/>
      <c r="X106" s="9"/>
      <c r="Y106" s="9"/>
      <c r="Z106" s="9"/>
    </row>
    <row r="107" ht="21.75" customHeight="1">
      <c r="A107" s="9"/>
      <c r="B107" s="10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6"/>
      <c r="P107" s="29"/>
      <c r="Q107" s="29"/>
      <c r="R107" s="16"/>
      <c r="S107" s="9"/>
      <c r="T107" s="9"/>
      <c r="U107" s="9"/>
      <c r="V107" s="9"/>
      <c r="W107" s="9"/>
      <c r="X107" s="9"/>
      <c r="Y107" s="9"/>
      <c r="Z107" s="9"/>
    </row>
    <row r="108" ht="21.75" customHeight="1">
      <c r="A108" s="9"/>
      <c r="B108" s="10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6"/>
      <c r="P108" s="29"/>
      <c r="Q108" s="29"/>
      <c r="R108" s="16"/>
      <c r="S108" s="9"/>
      <c r="T108" s="9"/>
      <c r="U108" s="9"/>
      <c r="V108" s="9"/>
      <c r="W108" s="9"/>
      <c r="X108" s="9"/>
      <c r="Y108" s="9"/>
      <c r="Z108" s="9"/>
    </row>
    <row r="109" ht="21.75" customHeight="1">
      <c r="A109" s="9"/>
      <c r="B109" s="10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/>
      <c r="P109" s="29"/>
      <c r="Q109" s="29"/>
      <c r="R109" s="16"/>
      <c r="S109" s="9"/>
      <c r="T109" s="9"/>
      <c r="U109" s="9"/>
      <c r="V109" s="9"/>
      <c r="W109" s="9"/>
      <c r="X109" s="9"/>
      <c r="Y109" s="9"/>
      <c r="Z109" s="9"/>
    </row>
    <row r="110" ht="21.75" customHeight="1">
      <c r="A110" s="9"/>
      <c r="B110" s="10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  <c r="P110" s="29"/>
      <c r="Q110" s="29"/>
      <c r="R110" s="16"/>
      <c r="S110" s="9"/>
      <c r="T110" s="9"/>
      <c r="U110" s="9"/>
      <c r="V110" s="9"/>
      <c r="W110" s="9"/>
      <c r="X110" s="9"/>
      <c r="Y110" s="9"/>
      <c r="Z110" s="9"/>
    </row>
    <row r="111" ht="21.75" customHeight="1">
      <c r="A111" s="9"/>
      <c r="B111" s="10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6"/>
      <c r="P111" s="29"/>
      <c r="Q111" s="29"/>
      <c r="R111" s="16"/>
      <c r="S111" s="9"/>
      <c r="T111" s="9"/>
      <c r="U111" s="9"/>
      <c r="V111" s="9"/>
      <c r="W111" s="9"/>
      <c r="X111" s="9"/>
      <c r="Y111" s="9"/>
      <c r="Z111" s="9"/>
    </row>
    <row r="112" ht="21.75" customHeight="1">
      <c r="A112" s="9"/>
      <c r="B112" s="10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6"/>
      <c r="P112" s="29"/>
      <c r="Q112" s="29"/>
      <c r="R112" s="16"/>
      <c r="S112" s="9"/>
      <c r="T112" s="9"/>
      <c r="U112" s="9"/>
      <c r="V112" s="9"/>
      <c r="W112" s="9"/>
      <c r="X112" s="9"/>
      <c r="Y112" s="9"/>
      <c r="Z112" s="9"/>
    </row>
    <row r="113" ht="21.75" customHeight="1">
      <c r="A113" s="9"/>
      <c r="B113" s="10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6"/>
      <c r="P113" s="29"/>
      <c r="Q113" s="29"/>
      <c r="R113" s="16"/>
      <c r="S113" s="9"/>
      <c r="T113" s="9"/>
      <c r="U113" s="9"/>
      <c r="V113" s="9"/>
      <c r="W113" s="9"/>
      <c r="X113" s="9"/>
      <c r="Y113" s="9"/>
      <c r="Z113" s="9"/>
    </row>
    <row r="114" ht="21.75" customHeight="1">
      <c r="A114" s="9"/>
      <c r="B114" s="10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6"/>
      <c r="P114" s="29"/>
      <c r="Q114" s="29"/>
      <c r="R114" s="16"/>
      <c r="S114" s="9"/>
      <c r="T114" s="9"/>
      <c r="U114" s="9"/>
      <c r="V114" s="9"/>
      <c r="W114" s="9"/>
      <c r="X114" s="9"/>
      <c r="Y114" s="9"/>
      <c r="Z114" s="9"/>
    </row>
    <row r="115" ht="21.75" customHeight="1">
      <c r="A115" s="9"/>
      <c r="B115" s="10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6"/>
      <c r="P115" s="29"/>
      <c r="Q115" s="29"/>
      <c r="R115" s="16"/>
      <c r="S115" s="9"/>
      <c r="T115" s="9"/>
      <c r="U115" s="9"/>
      <c r="V115" s="9"/>
      <c r="W115" s="9"/>
      <c r="X115" s="9"/>
      <c r="Y115" s="9"/>
      <c r="Z115" s="9"/>
    </row>
    <row r="116" ht="21.75" customHeight="1">
      <c r="A116" s="9"/>
      <c r="B116" s="10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6"/>
      <c r="P116" s="29"/>
      <c r="Q116" s="29"/>
      <c r="R116" s="16"/>
      <c r="S116" s="9"/>
      <c r="T116" s="9"/>
      <c r="U116" s="9"/>
      <c r="V116" s="9"/>
      <c r="W116" s="9"/>
      <c r="X116" s="9"/>
      <c r="Y116" s="9"/>
      <c r="Z116" s="9"/>
    </row>
    <row r="117" ht="21.75" customHeight="1">
      <c r="A117" s="9"/>
      <c r="B117" s="10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6"/>
      <c r="P117" s="29"/>
      <c r="Q117" s="29"/>
      <c r="R117" s="16"/>
      <c r="S117" s="9"/>
      <c r="T117" s="9"/>
      <c r="U117" s="9"/>
      <c r="V117" s="9"/>
      <c r="W117" s="9"/>
      <c r="X117" s="9"/>
      <c r="Y117" s="9"/>
      <c r="Z117" s="9"/>
    </row>
    <row r="118" ht="21.75" customHeight="1">
      <c r="A118" s="9"/>
      <c r="B118" s="10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6"/>
      <c r="P118" s="29"/>
      <c r="Q118" s="29"/>
      <c r="R118" s="16"/>
      <c r="S118" s="9"/>
      <c r="T118" s="9"/>
      <c r="U118" s="9"/>
      <c r="V118" s="9"/>
      <c r="W118" s="9"/>
      <c r="X118" s="9"/>
      <c r="Y118" s="9"/>
      <c r="Z118" s="9"/>
    </row>
    <row r="119" ht="21.75" customHeight="1">
      <c r="A119" s="9"/>
      <c r="B119" s="10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6"/>
      <c r="P119" s="29"/>
      <c r="Q119" s="29"/>
      <c r="R119" s="16"/>
      <c r="S119" s="9"/>
      <c r="T119" s="9"/>
      <c r="U119" s="9"/>
      <c r="V119" s="9"/>
      <c r="W119" s="9"/>
      <c r="X119" s="9"/>
      <c r="Y119" s="9"/>
      <c r="Z119" s="9"/>
    </row>
    <row r="120" ht="21.75" customHeight="1">
      <c r="A120" s="9"/>
      <c r="B120" s="10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6"/>
      <c r="P120" s="29"/>
      <c r="Q120" s="29"/>
      <c r="R120" s="16"/>
      <c r="S120" s="9"/>
      <c r="T120" s="9"/>
      <c r="U120" s="9"/>
      <c r="V120" s="9"/>
      <c r="W120" s="9"/>
      <c r="X120" s="9"/>
      <c r="Y120" s="9"/>
      <c r="Z120" s="9"/>
    </row>
    <row r="121" ht="21.75" customHeight="1">
      <c r="A121" s="9"/>
      <c r="B121" s="10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6"/>
      <c r="P121" s="29"/>
      <c r="Q121" s="29"/>
      <c r="R121" s="16"/>
      <c r="S121" s="9"/>
      <c r="T121" s="9"/>
      <c r="U121" s="9"/>
      <c r="V121" s="9"/>
      <c r="W121" s="9"/>
      <c r="X121" s="9"/>
      <c r="Y121" s="9"/>
      <c r="Z121" s="9"/>
    </row>
    <row r="122" ht="21.75" customHeight="1">
      <c r="A122" s="9"/>
      <c r="B122" s="10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6"/>
      <c r="P122" s="29"/>
      <c r="Q122" s="29"/>
      <c r="R122" s="16"/>
      <c r="S122" s="9"/>
      <c r="T122" s="9"/>
      <c r="U122" s="9"/>
      <c r="V122" s="9"/>
      <c r="W122" s="9"/>
      <c r="X122" s="9"/>
      <c r="Y122" s="9"/>
      <c r="Z122" s="9"/>
    </row>
    <row r="123" ht="21.75" customHeight="1">
      <c r="A123" s="9"/>
      <c r="B123" s="10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  <c r="P123" s="29"/>
      <c r="Q123" s="29"/>
      <c r="R123" s="16"/>
      <c r="S123" s="9"/>
      <c r="T123" s="9"/>
      <c r="U123" s="9"/>
      <c r="V123" s="9"/>
      <c r="W123" s="9"/>
      <c r="X123" s="9"/>
      <c r="Y123" s="9"/>
      <c r="Z123" s="9"/>
    </row>
    <row r="124" ht="21.75" customHeight="1">
      <c r="A124" s="9"/>
      <c r="B124" s="10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6"/>
      <c r="P124" s="29"/>
      <c r="Q124" s="29"/>
      <c r="R124" s="16"/>
      <c r="S124" s="9"/>
      <c r="T124" s="9"/>
      <c r="U124" s="9"/>
      <c r="V124" s="9"/>
      <c r="W124" s="9"/>
      <c r="X124" s="9"/>
      <c r="Y124" s="9"/>
      <c r="Z124" s="9"/>
    </row>
    <row r="125" ht="21.75" customHeight="1">
      <c r="A125" s="9"/>
      <c r="B125" s="10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6"/>
      <c r="P125" s="29"/>
      <c r="Q125" s="29"/>
      <c r="R125" s="16"/>
      <c r="S125" s="9"/>
      <c r="T125" s="9"/>
      <c r="U125" s="9"/>
      <c r="V125" s="9"/>
      <c r="W125" s="9"/>
      <c r="X125" s="9"/>
      <c r="Y125" s="9"/>
      <c r="Z125" s="9"/>
    </row>
    <row r="126" ht="21.75" customHeight="1">
      <c r="A126" s="9"/>
      <c r="B126" s="10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6"/>
      <c r="P126" s="29"/>
      <c r="Q126" s="29"/>
      <c r="R126" s="16"/>
      <c r="S126" s="9"/>
      <c r="T126" s="9"/>
      <c r="U126" s="9"/>
      <c r="V126" s="9"/>
      <c r="W126" s="9"/>
      <c r="X126" s="9"/>
      <c r="Y126" s="9"/>
      <c r="Z126" s="9"/>
    </row>
    <row r="127" ht="21.75" customHeight="1">
      <c r="A127" s="9"/>
      <c r="B127" s="10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6"/>
      <c r="P127" s="29"/>
      <c r="Q127" s="29"/>
      <c r="R127" s="16"/>
      <c r="S127" s="9"/>
      <c r="T127" s="9"/>
      <c r="U127" s="9"/>
      <c r="V127" s="9"/>
      <c r="W127" s="9"/>
      <c r="X127" s="9"/>
      <c r="Y127" s="9"/>
      <c r="Z127" s="9"/>
    </row>
    <row r="128" ht="21.75" customHeight="1">
      <c r="A128" s="9"/>
      <c r="B128" s="10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6"/>
      <c r="P128" s="29"/>
      <c r="Q128" s="29"/>
      <c r="R128" s="16"/>
      <c r="S128" s="9"/>
      <c r="T128" s="9"/>
      <c r="U128" s="9"/>
      <c r="V128" s="9"/>
      <c r="W128" s="9"/>
      <c r="X128" s="9"/>
      <c r="Y128" s="9"/>
      <c r="Z128" s="9"/>
    </row>
    <row r="129" ht="21.75" customHeight="1">
      <c r="A129" s="9"/>
      <c r="B129" s="10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6"/>
      <c r="P129" s="29"/>
      <c r="Q129" s="29"/>
      <c r="R129" s="16"/>
      <c r="S129" s="9"/>
      <c r="T129" s="9"/>
      <c r="U129" s="9"/>
      <c r="V129" s="9"/>
      <c r="W129" s="9"/>
      <c r="X129" s="9"/>
      <c r="Y129" s="9"/>
      <c r="Z129" s="9"/>
    </row>
    <row r="130" ht="21.75" customHeight="1">
      <c r="A130" s="9"/>
      <c r="B130" s="10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6"/>
      <c r="P130" s="29"/>
      <c r="Q130" s="29"/>
      <c r="R130" s="16"/>
      <c r="S130" s="9"/>
      <c r="T130" s="9"/>
      <c r="U130" s="9"/>
      <c r="V130" s="9"/>
      <c r="W130" s="9"/>
      <c r="X130" s="9"/>
      <c r="Y130" s="9"/>
      <c r="Z130" s="9"/>
    </row>
    <row r="131" ht="21.75" customHeight="1">
      <c r="A131" s="9"/>
      <c r="B131" s="10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6"/>
      <c r="P131" s="29"/>
      <c r="Q131" s="29"/>
      <c r="R131" s="16"/>
      <c r="S131" s="9"/>
      <c r="T131" s="9"/>
      <c r="U131" s="9"/>
      <c r="V131" s="9"/>
      <c r="W131" s="9"/>
      <c r="X131" s="9"/>
      <c r="Y131" s="9"/>
      <c r="Z131" s="9"/>
    </row>
    <row r="132" ht="21.75" customHeight="1">
      <c r="A132" s="9"/>
      <c r="B132" s="10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  <c r="P132" s="29"/>
      <c r="Q132" s="29"/>
      <c r="R132" s="16"/>
      <c r="S132" s="9"/>
      <c r="T132" s="9"/>
      <c r="U132" s="9"/>
      <c r="V132" s="9"/>
      <c r="W132" s="9"/>
      <c r="X132" s="9"/>
      <c r="Y132" s="9"/>
      <c r="Z132" s="9"/>
    </row>
    <row r="133" ht="21.75" customHeight="1">
      <c r="A133" s="9"/>
      <c r="B133" s="10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  <c r="P133" s="29"/>
      <c r="Q133" s="29"/>
      <c r="R133" s="16"/>
      <c r="S133" s="9"/>
      <c r="T133" s="9"/>
      <c r="U133" s="9"/>
      <c r="V133" s="9"/>
      <c r="W133" s="9"/>
      <c r="X133" s="9"/>
      <c r="Y133" s="9"/>
      <c r="Z133" s="9"/>
    </row>
    <row r="134" ht="21.75" customHeight="1">
      <c r="A134" s="9"/>
      <c r="B134" s="10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6"/>
      <c r="P134" s="29"/>
      <c r="Q134" s="29"/>
      <c r="R134" s="16"/>
      <c r="S134" s="9"/>
      <c r="T134" s="9"/>
      <c r="U134" s="9"/>
      <c r="V134" s="9"/>
      <c r="W134" s="9"/>
      <c r="X134" s="9"/>
      <c r="Y134" s="9"/>
      <c r="Z134" s="9"/>
    </row>
    <row r="135" ht="21.75" customHeight="1">
      <c r="A135" s="9"/>
      <c r="B135" s="10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6"/>
      <c r="P135" s="29"/>
      <c r="Q135" s="29"/>
      <c r="R135" s="16"/>
      <c r="S135" s="9"/>
      <c r="T135" s="9"/>
      <c r="U135" s="9"/>
      <c r="V135" s="9"/>
      <c r="W135" s="9"/>
      <c r="X135" s="9"/>
      <c r="Y135" s="9"/>
      <c r="Z135" s="9"/>
    </row>
    <row r="136" ht="21.75" customHeight="1">
      <c r="A136" s="9"/>
      <c r="B136" s="10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6"/>
      <c r="P136" s="29"/>
      <c r="Q136" s="29"/>
      <c r="R136" s="16"/>
      <c r="S136" s="9"/>
      <c r="T136" s="9"/>
      <c r="U136" s="9"/>
      <c r="V136" s="9"/>
      <c r="W136" s="9"/>
      <c r="X136" s="9"/>
      <c r="Y136" s="9"/>
      <c r="Z136" s="9"/>
    </row>
    <row r="137" ht="21.75" customHeight="1">
      <c r="A137" s="9"/>
      <c r="B137" s="10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6"/>
      <c r="P137" s="29"/>
      <c r="Q137" s="29"/>
      <c r="R137" s="16"/>
      <c r="S137" s="9"/>
      <c r="T137" s="9"/>
      <c r="U137" s="9"/>
      <c r="V137" s="9"/>
      <c r="W137" s="9"/>
      <c r="X137" s="9"/>
      <c r="Y137" s="9"/>
      <c r="Z137" s="9"/>
    </row>
    <row r="138" ht="21.75" customHeight="1">
      <c r="A138" s="9"/>
      <c r="B138" s="10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6"/>
      <c r="P138" s="29"/>
      <c r="Q138" s="29"/>
      <c r="R138" s="16"/>
      <c r="S138" s="9"/>
      <c r="T138" s="9"/>
      <c r="U138" s="9"/>
      <c r="V138" s="9"/>
      <c r="W138" s="9"/>
      <c r="X138" s="9"/>
      <c r="Y138" s="9"/>
      <c r="Z138" s="9"/>
    </row>
    <row r="139" ht="21.75" customHeight="1">
      <c r="A139" s="9"/>
      <c r="B139" s="10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6"/>
      <c r="P139" s="29"/>
      <c r="Q139" s="29"/>
      <c r="R139" s="16"/>
      <c r="S139" s="9"/>
      <c r="T139" s="9"/>
      <c r="U139" s="9"/>
      <c r="V139" s="9"/>
      <c r="W139" s="9"/>
      <c r="X139" s="9"/>
      <c r="Y139" s="9"/>
      <c r="Z139" s="9"/>
    </row>
    <row r="140" ht="21.75" customHeight="1">
      <c r="A140" s="9"/>
      <c r="B140" s="10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6"/>
      <c r="P140" s="29"/>
      <c r="Q140" s="29"/>
      <c r="R140" s="16"/>
      <c r="S140" s="9"/>
      <c r="T140" s="9"/>
      <c r="U140" s="9"/>
      <c r="V140" s="9"/>
      <c r="W140" s="9"/>
      <c r="X140" s="9"/>
      <c r="Y140" s="9"/>
      <c r="Z140" s="9"/>
    </row>
    <row r="141" ht="21.75" customHeight="1">
      <c r="A141" s="9"/>
      <c r="B141" s="10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6"/>
      <c r="P141" s="29"/>
      <c r="Q141" s="29"/>
      <c r="R141" s="16"/>
      <c r="S141" s="9"/>
      <c r="T141" s="9"/>
      <c r="U141" s="9"/>
      <c r="V141" s="9"/>
      <c r="W141" s="9"/>
      <c r="X141" s="9"/>
      <c r="Y141" s="9"/>
      <c r="Z141" s="9"/>
    </row>
    <row r="142" ht="21.75" customHeight="1">
      <c r="A142" s="9"/>
      <c r="B142" s="10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6"/>
      <c r="P142" s="29"/>
      <c r="Q142" s="29"/>
      <c r="R142" s="16"/>
      <c r="S142" s="9"/>
      <c r="T142" s="9"/>
      <c r="U142" s="9"/>
      <c r="V142" s="9"/>
      <c r="W142" s="9"/>
      <c r="X142" s="9"/>
      <c r="Y142" s="9"/>
      <c r="Z142" s="9"/>
    </row>
    <row r="143" ht="21.75" customHeight="1">
      <c r="A143" s="9"/>
      <c r="B143" s="10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6"/>
      <c r="P143" s="29"/>
      <c r="Q143" s="29"/>
      <c r="R143" s="16"/>
      <c r="S143" s="9"/>
      <c r="T143" s="9"/>
      <c r="U143" s="9"/>
      <c r="V143" s="9"/>
      <c r="W143" s="9"/>
      <c r="X143" s="9"/>
      <c r="Y143" s="9"/>
      <c r="Z143" s="9"/>
    </row>
    <row r="144" ht="21.75" customHeight="1">
      <c r="A144" s="9"/>
      <c r="B144" s="10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6"/>
      <c r="P144" s="29"/>
      <c r="Q144" s="29"/>
      <c r="R144" s="16"/>
      <c r="S144" s="9"/>
      <c r="T144" s="9"/>
      <c r="U144" s="9"/>
      <c r="V144" s="9"/>
      <c r="W144" s="9"/>
      <c r="X144" s="9"/>
      <c r="Y144" s="9"/>
      <c r="Z144" s="9"/>
    </row>
    <row r="145" ht="21.75" customHeight="1">
      <c r="A145" s="9"/>
      <c r="B145" s="10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6"/>
      <c r="P145" s="29"/>
      <c r="Q145" s="29"/>
      <c r="R145" s="16"/>
      <c r="S145" s="9"/>
      <c r="T145" s="9"/>
      <c r="U145" s="9"/>
      <c r="V145" s="9"/>
      <c r="W145" s="9"/>
      <c r="X145" s="9"/>
      <c r="Y145" s="9"/>
      <c r="Z145" s="9"/>
    </row>
    <row r="146" ht="21.75" customHeight="1">
      <c r="A146" s="9"/>
      <c r="B146" s="10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6"/>
      <c r="P146" s="29"/>
      <c r="Q146" s="29"/>
      <c r="R146" s="16"/>
      <c r="S146" s="9"/>
      <c r="T146" s="9"/>
      <c r="U146" s="9"/>
      <c r="V146" s="9"/>
      <c r="W146" s="9"/>
      <c r="X146" s="9"/>
      <c r="Y146" s="9"/>
      <c r="Z146" s="9"/>
    </row>
    <row r="147" ht="21.75" customHeight="1">
      <c r="A147" s="9"/>
      <c r="B147" s="10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6"/>
      <c r="P147" s="29"/>
      <c r="Q147" s="29"/>
      <c r="R147" s="16"/>
      <c r="S147" s="9"/>
      <c r="T147" s="9"/>
      <c r="U147" s="9"/>
      <c r="V147" s="9"/>
      <c r="W147" s="9"/>
      <c r="X147" s="9"/>
      <c r="Y147" s="9"/>
      <c r="Z147" s="9"/>
    </row>
    <row r="148" ht="21.75" customHeight="1">
      <c r="A148" s="9"/>
      <c r="B148" s="10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6"/>
      <c r="P148" s="29"/>
      <c r="Q148" s="29"/>
      <c r="R148" s="16"/>
      <c r="S148" s="9"/>
      <c r="T148" s="9"/>
      <c r="U148" s="9"/>
      <c r="V148" s="9"/>
      <c r="W148" s="9"/>
      <c r="X148" s="9"/>
      <c r="Y148" s="9"/>
      <c r="Z148" s="9"/>
    </row>
    <row r="149" ht="21.75" customHeight="1">
      <c r="A149" s="9"/>
      <c r="B149" s="10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6"/>
      <c r="P149" s="29"/>
      <c r="Q149" s="29"/>
      <c r="R149" s="16"/>
      <c r="S149" s="9"/>
      <c r="T149" s="9"/>
      <c r="U149" s="9"/>
      <c r="V149" s="9"/>
      <c r="W149" s="9"/>
      <c r="X149" s="9"/>
      <c r="Y149" s="9"/>
      <c r="Z149" s="9"/>
    </row>
    <row r="150" ht="21.75" customHeight="1">
      <c r="A150" s="9"/>
      <c r="B150" s="10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6"/>
      <c r="P150" s="29"/>
      <c r="Q150" s="29"/>
      <c r="R150" s="16"/>
      <c r="S150" s="9"/>
      <c r="T150" s="9"/>
      <c r="U150" s="9"/>
      <c r="V150" s="9"/>
      <c r="W150" s="9"/>
      <c r="X150" s="9"/>
      <c r="Y150" s="9"/>
      <c r="Z150" s="9"/>
    </row>
    <row r="151" ht="21.75" customHeight="1">
      <c r="A151" s="9"/>
      <c r="B151" s="10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6"/>
      <c r="P151" s="29"/>
      <c r="Q151" s="29"/>
      <c r="R151" s="16"/>
      <c r="S151" s="9"/>
      <c r="T151" s="9"/>
      <c r="U151" s="9"/>
      <c r="V151" s="9"/>
      <c r="W151" s="9"/>
      <c r="X151" s="9"/>
      <c r="Y151" s="9"/>
      <c r="Z151" s="9"/>
    </row>
    <row r="152" ht="21.75" customHeight="1">
      <c r="A152" s="9"/>
      <c r="B152" s="10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  <c r="P152" s="29"/>
      <c r="Q152" s="29"/>
      <c r="R152" s="16"/>
      <c r="S152" s="9"/>
      <c r="T152" s="9"/>
      <c r="U152" s="9"/>
      <c r="V152" s="9"/>
      <c r="W152" s="9"/>
      <c r="X152" s="9"/>
      <c r="Y152" s="9"/>
      <c r="Z152" s="9"/>
    </row>
    <row r="153" ht="21.75" customHeight="1">
      <c r="A153" s="9"/>
      <c r="B153" s="10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  <c r="P153" s="29"/>
      <c r="Q153" s="29"/>
      <c r="R153" s="16"/>
      <c r="S153" s="9"/>
      <c r="T153" s="9"/>
      <c r="U153" s="9"/>
      <c r="V153" s="9"/>
      <c r="W153" s="9"/>
      <c r="X153" s="9"/>
      <c r="Y153" s="9"/>
      <c r="Z153" s="9"/>
    </row>
    <row r="154" ht="21.75" customHeight="1">
      <c r="A154" s="9"/>
      <c r="B154" s="10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6"/>
      <c r="P154" s="29"/>
      <c r="Q154" s="29"/>
      <c r="R154" s="16"/>
      <c r="S154" s="9"/>
      <c r="T154" s="9"/>
      <c r="U154" s="9"/>
      <c r="V154" s="9"/>
      <c r="W154" s="9"/>
      <c r="X154" s="9"/>
      <c r="Y154" s="9"/>
      <c r="Z154" s="9"/>
    </row>
    <row r="155" ht="21.75" customHeight="1">
      <c r="A155" s="9"/>
      <c r="B155" s="10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6"/>
      <c r="P155" s="29"/>
      <c r="Q155" s="29"/>
      <c r="R155" s="16"/>
      <c r="S155" s="9"/>
      <c r="T155" s="9"/>
      <c r="U155" s="9"/>
      <c r="V155" s="9"/>
      <c r="W155" s="9"/>
      <c r="X155" s="9"/>
      <c r="Y155" s="9"/>
      <c r="Z155" s="9"/>
    </row>
    <row r="156" ht="21.75" customHeight="1">
      <c r="A156" s="9"/>
      <c r="B156" s="10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  <c r="P156" s="29"/>
      <c r="Q156" s="29"/>
      <c r="R156" s="16"/>
      <c r="S156" s="9"/>
      <c r="T156" s="9"/>
      <c r="U156" s="9"/>
      <c r="V156" s="9"/>
      <c r="W156" s="9"/>
      <c r="X156" s="9"/>
      <c r="Y156" s="9"/>
      <c r="Z156" s="9"/>
    </row>
    <row r="157" ht="21.75" customHeight="1">
      <c r="A157" s="9"/>
      <c r="B157" s="10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  <c r="P157" s="29"/>
      <c r="Q157" s="29"/>
      <c r="R157" s="16"/>
      <c r="S157" s="9"/>
      <c r="T157" s="9"/>
      <c r="U157" s="9"/>
      <c r="V157" s="9"/>
      <c r="W157" s="9"/>
      <c r="X157" s="9"/>
      <c r="Y157" s="9"/>
      <c r="Z157" s="9"/>
    </row>
    <row r="158" ht="21.75" customHeight="1">
      <c r="A158" s="9"/>
      <c r="B158" s="10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6"/>
      <c r="P158" s="29"/>
      <c r="Q158" s="29"/>
      <c r="R158" s="16"/>
      <c r="S158" s="9"/>
      <c r="T158" s="9"/>
      <c r="U158" s="9"/>
      <c r="V158" s="9"/>
      <c r="W158" s="9"/>
      <c r="X158" s="9"/>
      <c r="Y158" s="9"/>
      <c r="Z158" s="9"/>
    </row>
    <row r="159" ht="21.75" customHeight="1">
      <c r="A159" s="9"/>
      <c r="B159" s="10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6"/>
      <c r="P159" s="29"/>
      <c r="Q159" s="29"/>
      <c r="R159" s="16"/>
      <c r="S159" s="9"/>
      <c r="T159" s="9"/>
      <c r="U159" s="9"/>
      <c r="V159" s="9"/>
      <c r="W159" s="9"/>
      <c r="X159" s="9"/>
      <c r="Y159" s="9"/>
      <c r="Z159" s="9"/>
    </row>
    <row r="160" ht="21.75" customHeight="1">
      <c r="A160" s="9"/>
      <c r="B160" s="10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6"/>
      <c r="P160" s="29"/>
      <c r="Q160" s="29"/>
      <c r="R160" s="16"/>
      <c r="S160" s="9"/>
      <c r="T160" s="9"/>
      <c r="U160" s="9"/>
      <c r="V160" s="9"/>
      <c r="W160" s="9"/>
      <c r="X160" s="9"/>
      <c r="Y160" s="9"/>
      <c r="Z160" s="9"/>
    </row>
    <row r="161" ht="21.75" customHeight="1">
      <c r="A161" s="9"/>
      <c r="B161" s="10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6"/>
      <c r="P161" s="29"/>
      <c r="Q161" s="29"/>
      <c r="R161" s="16"/>
      <c r="S161" s="9"/>
      <c r="T161" s="9"/>
      <c r="U161" s="9"/>
      <c r="V161" s="9"/>
      <c r="W161" s="9"/>
      <c r="X161" s="9"/>
      <c r="Y161" s="9"/>
      <c r="Z161" s="9"/>
    </row>
    <row r="162" ht="21.75" customHeight="1">
      <c r="A162" s="9"/>
      <c r="B162" s="10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6"/>
      <c r="P162" s="29"/>
      <c r="Q162" s="29"/>
      <c r="R162" s="16"/>
      <c r="S162" s="9"/>
      <c r="T162" s="9"/>
      <c r="U162" s="9"/>
      <c r="V162" s="9"/>
      <c r="W162" s="9"/>
      <c r="X162" s="9"/>
      <c r="Y162" s="9"/>
      <c r="Z162" s="9"/>
    </row>
    <row r="163" ht="21.75" customHeight="1">
      <c r="A163" s="9"/>
      <c r="B163" s="10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6"/>
      <c r="P163" s="29"/>
      <c r="Q163" s="29"/>
      <c r="R163" s="16"/>
      <c r="S163" s="9"/>
      <c r="T163" s="9"/>
      <c r="U163" s="9"/>
      <c r="V163" s="9"/>
      <c r="W163" s="9"/>
      <c r="X163" s="9"/>
      <c r="Y163" s="9"/>
      <c r="Z163" s="9"/>
    </row>
    <row r="164" ht="21.75" customHeight="1">
      <c r="A164" s="9"/>
      <c r="B164" s="10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6"/>
      <c r="P164" s="29"/>
      <c r="Q164" s="29"/>
      <c r="R164" s="16"/>
      <c r="S164" s="9"/>
      <c r="T164" s="9"/>
      <c r="U164" s="9"/>
      <c r="V164" s="9"/>
      <c r="W164" s="9"/>
      <c r="X164" s="9"/>
      <c r="Y164" s="9"/>
      <c r="Z164" s="9"/>
    </row>
    <row r="165" ht="21.75" customHeight="1">
      <c r="A165" s="9"/>
      <c r="B165" s="10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6"/>
      <c r="P165" s="29"/>
      <c r="Q165" s="29"/>
      <c r="R165" s="16"/>
      <c r="S165" s="9"/>
      <c r="T165" s="9"/>
      <c r="U165" s="9"/>
      <c r="V165" s="9"/>
      <c r="W165" s="9"/>
      <c r="X165" s="9"/>
      <c r="Y165" s="9"/>
      <c r="Z165" s="9"/>
    </row>
    <row r="166" ht="21.75" customHeight="1">
      <c r="A166" s="9"/>
      <c r="B166" s="10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  <c r="P166" s="29"/>
      <c r="Q166" s="29"/>
      <c r="R166" s="16"/>
      <c r="S166" s="9"/>
      <c r="T166" s="9"/>
      <c r="U166" s="9"/>
      <c r="V166" s="9"/>
      <c r="W166" s="9"/>
      <c r="X166" s="9"/>
      <c r="Y166" s="9"/>
      <c r="Z166" s="9"/>
    </row>
    <row r="167" ht="21.75" customHeight="1">
      <c r="A167" s="9"/>
      <c r="B167" s="10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  <c r="P167" s="29"/>
      <c r="Q167" s="29"/>
      <c r="R167" s="16"/>
      <c r="S167" s="9"/>
      <c r="T167" s="9"/>
      <c r="U167" s="9"/>
      <c r="V167" s="9"/>
      <c r="W167" s="9"/>
      <c r="X167" s="9"/>
      <c r="Y167" s="9"/>
      <c r="Z167" s="9"/>
    </row>
    <row r="168" ht="21.75" customHeight="1">
      <c r="A168" s="9"/>
      <c r="B168" s="10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6"/>
      <c r="P168" s="29"/>
      <c r="Q168" s="29"/>
      <c r="R168" s="16"/>
      <c r="S168" s="9"/>
      <c r="T168" s="9"/>
      <c r="U168" s="9"/>
      <c r="V168" s="9"/>
      <c r="W168" s="9"/>
      <c r="X168" s="9"/>
      <c r="Y168" s="9"/>
      <c r="Z168" s="9"/>
    </row>
    <row r="169" ht="21.75" customHeight="1">
      <c r="A169" s="9"/>
      <c r="B169" s="10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6"/>
      <c r="P169" s="29"/>
      <c r="Q169" s="29"/>
      <c r="R169" s="16"/>
      <c r="S169" s="9"/>
      <c r="T169" s="9"/>
      <c r="U169" s="9"/>
      <c r="V169" s="9"/>
      <c r="W169" s="9"/>
      <c r="X169" s="9"/>
      <c r="Y169" s="9"/>
      <c r="Z169" s="9"/>
    </row>
    <row r="170" ht="21.75" customHeight="1">
      <c r="A170" s="9"/>
      <c r="B170" s="10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6"/>
      <c r="P170" s="29"/>
      <c r="Q170" s="29"/>
      <c r="R170" s="16"/>
      <c r="S170" s="9"/>
      <c r="T170" s="9"/>
      <c r="U170" s="9"/>
      <c r="V170" s="9"/>
      <c r="W170" s="9"/>
      <c r="X170" s="9"/>
      <c r="Y170" s="9"/>
      <c r="Z170" s="9"/>
    </row>
    <row r="171" ht="21.75" customHeight="1">
      <c r="A171" s="9"/>
      <c r="B171" s="10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6"/>
      <c r="P171" s="29"/>
      <c r="Q171" s="29"/>
      <c r="R171" s="16"/>
      <c r="S171" s="9"/>
      <c r="T171" s="9"/>
      <c r="U171" s="9"/>
      <c r="V171" s="9"/>
      <c r="W171" s="9"/>
      <c r="X171" s="9"/>
      <c r="Y171" s="9"/>
      <c r="Z171" s="9"/>
    </row>
    <row r="172" ht="21.75" customHeight="1">
      <c r="A172" s="9"/>
      <c r="B172" s="10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6"/>
      <c r="P172" s="29"/>
      <c r="Q172" s="29"/>
      <c r="R172" s="16"/>
      <c r="S172" s="9"/>
      <c r="T172" s="9"/>
      <c r="U172" s="9"/>
      <c r="V172" s="9"/>
      <c r="W172" s="9"/>
      <c r="X172" s="9"/>
      <c r="Y172" s="9"/>
      <c r="Z172" s="9"/>
    </row>
    <row r="173" ht="21.75" customHeight="1">
      <c r="A173" s="9"/>
      <c r="B173" s="10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6"/>
      <c r="P173" s="29"/>
      <c r="Q173" s="29"/>
      <c r="R173" s="16"/>
      <c r="S173" s="9"/>
      <c r="T173" s="9"/>
      <c r="U173" s="9"/>
      <c r="V173" s="9"/>
      <c r="W173" s="9"/>
      <c r="X173" s="9"/>
      <c r="Y173" s="9"/>
      <c r="Z173" s="9"/>
    </row>
    <row r="174" ht="21.75" customHeight="1">
      <c r="A174" s="9"/>
      <c r="B174" s="10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  <c r="P174" s="29"/>
      <c r="Q174" s="29"/>
      <c r="R174" s="16"/>
      <c r="S174" s="9"/>
      <c r="T174" s="9"/>
      <c r="U174" s="9"/>
      <c r="V174" s="9"/>
      <c r="W174" s="9"/>
      <c r="X174" s="9"/>
      <c r="Y174" s="9"/>
      <c r="Z174" s="9"/>
    </row>
    <row r="175" ht="21.75" customHeight="1">
      <c r="A175" s="9"/>
      <c r="B175" s="10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  <c r="P175" s="29"/>
      <c r="Q175" s="29"/>
      <c r="R175" s="16"/>
      <c r="S175" s="9"/>
      <c r="T175" s="9"/>
      <c r="U175" s="9"/>
      <c r="V175" s="9"/>
      <c r="W175" s="9"/>
      <c r="X175" s="9"/>
      <c r="Y175" s="9"/>
      <c r="Z175" s="9"/>
    </row>
    <row r="176" ht="21.75" customHeight="1">
      <c r="A176" s="9"/>
      <c r="B176" s="10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  <c r="P176" s="29"/>
      <c r="Q176" s="29"/>
      <c r="R176" s="16"/>
      <c r="S176" s="9"/>
      <c r="T176" s="9"/>
      <c r="U176" s="9"/>
      <c r="V176" s="9"/>
      <c r="W176" s="9"/>
      <c r="X176" s="9"/>
      <c r="Y176" s="9"/>
      <c r="Z176" s="9"/>
    </row>
    <row r="177" ht="21.75" customHeight="1">
      <c r="A177" s="9"/>
      <c r="B177" s="10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  <c r="P177" s="29"/>
      <c r="Q177" s="29"/>
      <c r="R177" s="16"/>
      <c r="S177" s="9"/>
      <c r="T177" s="9"/>
      <c r="U177" s="9"/>
      <c r="V177" s="9"/>
      <c r="W177" s="9"/>
      <c r="X177" s="9"/>
      <c r="Y177" s="9"/>
      <c r="Z177" s="9"/>
    </row>
    <row r="178" ht="21.75" customHeight="1">
      <c r="A178" s="9"/>
      <c r="B178" s="10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6"/>
      <c r="P178" s="29"/>
      <c r="Q178" s="29"/>
      <c r="R178" s="16"/>
      <c r="S178" s="9"/>
      <c r="T178" s="9"/>
      <c r="U178" s="9"/>
      <c r="V178" s="9"/>
      <c r="W178" s="9"/>
      <c r="X178" s="9"/>
      <c r="Y178" s="9"/>
      <c r="Z178" s="9"/>
    </row>
    <row r="179" ht="21.75" customHeight="1">
      <c r="A179" s="9"/>
      <c r="B179" s="10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6"/>
      <c r="P179" s="29"/>
      <c r="Q179" s="29"/>
      <c r="R179" s="16"/>
      <c r="S179" s="9"/>
      <c r="T179" s="9"/>
      <c r="U179" s="9"/>
      <c r="V179" s="9"/>
      <c r="W179" s="9"/>
      <c r="X179" s="9"/>
      <c r="Y179" s="9"/>
      <c r="Z179" s="9"/>
    </row>
    <row r="180" ht="21.75" customHeight="1">
      <c r="A180" s="9"/>
      <c r="B180" s="10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6"/>
      <c r="P180" s="29"/>
      <c r="Q180" s="29"/>
      <c r="R180" s="16"/>
      <c r="S180" s="9"/>
      <c r="T180" s="9"/>
      <c r="U180" s="9"/>
      <c r="V180" s="9"/>
      <c r="W180" s="9"/>
      <c r="X180" s="9"/>
      <c r="Y180" s="9"/>
      <c r="Z180" s="9"/>
    </row>
    <row r="181" ht="21.75" customHeight="1">
      <c r="A181" s="9"/>
      <c r="B181" s="10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6"/>
      <c r="P181" s="29"/>
      <c r="Q181" s="29"/>
      <c r="R181" s="16"/>
      <c r="S181" s="9"/>
      <c r="T181" s="9"/>
      <c r="U181" s="9"/>
      <c r="V181" s="9"/>
      <c r="W181" s="9"/>
      <c r="X181" s="9"/>
      <c r="Y181" s="9"/>
      <c r="Z181" s="9"/>
    </row>
    <row r="182" ht="21.75" customHeight="1">
      <c r="A182" s="9"/>
      <c r="B182" s="10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6"/>
      <c r="P182" s="29"/>
      <c r="Q182" s="29"/>
      <c r="R182" s="16"/>
      <c r="S182" s="9"/>
      <c r="T182" s="9"/>
      <c r="U182" s="9"/>
      <c r="V182" s="9"/>
      <c r="W182" s="9"/>
      <c r="X182" s="9"/>
      <c r="Y182" s="9"/>
      <c r="Z182" s="9"/>
    </row>
    <row r="183" ht="21.75" customHeight="1">
      <c r="A183" s="9"/>
      <c r="B183" s="10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6"/>
      <c r="P183" s="29"/>
      <c r="Q183" s="29"/>
      <c r="R183" s="16"/>
      <c r="S183" s="9"/>
      <c r="T183" s="9"/>
      <c r="U183" s="9"/>
      <c r="V183" s="9"/>
      <c r="W183" s="9"/>
      <c r="X183" s="9"/>
      <c r="Y183" s="9"/>
      <c r="Z183" s="9"/>
    </row>
    <row r="184" ht="21.75" customHeight="1">
      <c r="A184" s="9"/>
      <c r="B184" s="10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6"/>
      <c r="P184" s="29"/>
      <c r="Q184" s="29"/>
      <c r="R184" s="16"/>
      <c r="S184" s="9"/>
      <c r="T184" s="9"/>
      <c r="U184" s="9"/>
      <c r="V184" s="9"/>
      <c r="W184" s="9"/>
      <c r="X184" s="9"/>
      <c r="Y184" s="9"/>
      <c r="Z184" s="9"/>
    </row>
    <row r="185" ht="21.75" customHeight="1">
      <c r="A185" s="9"/>
      <c r="B185" s="10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6"/>
      <c r="P185" s="29"/>
      <c r="Q185" s="29"/>
      <c r="R185" s="16"/>
      <c r="S185" s="9"/>
      <c r="T185" s="9"/>
      <c r="U185" s="9"/>
      <c r="V185" s="9"/>
      <c r="W185" s="9"/>
      <c r="X185" s="9"/>
      <c r="Y185" s="9"/>
      <c r="Z185" s="9"/>
    </row>
    <row r="186" ht="21.75" customHeight="1">
      <c r="A186" s="9"/>
      <c r="B186" s="10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6"/>
      <c r="P186" s="29"/>
      <c r="Q186" s="29"/>
      <c r="R186" s="16"/>
      <c r="S186" s="9"/>
      <c r="T186" s="9"/>
      <c r="U186" s="9"/>
      <c r="V186" s="9"/>
      <c r="W186" s="9"/>
      <c r="X186" s="9"/>
      <c r="Y186" s="9"/>
      <c r="Z186" s="9"/>
    </row>
    <row r="187" ht="21.75" customHeight="1">
      <c r="A187" s="9"/>
      <c r="B187" s="10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6"/>
      <c r="P187" s="29"/>
      <c r="Q187" s="29"/>
      <c r="R187" s="16"/>
      <c r="S187" s="9"/>
      <c r="T187" s="9"/>
      <c r="U187" s="9"/>
      <c r="V187" s="9"/>
      <c r="W187" s="9"/>
      <c r="X187" s="9"/>
      <c r="Y187" s="9"/>
      <c r="Z187" s="9"/>
    </row>
    <row r="188" ht="21.75" customHeight="1">
      <c r="A188" s="9"/>
      <c r="B188" s="10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6"/>
      <c r="P188" s="29"/>
      <c r="Q188" s="29"/>
      <c r="R188" s="16"/>
      <c r="S188" s="9"/>
      <c r="T188" s="9"/>
      <c r="U188" s="9"/>
      <c r="V188" s="9"/>
      <c r="W188" s="9"/>
      <c r="X188" s="9"/>
      <c r="Y188" s="9"/>
      <c r="Z188" s="9"/>
    </row>
    <row r="189" ht="21.75" customHeight="1">
      <c r="A189" s="9"/>
      <c r="B189" s="10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6"/>
      <c r="P189" s="29"/>
      <c r="Q189" s="29"/>
      <c r="R189" s="16"/>
      <c r="S189" s="9"/>
      <c r="T189" s="9"/>
      <c r="U189" s="9"/>
      <c r="V189" s="9"/>
      <c r="W189" s="9"/>
      <c r="X189" s="9"/>
      <c r="Y189" s="9"/>
      <c r="Z189" s="9"/>
    </row>
    <row r="190" ht="21.75" customHeight="1">
      <c r="A190" s="9"/>
      <c r="B190" s="10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6"/>
      <c r="P190" s="29"/>
      <c r="Q190" s="29"/>
      <c r="R190" s="16"/>
      <c r="S190" s="9"/>
      <c r="T190" s="9"/>
      <c r="U190" s="9"/>
      <c r="V190" s="9"/>
      <c r="W190" s="9"/>
      <c r="X190" s="9"/>
      <c r="Y190" s="9"/>
      <c r="Z190" s="9"/>
    </row>
    <row r="191" ht="21.75" customHeight="1">
      <c r="A191" s="9"/>
      <c r="B191" s="10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6"/>
      <c r="P191" s="29"/>
      <c r="Q191" s="29"/>
      <c r="R191" s="16"/>
      <c r="S191" s="9"/>
      <c r="T191" s="9"/>
      <c r="U191" s="9"/>
      <c r="V191" s="9"/>
      <c r="W191" s="9"/>
      <c r="X191" s="9"/>
      <c r="Y191" s="9"/>
      <c r="Z191" s="9"/>
    </row>
    <row r="192" ht="21.75" customHeight="1">
      <c r="A192" s="9"/>
      <c r="B192" s="10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6"/>
      <c r="P192" s="29"/>
      <c r="Q192" s="29"/>
      <c r="R192" s="16"/>
      <c r="S192" s="9"/>
      <c r="T192" s="9"/>
      <c r="U192" s="9"/>
      <c r="V192" s="9"/>
      <c r="W192" s="9"/>
      <c r="X192" s="9"/>
      <c r="Y192" s="9"/>
      <c r="Z192" s="9"/>
    </row>
    <row r="193" ht="21.75" customHeight="1">
      <c r="A193" s="9"/>
      <c r="B193" s="10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6"/>
      <c r="P193" s="29"/>
      <c r="Q193" s="29"/>
      <c r="R193" s="16"/>
      <c r="S193" s="9"/>
      <c r="T193" s="9"/>
      <c r="U193" s="9"/>
      <c r="V193" s="9"/>
      <c r="W193" s="9"/>
      <c r="X193" s="9"/>
      <c r="Y193" s="9"/>
      <c r="Z193" s="9"/>
    </row>
    <row r="194" ht="21.75" customHeight="1">
      <c r="A194" s="9"/>
      <c r="B194" s="10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6"/>
      <c r="P194" s="29"/>
      <c r="Q194" s="29"/>
      <c r="R194" s="16"/>
      <c r="S194" s="9"/>
      <c r="T194" s="9"/>
      <c r="U194" s="9"/>
      <c r="V194" s="9"/>
      <c r="W194" s="9"/>
      <c r="X194" s="9"/>
      <c r="Y194" s="9"/>
      <c r="Z194" s="9"/>
    </row>
    <row r="195" ht="21.75" customHeight="1">
      <c r="A195" s="9"/>
      <c r="B195" s="10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6"/>
      <c r="P195" s="29"/>
      <c r="Q195" s="29"/>
      <c r="R195" s="16"/>
      <c r="S195" s="9"/>
      <c r="T195" s="9"/>
      <c r="U195" s="9"/>
      <c r="V195" s="9"/>
      <c r="W195" s="9"/>
      <c r="X195" s="9"/>
      <c r="Y195" s="9"/>
      <c r="Z195" s="9"/>
    </row>
    <row r="196" ht="21.75" customHeight="1">
      <c r="A196" s="9"/>
      <c r="B196" s="10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6"/>
      <c r="P196" s="29"/>
      <c r="Q196" s="29"/>
      <c r="R196" s="16"/>
      <c r="S196" s="9"/>
      <c r="T196" s="9"/>
      <c r="U196" s="9"/>
      <c r="V196" s="9"/>
      <c r="W196" s="9"/>
      <c r="X196" s="9"/>
      <c r="Y196" s="9"/>
      <c r="Z196" s="9"/>
    </row>
    <row r="197" ht="21.75" customHeight="1">
      <c r="A197" s="9"/>
      <c r="B197" s="10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6"/>
      <c r="P197" s="29"/>
      <c r="Q197" s="29"/>
      <c r="R197" s="16"/>
      <c r="S197" s="9"/>
      <c r="T197" s="9"/>
      <c r="U197" s="9"/>
      <c r="V197" s="9"/>
      <c r="W197" s="9"/>
      <c r="X197" s="9"/>
      <c r="Y197" s="9"/>
      <c r="Z197" s="9"/>
    </row>
    <row r="198" ht="21.75" customHeight="1">
      <c r="A198" s="9"/>
      <c r="B198" s="10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6"/>
      <c r="P198" s="29"/>
      <c r="Q198" s="29"/>
      <c r="R198" s="16"/>
      <c r="S198" s="9"/>
      <c r="T198" s="9"/>
      <c r="U198" s="9"/>
      <c r="V198" s="9"/>
      <c r="W198" s="9"/>
      <c r="X198" s="9"/>
      <c r="Y198" s="9"/>
      <c r="Z198" s="9"/>
    </row>
    <row r="199" ht="21.75" customHeight="1">
      <c r="A199" s="9"/>
      <c r="B199" s="10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6"/>
      <c r="P199" s="29"/>
      <c r="Q199" s="29"/>
      <c r="R199" s="16"/>
      <c r="S199" s="9"/>
      <c r="T199" s="9"/>
      <c r="U199" s="9"/>
      <c r="V199" s="9"/>
      <c r="W199" s="9"/>
      <c r="X199" s="9"/>
      <c r="Y199" s="9"/>
      <c r="Z199" s="9"/>
    </row>
    <row r="200" ht="21.75" customHeight="1">
      <c r="A200" s="9"/>
      <c r="B200" s="10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6"/>
      <c r="P200" s="29"/>
      <c r="Q200" s="29"/>
      <c r="R200" s="16"/>
      <c r="S200" s="9"/>
      <c r="T200" s="9"/>
      <c r="U200" s="9"/>
      <c r="V200" s="9"/>
      <c r="W200" s="9"/>
      <c r="X200" s="9"/>
      <c r="Y200" s="9"/>
      <c r="Z200" s="9"/>
    </row>
    <row r="201" ht="21.75" customHeight="1">
      <c r="A201" s="9"/>
      <c r="B201" s="10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6"/>
      <c r="P201" s="29"/>
      <c r="Q201" s="29"/>
      <c r="R201" s="16"/>
      <c r="S201" s="9"/>
      <c r="T201" s="9"/>
      <c r="U201" s="9"/>
      <c r="V201" s="9"/>
      <c r="W201" s="9"/>
      <c r="X201" s="9"/>
      <c r="Y201" s="9"/>
      <c r="Z201" s="9"/>
    </row>
    <row r="202" ht="21.75" customHeight="1">
      <c r="A202" s="9"/>
      <c r="B202" s="10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6"/>
      <c r="P202" s="29"/>
      <c r="Q202" s="29"/>
      <c r="R202" s="16"/>
      <c r="S202" s="9"/>
      <c r="T202" s="9"/>
      <c r="U202" s="9"/>
      <c r="V202" s="9"/>
      <c r="W202" s="9"/>
      <c r="X202" s="9"/>
      <c r="Y202" s="9"/>
      <c r="Z202" s="9"/>
    </row>
    <row r="203" ht="21.75" customHeight="1">
      <c r="A203" s="9"/>
      <c r="B203" s="10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6"/>
      <c r="P203" s="29"/>
      <c r="Q203" s="29"/>
      <c r="R203" s="16"/>
      <c r="S203" s="9"/>
      <c r="T203" s="9"/>
      <c r="U203" s="9"/>
      <c r="V203" s="9"/>
      <c r="W203" s="9"/>
      <c r="X203" s="9"/>
      <c r="Y203" s="9"/>
      <c r="Z203" s="9"/>
    </row>
    <row r="204" ht="21.75" customHeight="1">
      <c r="A204" s="9"/>
      <c r="B204" s="10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6"/>
      <c r="P204" s="29"/>
      <c r="Q204" s="29"/>
      <c r="R204" s="16"/>
      <c r="S204" s="9"/>
      <c r="T204" s="9"/>
      <c r="U204" s="9"/>
      <c r="V204" s="9"/>
      <c r="W204" s="9"/>
      <c r="X204" s="9"/>
      <c r="Y204" s="9"/>
      <c r="Z204" s="9"/>
    </row>
    <row r="205" ht="21.75" customHeight="1">
      <c r="A205" s="9"/>
      <c r="B205" s="10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6"/>
      <c r="P205" s="29"/>
      <c r="Q205" s="29"/>
      <c r="R205" s="16"/>
      <c r="S205" s="9"/>
      <c r="T205" s="9"/>
      <c r="U205" s="9"/>
      <c r="V205" s="9"/>
      <c r="W205" s="9"/>
      <c r="X205" s="9"/>
      <c r="Y205" s="9"/>
      <c r="Z205" s="9"/>
    </row>
    <row r="206" ht="21.75" customHeight="1">
      <c r="A206" s="9"/>
      <c r="B206" s="10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6"/>
      <c r="P206" s="29"/>
      <c r="Q206" s="29"/>
      <c r="R206" s="16"/>
      <c r="S206" s="9"/>
      <c r="T206" s="9"/>
      <c r="U206" s="9"/>
      <c r="V206" s="9"/>
      <c r="W206" s="9"/>
      <c r="X206" s="9"/>
      <c r="Y206" s="9"/>
      <c r="Z206" s="9"/>
    </row>
    <row r="207" ht="21.75" customHeight="1">
      <c r="A207" s="9"/>
      <c r="B207" s="10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6"/>
      <c r="P207" s="29"/>
      <c r="Q207" s="29"/>
      <c r="R207" s="16"/>
      <c r="S207" s="9"/>
      <c r="T207" s="9"/>
      <c r="U207" s="9"/>
      <c r="V207" s="9"/>
      <c r="W207" s="9"/>
      <c r="X207" s="9"/>
      <c r="Y207" s="9"/>
      <c r="Z207" s="9"/>
    </row>
    <row r="208" ht="21.75" customHeight="1">
      <c r="A208" s="9"/>
      <c r="B208" s="10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6"/>
      <c r="P208" s="29"/>
      <c r="Q208" s="29"/>
      <c r="R208" s="16"/>
      <c r="S208" s="9"/>
      <c r="T208" s="9"/>
      <c r="U208" s="9"/>
      <c r="V208" s="9"/>
      <c r="W208" s="9"/>
      <c r="X208" s="9"/>
      <c r="Y208" s="9"/>
      <c r="Z208" s="9"/>
    </row>
    <row r="209" ht="21.75" customHeight="1">
      <c r="A209" s="9"/>
      <c r="B209" s="10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6"/>
      <c r="P209" s="29"/>
      <c r="Q209" s="29"/>
      <c r="R209" s="16"/>
      <c r="S209" s="9"/>
      <c r="T209" s="9"/>
      <c r="U209" s="9"/>
      <c r="V209" s="9"/>
      <c r="W209" s="9"/>
      <c r="X209" s="9"/>
      <c r="Y209" s="9"/>
      <c r="Z209" s="9"/>
    </row>
    <row r="210" ht="21.75" customHeight="1">
      <c r="A210" s="9"/>
      <c r="B210" s="10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6"/>
      <c r="P210" s="29"/>
      <c r="Q210" s="29"/>
      <c r="R210" s="16"/>
      <c r="S210" s="9"/>
      <c r="T210" s="9"/>
      <c r="U210" s="9"/>
      <c r="V210" s="9"/>
      <c r="W210" s="9"/>
      <c r="X210" s="9"/>
      <c r="Y210" s="9"/>
      <c r="Z210" s="9"/>
    </row>
    <row r="211" ht="21.75" customHeight="1">
      <c r="A211" s="9"/>
      <c r="B211" s="10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6"/>
      <c r="P211" s="29"/>
      <c r="Q211" s="29"/>
      <c r="R211" s="16"/>
      <c r="S211" s="9"/>
      <c r="T211" s="9"/>
      <c r="U211" s="9"/>
      <c r="V211" s="9"/>
      <c r="W211" s="9"/>
      <c r="X211" s="9"/>
      <c r="Y211" s="9"/>
      <c r="Z211" s="9"/>
    </row>
    <row r="212" ht="21.75" customHeight="1">
      <c r="A212" s="9"/>
      <c r="B212" s="10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6"/>
      <c r="P212" s="29"/>
      <c r="Q212" s="29"/>
      <c r="R212" s="16"/>
      <c r="S212" s="9"/>
      <c r="T212" s="9"/>
      <c r="U212" s="9"/>
      <c r="V212" s="9"/>
      <c r="W212" s="9"/>
      <c r="X212" s="9"/>
      <c r="Y212" s="9"/>
      <c r="Z212" s="9"/>
    </row>
    <row r="213" ht="21.75" customHeight="1">
      <c r="A213" s="9"/>
      <c r="B213" s="10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6"/>
      <c r="P213" s="29"/>
      <c r="Q213" s="29"/>
      <c r="R213" s="16"/>
      <c r="S213" s="9"/>
      <c r="T213" s="9"/>
      <c r="U213" s="9"/>
      <c r="V213" s="9"/>
      <c r="W213" s="9"/>
      <c r="X213" s="9"/>
      <c r="Y213" s="9"/>
      <c r="Z213" s="9"/>
    </row>
    <row r="214" ht="21.75" customHeight="1">
      <c r="A214" s="9"/>
      <c r="B214" s="10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6"/>
      <c r="P214" s="29"/>
      <c r="Q214" s="29"/>
      <c r="R214" s="16"/>
      <c r="S214" s="9"/>
      <c r="T214" s="9"/>
      <c r="U214" s="9"/>
      <c r="V214" s="9"/>
      <c r="W214" s="9"/>
      <c r="X214" s="9"/>
      <c r="Y214" s="9"/>
      <c r="Z214" s="9"/>
    </row>
    <row r="215" ht="21.75" customHeight="1">
      <c r="A215" s="9"/>
      <c r="B215" s="10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6"/>
      <c r="P215" s="29"/>
      <c r="Q215" s="29"/>
      <c r="R215" s="16"/>
      <c r="S215" s="9"/>
      <c r="T215" s="9"/>
      <c r="U215" s="9"/>
      <c r="V215" s="9"/>
      <c r="W215" s="9"/>
      <c r="X215" s="9"/>
      <c r="Y215" s="9"/>
      <c r="Z215" s="9"/>
    </row>
    <row r="216" ht="21.75" customHeight="1">
      <c r="A216" s="9"/>
      <c r="B216" s="10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6"/>
      <c r="P216" s="29"/>
      <c r="Q216" s="29"/>
      <c r="R216" s="16"/>
      <c r="S216" s="9"/>
      <c r="T216" s="9"/>
      <c r="U216" s="9"/>
      <c r="V216" s="9"/>
      <c r="W216" s="9"/>
      <c r="X216" s="9"/>
      <c r="Y216" s="9"/>
      <c r="Z216" s="9"/>
    </row>
    <row r="217" ht="21.75" customHeight="1">
      <c r="A217" s="9"/>
      <c r="B217" s="10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6"/>
      <c r="P217" s="29"/>
      <c r="Q217" s="29"/>
      <c r="R217" s="16"/>
      <c r="S217" s="9"/>
      <c r="T217" s="9"/>
      <c r="U217" s="9"/>
      <c r="V217" s="9"/>
      <c r="W217" s="9"/>
      <c r="X217" s="9"/>
      <c r="Y217" s="9"/>
      <c r="Z217" s="9"/>
    </row>
    <row r="218" ht="21.75" customHeight="1">
      <c r="A218" s="9"/>
      <c r="B218" s="10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6"/>
      <c r="P218" s="29"/>
      <c r="Q218" s="29"/>
      <c r="R218" s="16"/>
      <c r="S218" s="9"/>
      <c r="T218" s="9"/>
      <c r="U218" s="9"/>
      <c r="V218" s="9"/>
      <c r="W218" s="9"/>
      <c r="X218" s="9"/>
      <c r="Y218" s="9"/>
      <c r="Z218" s="9"/>
    </row>
    <row r="219" ht="21.75" customHeight="1">
      <c r="A219" s="9"/>
      <c r="B219" s="10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6"/>
      <c r="P219" s="29"/>
      <c r="Q219" s="29"/>
      <c r="R219" s="16"/>
      <c r="S219" s="9"/>
      <c r="T219" s="9"/>
      <c r="U219" s="9"/>
      <c r="V219" s="9"/>
      <c r="W219" s="9"/>
      <c r="X219" s="9"/>
      <c r="Y219" s="9"/>
      <c r="Z219" s="9"/>
    </row>
    <row r="220" ht="21.75" customHeight="1">
      <c r="A220" s="9"/>
      <c r="B220" s="10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6"/>
      <c r="P220" s="29"/>
      <c r="Q220" s="29"/>
      <c r="R220" s="16"/>
      <c r="S220" s="9"/>
      <c r="T220" s="9"/>
      <c r="U220" s="9"/>
      <c r="V220" s="9"/>
      <c r="W220" s="9"/>
      <c r="X220" s="9"/>
      <c r="Y220" s="9"/>
      <c r="Z220" s="9"/>
    </row>
    <row r="221" ht="21.75" customHeight="1">
      <c r="A221" s="9"/>
      <c r="B221" s="10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6"/>
      <c r="P221" s="29"/>
      <c r="Q221" s="29"/>
      <c r="R221" s="16"/>
      <c r="S221" s="9"/>
      <c r="T221" s="9"/>
      <c r="U221" s="9"/>
      <c r="V221" s="9"/>
      <c r="W221" s="9"/>
      <c r="X221" s="9"/>
      <c r="Y221" s="9"/>
      <c r="Z221" s="9"/>
    </row>
    <row r="222" ht="21.75" customHeight="1">
      <c r="A222" s="9"/>
      <c r="B222" s="10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6"/>
      <c r="P222" s="29"/>
      <c r="Q222" s="29"/>
      <c r="R222" s="16"/>
      <c r="S222" s="9"/>
      <c r="T222" s="9"/>
      <c r="U222" s="9"/>
      <c r="V222" s="9"/>
      <c r="W222" s="9"/>
      <c r="X222" s="9"/>
      <c r="Y222" s="9"/>
      <c r="Z222" s="9"/>
    </row>
    <row r="223" ht="21.75" customHeight="1">
      <c r="A223" s="9"/>
      <c r="B223" s="10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6"/>
      <c r="P223" s="29"/>
      <c r="Q223" s="29"/>
      <c r="R223" s="16"/>
      <c r="S223" s="9"/>
      <c r="T223" s="9"/>
      <c r="U223" s="9"/>
      <c r="V223" s="9"/>
      <c r="W223" s="9"/>
      <c r="X223" s="9"/>
      <c r="Y223" s="9"/>
      <c r="Z223" s="9"/>
    </row>
    <row r="224" ht="21.75" customHeight="1">
      <c r="A224" s="9"/>
      <c r="B224" s="10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6"/>
      <c r="P224" s="29"/>
      <c r="Q224" s="29"/>
      <c r="R224" s="16"/>
      <c r="S224" s="9"/>
      <c r="T224" s="9"/>
      <c r="U224" s="9"/>
      <c r="V224" s="9"/>
      <c r="W224" s="9"/>
      <c r="X224" s="9"/>
      <c r="Y224" s="9"/>
      <c r="Z224" s="9"/>
    </row>
    <row r="225" ht="21.75" customHeight="1">
      <c r="A225" s="9"/>
      <c r="B225" s="10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6"/>
      <c r="P225" s="29"/>
      <c r="Q225" s="29"/>
      <c r="R225" s="16"/>
      <c r="S225" s="9"/>
      <c r="T225" s="9"/>
      <c r="U225" s="9"/>
      <c r="V225" s="9"/>
      <c r="W225" s="9"/>
      <c r="X225" s="9"/>
      <c r="Y225" s="9"/>
      <c r="Z225" s="9"/>
    </row>
    <row r="226" ht="21.75" customHeight="1">
      <c r="A226" s="9"/>
      <c r="B226" s="10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6"/>
      <c r="P226" s="29"/>
      <c r="Q226" s="29"/>
      <c r="R226" s="16"/>
      <c r="S226" s="9"/>
      <c r="T226" s="9"/>
      <c r="U226" s="9"/>
      <c r="V226" s="9"/>
      <c r="W226" s="9"/>
      <c r="X226" s="9"/>
      <c r="Y226" s="9"/>
      <c r="Z226" s="9"/>
    </row>
    <row r="227" ht="21.75" customHeight="1">
      <c r="A227" s="9"/>
      <c r="B227" s="10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6"/>
      <c r="P227" s="29"/>
      <c r="Q227" s="29"/>
      <c r="R227" s="16"/>
      <c r="S227" s="9"/>
      <c r="T227" s="9"/>
      <c r="U227" s="9"/>
      <c r="V227" s="9"/>
      <c r="W227" s="9"/>
      <c r="X227" s="9"/>
      <c r="Y227" s="9"/>
      <c r="Z227" s="9"/>
    </row>
    <row r="228" ht="21.75" customHeight="1">
      <c r="A228" s="9"/>
      <c r="B228" s="10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6"/>
      <c r="P228" s="29"/>
      <c r="Q228" s="29"/>
      <c r="R228" s="16"/>
      <c r="S228" s="9"/>
      <c r="T228" s="9"/>
      <c r="U228" s="9"/>
      <c r="V228" s="9"/>
      <c r="W228" s="9"/>
      <c r="X228" s="9"/>
      <c r="Y228" s="9"/>
      <c r="Z228" s="9"/>
    </row>
    <row r="229" ht="21.75" customHeight="1">
      <c r="A229" s="9"/>
      <c r="B229" s="10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6"/>
      <c r="P229" s="29"/>
      <c r="Q229" s="29"/>
      <c r="R229" s="16"/>
      <c r="S229" s="9"/>
      <c r="T229" s="9"/>
      <c r="U229" s="9"/>
      <c r="V229" s="9"/>
      <c r="W229" s="9"/>
      <c r="X229" s="9"/>
      <c r="Y229" s="9"/>
      <c r="Z229" s="9"/>
    </row>
    <row r="230" ht="21.75" customHeight="1">
      <c r="A230" s="9"/>
      <c r="B230" s="10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6"/>
      <c r="P230" s="29"/>
      <c r="Q230" s="29"/>
      <c r="R230" s="16"/>
      <c r="S230" s="9"/>
      <c r="T230" s="9"/>
      <c r="U230" s="9"/>
      <c r="V230" s="9"/>
      <c r="W230" s="9"/>
      <c r="X230" s="9"/>
      <c r="Y230" s="9"/>
      <c r="Z230" s="9"/>
    </row>
    <row r="231" ht="21.75" customHeight="1">
      <c r="A231" s="9"/>
      <c r="B231" s="10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6"/>
      <c r="P231" s="29"/>
      <c r="Q231" s="29"/>
      <c r="R231" s="16"/>
      <c r="S231" s="9"/>
      <c r="T231" s="9"/>
      <c r="U231" s="9"/>
      <c r="V231" s="9"/>
      <c r="W231" s="9"/>
      <c r="X231" s="9"/>
      <c r="Y231" s="9"/>
      <c r="Z231" s="9"/>
    </row>
    <row r="232" ht="21.75" customHeight="1">
      <c r="A232" s="9"/>
      <c r="B232" s="10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6"/>
      <c r="P232" s="29"/>
      <c r="Q232" s="29"/>
      <c r="R232" s="16"/>
      <c r="S232" s="9"/>
      <c r="T232" s="9"/>
      <c r="U232" s="9"/>
      <c r="V232" s="9"/>
      <c r="W232" s="9"/>
      <c r="X232" s="9"/>
      <c r="Y232" s="9"/>
      <c r="Z232" s="9"/>
    </row>
    <row r="233" ht="21.75" customHeight="1">
      <c r="A233" s="9"/>
      <c r="B233" s="10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6"/>
      <c r="P233" s="29"/>
      <c r="Q233" s="29"/>
      <c r="R233" s="16"/>
      <c r="S233" s="9"/>
      <c r="T233" s="9"/>
      <c r="U233" s="9"/>
      <c r="V233" s="9"/>
      <c r="W233" s="9"/>
      <c r="X233" s="9"/>
      <c r="Y233" s="9"/>
      <c r="Z233" s="9"/>
    </row>
    <row r="234" ht="21.75" customHeight="1">
      <c r="A234" s="9"/>
      <c r="B234" s="10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"/>
      <c r="P234" s="29"/>
      <c r="Q234" s="29"/>
      <c r="R234" s="16"/>
      <c r="S234" s="9"/>
      <c r="T234" s="9"/>
      <c r="U234" s="9"/>
      <c r="V234" s="9"/>
      <c r="W234" s="9"/>
      <c r="X234" s="9"/>
      <c r="Y234" s="9"/>
      <c r="Z234" s="9"/>
    </row>
    <row r="235" ht="21.75" customHeight="1">
      <c r="A235" s="9"/>
      <c r="B235" s="10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"/>
      <c r="P235" s="29"/>
      <c r="Q235" s="29"/>
      <c r="R235" s="16"/>
      <c r="S235" s="9"/>
      <c r="T235" s="9"/>
      <c r="U235" s="9"/>
      <c r="V235" s="9"/>
      <c r="W235" s="9"/>
      <c r="X235" s="9"/>
      <c r="Y235" s="9"/>
      <c r="Z235" s="9"/>
    </row>
    <row r="236" ht="21.75" customHeight="1">
      <c r="A236" s="9"/>
      <c r="B236" s="10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"/>
      <c r="P236" s="29"/>
      <c r="Q236" s="29"/>
      <c r="R236" s="16"/>
      <c r="S236" s="9"/>
      <c r="T236" s="9"/>
      <c r="U236" s="9"/>
      <c r="V236" s="9"/>
      <c r="W236" s="9"/>
      <c r="X236" s="9"/>
      <c r="Y236" s="9"/>
      <c r="Z236" s="9"/>
    </row>
    <row r="237" ht="21.75" customHeight="1">
      <c r="A237" s="9"/>
      <c r="B237" s="10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"/>
      <c r="P237" s="29"/>
      <c r="Q237" s="29"/>
      <c r="R237" s="16"/>
      <c r="S237" s="9"/>
      <c r="T237" s="9"/>
      <c r="U237" s="9"/>
      <c r="V237" s="9"/>
      <c r="W237" s="9"/>
      <c r="X237" s="9"/>
      <c r="Y237" s="9"/>
      <c r="Z237" s="9"/>
    </row>
    <row r="238" ht="21.75" customHeight="1">
      <c r="A238" s="9"/>
      <c r="B238" s="10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"/>
      <c r="P238" s="29"/>
      <c r="Q238" s="29"/>
      <c r="R238" s="16"/>
      <c r="S238" s="9"/>
      <c r="T238" s="9"/>
      <c r="U238" s="9"/>
      <c r="V238" s="9"/>
      <c r="W238" s="9"/>
      <c r="X238" s="9"/>
      <c r="Y238" s="9"/>
      <c r="Z238" s="9"/>
    </row>
    <row r="239" ht="21.75" customHeight="1">
      <c r="A239" s="9"/>
      <c r="B239" s="10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6"/>
      <c r="P239" s="29"/>
      <c r="Q239" s="29"/>
      <c r="R239" s="16"/>
      <c r="S239" s="9"/>
      <c r="T239" s="9"/>
      <c r="U239" s="9"/>
      <c r="V239" s="9"/>
      <c r="W239" s="9"/>
      <c r="X239" s="9"/>
      <c r="Y239" s="9"/>
      <c r="Z239" s="9"/>
    </row>
    <row r="240" ht="21.75" customHeight="1">
      <c r="A240" s="9"/>
      <c r="B240" s="10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6"/>
      <c r="P240" s="29"/>
      <c r="Q240" s="29"/>
      <c r="R240" s="16"/>
      <c r="S240" s="9"/>
      <c r="T240" s="9"/>
      <c r="U240" s="9"/>
      <c r="V240" s="9"/>
      <c r="W240" s="9"/>
      <c r="X240" s="9"/>
      <c r="Y240" s="9"/>
      <c r="Z240" s="9"/>
    </row>
    <row r="241" ht="21.75" customHeight="1">
      <c r="A241" s="9"/>
      <c r="B241" s="10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6"/>
      <c r="P241" s="29"/>
      <c r="Q241" s="29"/>
      <c r="R241" s="16"/>
      <c r="S241" s="9"/>
      <c r="T241" s="9"/>
      <c r="U241" s="9"/>
      <c r="V241" s="9"/>
      <c r="W241" s="9"/>
      <c r="X241" s="9"/>
      <c r="Y241" s="9"/>
      <c r="Z241" s="9"/>
    </row>
    <row r="242" ht="21.75" customHeight="1">
      <c r="A242" s="9"/>
      <c r="B242" s="10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6"/>
      <c r="P242" s="29"/>
      <c r="Q242" s="29"/>
      <c r="R242" s="16"/>
      <c r="S242" s="9"/>
      <c r="T242" s="9"/>
      <c r="U242" s="9"/>
      <c r="V242" s="9"/>
      <c r="W242" s="9"/>
      <c r="X242" s="9"/>
      <c r="Y242" s="9"/>
      <c r="Z242" s="9"/>
    </row>
    <row r="243" ht="21.75" customHeight="1">
      <c r="A243" s="9"/>
      <c r="B243" s="10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6"/>
      <c r="P243" s="29"/>
      <c r="Q243" s="29"/>
      <c r="R243" s="16"/>
      <c r="S243" s="9"/>
      <c r="T243" s="9"/>
      <c r="U243" s="9"/>
      <c r="V243" s="9"/>
      <c r="W243" s="9"/>
      <c r="X243" s="9"/>
      <c r="Y243" s="9"/>
      <c r="Z243" s="9"/>
    </row>
    <row r="244" ht="21.75" customHeight="1">
      <c r="A244" s="9"/>
      <c r="B244" s="10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6"/>
      <c r="P244" s="29"/>
      <c r="Q244" s="29"/>
      <c r="R244" s="16"/>
      <c r="S244" s="9"/>
      <c r="T244" s="9"/>
      <c r="U244" s="9"/>
      <c r="V244" s="9"/>
      <c r="W244" s="9"/>
      <c r="X244" s="9"/>
      <c r="Y244" s="9"/>
      <c r="Z244" s="9"/>
    </row>
    <row r="245" ht="21.75" customHeight="1">
      <c r="A245" s="9"/>
      <c r="B245" s="10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6"/>
      <c r="P245" s="29"/>
      <c r="Q245" s="29"/>
      <c r="R245" s="16"/>
      <c r="S245" s="9"/>
      <c r="T245" s="9"/>
      <c r="U245" s="9"/>
      <c r="V245" s="9"/>
      <c r="W245" s="9"/>
      <c r="X245" s="9"/>
      <c r="Y245" s="9"/>
      <c r="Z245" s="9"/>
    </row>
    <row r="246" ht="21.75" customHeight="1">
      <c r="A246" s="9"/>
      <c r="B246" s="10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6"/>
      <c r="P246" s="29"/>
      <c r="Q246" s="29"/>
      <c r="R246" s="16"/>
      <c r="S246" s="9"/>
      <c r="T246" s="9"/>
      <c r="U246" s="9"/>
      <c r="V246" s="9"/>
      <c r="W246" s="9"/>
      <c r="X246" s="9"/>
      <c r="Y246" s="9"/>
      <c r="Z246" s="9"/>
    </row>
    <row r="247" ht="21.75" customHeight="1">
      <c r="A247" s="9"/>
      <c r="B247" s="10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6"/>
      <c r="P247" s="29"/>
      <c r="Q247" s="29"/>
      <c r="R247" s="16"/>
      <c r="S247" s="9"/>
      <c r="T247" s="9"/>
      <c r="U247" s="9"/>
      <c r="V247" s="9"/>
      <c r="W247" s="9"/>
      <c r="X247" s="9"/>
      <c r="Y247" s="9"/>
      <c r="Z247" s="9"/>
    </row>
    <row r="248" ht="21.75" customHeight="1">
      <c r="A248" s="9"/>
      <c r="B248" s="10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6"/>
      <c r="P248" s="29"/>
      <c r="Q248" s="29"/>
      <c r="R248" s="16"/>
      <c r="S248" s="9"/>
      <c r="T248" s="9"/>
      <c r="U248" s="9"/>
      <c r="V248" s="9"/>
      <c r="W248" s="9"/>
      <c r="X248" s="9"/>
      <c r="Y248" s="9"/>
      <c r="Z248" s="9"/>
    </row>
    <row r="249" ht="21.75" customHeight="1">
      <c r="A249" s="9"/>
      <c r="B249" s="10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6"/>
      <c r="P249" s="29"/>
      <c r="Q249" s="29"/>
      <c r="R249" s="16"/>
      <c r="S249" s="9"/>
      <c r="T249" s="9"/>
      <c r="U249" s="9"/>
      <c r="V249" s="9"/>
      <c r="W249" s="9"/>
      <c r="X249" s="9"/>
      <c r="Y249" s="9"/>
      <c r="Z249" s="9"/>
    </row>
    <row r="250" ht="21.75" customHeight="1">
      <c r="A250" s="9"/>
      <c r="B250" s="10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6"/>
      <c r="P250" s="29"/>
      <c r="Q250" s="29"/>
      <c r="R250" s="16"/>
      <c r="S250" s="9"/>
      <c r="T250" s="9"/>
      <c r="U250" s="9"/>
      <c r="V250" s="9"/>
      <c r="W250" s="9"/>
      <c r="X250" s="9"/>
      <c r="Y250" s="9"/>
      <c r="Z250" s="9"/>
    </row>
    <row r="251" ht="21.75" customHeight="1">
      <c r="A251" s="9"/>
      <c r="B251" s="10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6"/>
      <c r="P251" s="29"/>
      <c r="Q251" s="29"/>
      <c r="R251" s="16"/>
      <c r="S251" s="9"/>
      <c r="T251" s="9"/>
      <c r="U251" s="9"/>
      <c r="V251" s="9"/>
      <c r="W251" s="9"/>
      <c r="X251" s="9"/>
      <c r="Y251" s="9"/>
      <c r="Z251" s="9"/>
    </row>
    <row r="252" ht="21.75" customHeight="1">
      <c r="A252" s="9"/>
      <c r="B252" s="10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6"/>
      <c r="P252" s="29"/>
      <c r="Q252" s="29"/>
      <c r="R252" s="16"/>
      <c r="S252" s="9"/>
      <c r="T252" s="9"/>
      <c r="U252" s="9"/>
      <c r="V252" s="9"/>
      <c r="W252" s="9"/>
      <c r="X252" s="9"/>
      <c r="Y252" s="9"/>
      <c r="Z252" s="9"/>
    </row>
    <row r="253" ht="21.75" customHeight="1">
      <c r="A253" s="9"/>
      <c r="B253" s="10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6"/>
      <c r="P253" s="29"/>
      <c r="Q253" s="29"/>
      <c r="R253" s="16"/>
      <c r="S253" s="9"/>
      <c r="T253" s="9"/>
      <c r="U253" s="9"/>
      <c r="V253" s="9"/>
      <c r="W253" s="9"/>
      <c r="X253" s="9"/>
      <c r="Y253" s="9"/>
      <c r="Z253" s="9"/>
    </row>
    <row r="254" ht="21.75" customHeight="1">
      <c r="A254" s="9"/>
      <c r="B254" s="10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6"/>
      <c r="P254" s="29"/>
      <c r="Q254" s="29"/>
      <c r="R254" s="16"/>
      <c r="S254" s="9"/>
      <c r="T254" s="9"/>
      <c r="U254" s="9"/>
      <c r="V254" s="9"/>
      <c r="W254" s="9"/>
      <c r="X254" s="9"/>
      <c r="Y254" s="9"/>
      <c r="Z254" s="9"/>
    </row>
    <row r="255" ht="21.75" customHeight="1">
      <c r="A255" s="9"/>
      <c r="B255" s="10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6"/>
      <c r="P255" s="29"/>
      <c r="Q255" s="29"/>
      <c r="R255" s="16"/>
      <c r="S255" s="9"/>
      <c r="T255" s="9"/>
      <c r="U255" s="9"/>
      <c r="V255" s="9"/>
      <c r="W255" s="9"/>
      <c r="X255" s="9"/>
      <c r="Y255" s="9"/>
      <c r="Z255" s="9"/>
    </row>
    <row r="256" ht="21.75" customHeight="1">
      <c r="A256" s="9"/>
      <c r="B256" s="10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6"/>
      <c r="P256" s="29"/>
      <c r="Q256" s="29"/>
      <c r="R256" s="16"/>
      <c r="S256" s="9"/>
      <c r="T256" s="9"/>
      <c r="U256" s="9"/>
      <c r="V256" s="9"/>
      <c r="W256" s="9"/>
      <c r="X256" s="9"/>
      <c r="Y256" s="9"/>
      <c r="Z256" s="9"/>
    </row>
    <row r="257" ht="21.75" customHeight="1">
      <c r="A257" s="9"/>
      <c r="B257" s="10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6"/>
      <c r="P257" s="29"/>
      <c r="Q257" s="29"/>
      <c r="R257" s="16"/>
      <c r="S257" s="9"/>
      <c r="T257" s="9"/>
      <c r="U257" s="9"/>
      <c r="V257" s="9"/>
      <c r="W257" s="9"/>
      <c r="X257" s="9"/>
      <c r="Y257" s="9"/>
      <c r="Z257" s="9"/>
    </row>
    <row r="258" ht="21.75" customHeight="1">
      <c r="A258" s="9"/>
      <c r="B258" s="10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6"/>
      <c r="P258" s="29"/>
      <c r="Q258" s="29"/>
      <c r="R258" s="16"/>
      <c r="S258" s="9"/>
      <c r="T258" s="9"/>
      <c r="U258" s="9"/>
      <c r="V258" s="9"/>
      <c r="W258" s="9"/>
      <c r="X258" s="9"/>
      <c r="Y258" s="9"/>
      <c r="Z258" s="9"/>
    </row>
    <row r="259" ht="21.75" customHeight="1">
      <c r="A259" s="9"/>
      <c r="B259" s="10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6"/>
      <c r="P259" s="29"/>
      <c r="Q259" s="29"/>
      <c r="R259" s="16"/>
      <c r="S259" s="9"/>
      <c r="T259" s="9"/>
      <c r="U259" s="9"/>
      <c r="V259" s="9"/>
      <c r="W259" s="9"/>
      <c r="X259" s="9"/>
      <c r="Y259" s="9"/>
      <c r="Z259" s="9"/>
    </row>
    <row r="260" ht="21.75" customHeight="1">
      <c r="A260" s="9"/>
      <c r="B260" s="10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6"/>
      <c r="P260" s="29"/>
      <c r="Q260" s="29"/>
      <c r="R260" s="16"/>
      <c r="S260" s="9"/>
      <c r="T260" s="9"/>
      <c r="U260" s="9"/>
      <c r="V260" s="9"/>
      <c r="W260" s="9"/>
      <c r="X260" s="9"/>
      <c r="Y260" s="9"/>
      <c r="Z260" s="9"/>
    </row>
    <row r="261" ht="21.75" customHeight="1">
      <c r="A261" s="9"/>
      <c r="B261" s="10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6"/>
      <c r="P261" s="29"/>
      <c r="Q261" s="29"/>
      <c r="R261" s="16"/>
      <c r="S261" s="9"/>
      <c r="T261" s="9"/>
      <c r="U261" s="9"/>
      <c r="V261" s="9"/>
      <c r="W261" s="9"/>
      <c r="X261" s="9"/>
      <c r="Y261" s="9"/>
      <c r="Z261" s="9"/>
    </row>
    <row r="262" ht="21.75" customHeight="1">
      <c r="A262" s="9"/>
      <c r="B262" s="10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6"/>
      <c r="P262" s="29"/>
      <c r="Q262" s="29"/>
      <c r="R262" s="16"/>
      <c r="S262" s="9"/>
      <c r="T262" s="9"/>
      <c r="U262" s="9"/>
      <c r="V262" s="9"/>
      <c r="W262" s="9"/>
      <c r="X262" s="9"/>
      <c r="Y262" s="9"/>
      <c r="Z262" s="9"/>
    </row>
    <row r="263" ht="21.75" customHeight="1">
      <c r="A263" s="9"/>
      <c r="B263" s="10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6"/>
      <c r="P263" s="29"/>
      <c r="Q263" s="29"/>
      <c r="R263" s="16"/>
      <c r="S263" s="9"/>
      <c r="T263" s="9"/>
      <c r="U263" s="9"/>
      <c r="V263" s="9"/>
      <c r="W263" s="9"/>
      <c r="X263" s="9"/>
      <c r="Y263" s="9"/>
      <c r="Z263" s="9"/>
    </row>
    <row r="264" ht="21.75" customHeight="1">
      <c r="A264" s="9"/>
      <c r="B264" s="10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6"/>
      <c r="P264" s="29"/>
      <c r="Q264" s="29"/>
      <c r="R264" s="16"/>
      <c r="S264" s="9"/>
      <c r="T264" s="9"/>
      <c r="U264" s="9"/>
      <c r="V264" s="9"/>
      <c r="W264" s="9"/>
      <c r="X264" s="9"/>
      <c r="Y264" s="9"/>
      <c r="Z264" s="9"/>
    </row>
    <row r="265" ht="21.75" customHeight="1">
      <c r="A265" s="9"/>
      <c r="B265" s="10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6"/>
      <c r="P265" s="29"/>
      <c r="Q265" s="29"/>
      <c r="R265" s="16"/>
      <c r="S265" s="9"/>
      <c r="T265" s="9"/>
      <c r="U265" s="9"/>
      <c r="V265" s="9"/>
      <c r="W265" s="9"/>
      <c r="X265" s="9"/>
      <c r="Y265" s="9"/>
      <c r="Z265" s="9"/>
    </row>
    <row r="266" ht="21.75" customHeight="1">
      <c r="A266" s="9"/>
      <c r="B266" s="10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6"/>
      <c r="P266" s="29"/>
      <c r="Q266" s="29"/>
      <c r="R266" s="16"/>
      <c r="S266" s="9"/>
      <c r="T266" s="9"/>
      <c r="U266" s="9"/>
      <c r="V266" s="9"/>
      <c r="W266" s="9"/>
      <c r="X266" s="9"/>
      <c r="Y266" s="9"/>
      <c r="Z266" s="9"/>
    </row>
    <row r="267" ht="21.75" customHeight="1">
      <c r="A267" s="9"/>
      <c r="B267" s="10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6"/>
      <c r="P267" s="29"/>
      <c r="Q267" s="29"/>
      <c r="R267" s="16"/>
      <c r="S267" s="9"/>
      <c r="T267" s="9"/>
      <c r="U267" s="9"/>
      <c r="V267" s="9"/>
      <c r="W267" s="9"/>
      <c r="X267" s="9"/>
      <c r="Y267" s="9"/>
      <c r="Z267" s="9"/>
    </row>
    <row r="268" ht="21.75" customHeight="1">
      <c r="A268" s="9"/>
      <c r="B268" s="10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6"/>
      <c r="P268" s="29"/>
      <c r="Q268" s="29"/>
      <c r="R268" s="16"/>
      <c r="S268" s="9"/>
      <c r="T268" s="9"/>
      <c r="U268" s="9"/>
      <c r="V268" s="9"/>
      <c r="W268" s="9"/>
      <c r="X268" s="9"/>
      <c r="Y268" s="9"/>
      <c r="Z268" s="9"/>
    </row>
    <row r="269" ht="21.75" customHeight="1">
      <c r="A269" s="9"/>
      <c r="B269" s="10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6"/>
      <c r="P269" s="29"/>
      <c r="Q269" s="29"/>
      <c r="R269" s="16"/>
      <c r="S269" s="9"/>
      <c r="T269" s="9"/>
      <c r="U269" s="9"/>
      <c r="V269" s="9"/>
      <c r="W269" s="9"/>
      <c r="X269" s="9"/>
      <c r="Y269" s="9"/>
      <c r="Z269" s="9"/>
    </row>
    <row r="270" ht="21.75" customHeight="1">
      <c r="A270" s="9"/>
      <c r="B270" s="10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6"/>
      <c r="P270" s="29"/>
      <c r="Q270" s="29"/>
      <c r="R270" s="16"/>
      <c r="S270" s="9"/>
      <c r="T270" s="9"/>
      <c r="U270" s="9"/>
      <c r="V270" s="9"/>
      <c r="W270" s="9"/>
      <c r="X270" s="9"/>
      <c r="Y270" s="9"/>
      <c r="Z270" s="9"/>
    </row>
    <row r="271" ht="21.75" customHeight="1">
      <c r="A271" s="9"/>
      <c r="B271" s="10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6"/>
      <c r="P271" s="29"/>
      <c r="Q271" s="29"/>
      <c r="R271" s="16"/>
      <c r="S271" s="9"/>
      <c r="T271" s="9"/>
      <c r="U271" s="9"/>
      <c r="V271" s="9"/>
      <c r="W271" s="9"/>
      <c r="X271" s="9"/>
      <c r="Y271" s="9"/>
      <c r="Z271" s="9"/>
    </row>
    <row r="272" ht="21.75" customHeight="1">
      <c r="A272" s="9"/>
      <c r="B272" s="10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6"/>
      <c r="P272" s="29"/>
      <c r="Q272" s="29"/>
      <c r="R272" s="16"/>
      <c r="S272" s="9"/>
      <c r="T272" s="9"/>
      <c r="U272" s="9"/>
      <c r="V272" s="9"/>
      <c r="W272" s="9"/>
      <c r="X272" s="9"/>
      <c r="Y272" s="9"/>
      <c r="Z272" s="9"/>
    </row>
    <row r="273" ht="21.75" customHeight="1">
      <c r="A273" s="9"/>
      <c r="B273" s="10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6"/>
      <c r="P273" s="29"/>
      <c r="Q273" s="29"/>
      <c r="R273" s="16"/>
      <c r="S273" s="9"/>
      <c r="T273" s="9"/>
      <c r="U273" s="9"/>
      <c r="V273" s="9"/>
      <c r="W273" s="9"/>
      <c r="X273" s="9"/>
      <c r="Y273" s="9"/>
      <c r="Z273" s="9"/>
    </row>
    <row r="274" ht="21.75" customHeight="1">
      <c r="A274" s="9"/>
      <c r="B274" s="10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6"/>
      <c r="P274" s="29"/>
      <c r="Q274" s="29"/>
      <c r="R274" s="16"/>
      <c r="S274" s="9"/>
      <c r="T274" s="9"/>
      <c r="U274" s="9"/>
      <c r="V274" s="9"/>
      <c r="W274" s="9"/>
      <c r="X274" s="9"/>
      <c r="Y274" s="9"/>
      <c r="Z274" s="9"/>
    </row>
    <row r="275" ht="21.75" customHeight="1">
      <c r="A275" s="9"/>
      <c r="B275" s="10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6"/>
      <c r="P275" s="29"/>
      <c r="Q275" s="29"/>
      <c r="R275" s="16"/>
      <c r="S275" s="9"/>
      <c r="T275" s="9"/>
      <c r="U275" s="9"/>
      <c r="V275" s="9"/>
      <c r="W275" s="9"/>
      <c r="X275" s="9"/>
      <c r="Y275" s="9"/>
      <c r="Z275" s="9"/>
    </row>
    <row r="276" ht="21.75" customHeight="1">
      <c r="A276" s="9"/>
      <c r="B276" s="10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6"/>
      <c r="P276" s="29"/>
      <c r="Q276" s="29"/>
      <c r="R276" s="16"/>
      <c r="S276" s="9"/>
      <c r="T276" s="9"/>
      <c r="U276" s="9"/>
      <c r="V276" s="9"/>
      <c r="W276" s="9"/>
      <c r="X276" s="9"/>
      <c r="Y276" s="9"/>
      <c r="Z276" s="9"/>
    </row>
    <row r="277" ht="21.75" customHeight="1">
      <c r="A277" s="9"/>
      <c r="B277" s="10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6"/>
      <c r="P277" s="29"/>
      <c r="Q277" s="29"/>
      <c r="R277" s="16"/>
      <c r="S277" s="9"/>
      <c r="T277" s="9"/>
      <c r="U277" s="9"/>
      <c r="V277" s="9"/>
      <c r="W277" s="9"/>
      <c r="X277" s="9"/>
      <c r="Y277" s="9"/>
      <c r="Z277" s="9"/>
    </row>
    <row r="278" ht="21.75" customHeight="1">
      <c r="A278" s="9"/>
      <c r="B278" s="10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6"/>
      <c r="P278" s="29"/>
      <c r="Q278" s="29"/>
      <c r="R278" s="16"/>
      <c r="S278" s="9"/>
      <c r="T278" s="9"/>
      <c r="U278" s="9"/>
      <c r="V278" s="9"/>
      <c r="W278" s="9"/>
      <c r="X278" s="9"/>
      <c r="Y278" s="9"/>
      <c r="Z278" s="9"/>
    </row>
    <row r="279" ht="21.75" customHeight="1">
      <c r="A279" s="9"/>
      <c r="B279" s="10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6"/>
      <c r="P279" s="29"/>
      <c r="Q279" s="29"/>
      <c r="R279" s="16"/>
      <c r="S279" s="9"/>
      <c r="T279" s="9"/>
      <c r="U279" s="9"/>
      <c r="V279" s="9"/>
      <c r="W279" s="9"/>
      <c r="X279" s="9"/>
      <c r="Y279" s="9"/>
      <c r="Z279" s="9"/>
    </row>
    <row r="280" ht="21.75" customHeight="1">
      <c r="A280" s="9"/>
      <c r="B280" s="10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6"/>
      <c r="P280" s="29"/>
      <c r="Q280" s="29"/>
      <c r="R280" s="16"/>
      <c r="S280" s="9"/>
      <c r="T280" s="9"/>
      <c r="U280" s="9"/>
      <c r="V280" s="9"/>
      <c r="W280" s="9"/>
      <c r="X280" s="9"/>
      <c r="Y280" s="9"/>
      <c r="Z280" s="9"/>
    </row>
    <row r="281" ht="21.75" customHeight="1">
      <c r="A281" s="9"/>
      <c r="B281" s="10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6"/>
      <c r="P281" s="29"/>
      <c r="Q281" s="29"/>
      <c r="R281" s="16"/>
      <c r="S281" s="9"/>
      <c r="T281" s="9"/>
      <c r="U281" s="9"/>
      <c r="V281" s="9"/>
      <c r="W281" s="9"/>
      <c r="X281" s="9"/>
      <c r="Y281" s="9"/>
      <c r="Z281" s="9"/>
    </row>
    <row r="282" ht="21.75" customHeight="1">
      <c r="A282" s="9"/>
      <c r="B282" s="10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6"/>
      <c r="P282" s="29"/>
      <c r="Q282" s="29"/>
      <c r="R282" s="16"/>
      <c r="S282" s="9"/>
      <c r="T282" s="9"/>
      <c r="U282" s="9"/>
      <c r="V282" s="9"/>
      <c r="W282" s="9"/>
      <c r="X282" s="9"/>
      <c r="Y282" s="9"/>
      <c r="Z282" s="9"/>
    </row>
    <row r="283" ht="21.75" customHeight="1">
      <c r="A283" s="9"/>
      <c r="B283" s="10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6"/>
      <c r="P283" s="29"/>
      <c r="Q283" s="29"/>
      <c r="R283" s="16"/>
      <c r="S283" s="9"/>
      <c r="T283" s="9"/>
      <c r="U283" s="9"/>
      <c r="V283" s="9"/>
      <c r="W283" s="9"/>
      <c r="X283" s="9"/>
      <c r="Y283" s="9"/>
      <c r="Z283" s="9"/>
    </row>
    <row r="284" ht="21.75" customHeight="1">
      <c r="A284" s="9"/>
      <c r="B284" s="10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6"/>
      <c r="P284" s="29"/>
      <c r="Q284" s="29"/>
      <c r="R284" s="16"/>
      <c r="S284" s="9"/>
      <c r="T284" s="9"/>
      <c r="U284" s="9"/>
      <c r="V284" s="9"/>
      <c r="W284" s="9"/>
      <c r="X284" s="9"/>
      <c r="Y284" s="9"/>
      <c r="Z284" s="9"/>
    </row>
    <row r="285" ht="21.75" customHeight="1">
      <c r="A285" s="9"/>
      <c r="B285" s="10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6"/>
      <c r="P285" s="29"/>
      <c r="Q285" s="29"/>
      <c r="R285" s="16"/>
      <c r="S285" s="9"/>
      <c r="T285" s="9"/>
      <c r="U285" s="9"/>
      <c r="V285" s="9"/>
      <c r="W285" s="9"/>
      <c r="X285" s="9"/>
      <c r="Y285" s="9"/>
      <c r="Z285" s="9"/>
    </row>
    <row r="286" ht="21.75" customHeight="1">
      <c r="A286" s="9"/>
      <c r="B286" s="10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6"/>
      <c r="P286" s="29"/>
      <c r="Q286" s="29"/>
      <c r="R286" s="16"/>
      <c r="S286" s="9"/>
      <c r="T286" s="9"/>
      <c r="U286" s="9"/>
      <c r="V286" s="9"/>
      <c r="W286" s="9"/>
      <c r="X286" s="9"/>
      <c r="Y286" s="9"/>
      <c r="Z286" s="9"/>
    </row>
    <row r="287" ht="21.75" customHeight="1">
      <c r="A287" s="9"/>
      <c r="B287" s="10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6"/>
      <c r="P287" s="29"/>
      <c r="Q287" s="29"/>
      <c r="R287" s="16"/>
      <c r="S287" s="9"/>
      <c r="T287" s="9"/>
      <c r="U287" s="9"/>
      <c r="V287" s="9"/>
      <c r="W287" s="9"/>
      <c r="X287" s="9"/>
      <c r="Y287" s="9"/>
      <c r="Z287" s="9"/>
    </row>
    <row r="288" ht="21.75" customHeight="1">
      <c r="A288" s="9"/>
      <c r="B288" s="10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6"/>
      <c r="P288" s="29"/>
      <c r="Q288" s="29"/>
      <c r="R288" s="16"/>
      <c r="S288" s="9"/>
      <c r="T288" s="9"/>
      <c r="U288" s="9"/>
      <c r="V288" s="9"/>
      <c r="W288" s="9"/>
      <c r="X288" s="9"/>
      <c r="Y288" s="9"/>
      <c r="Z288" s="9"/>
    </row>
    <row r="289" ht="21.75" customHeight="1">
      <c r="A289" s="9"/>
      <c r="B289" s="10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6"/>
      <c r="P289" s="29"/>
      <c r="Q289" s="29"/>
      <c r="R289" s="16"/>
      <c r="S289" s="9"/>
      <c r="T289" s="9"/>
      <c r="U289" s="9"/>
      <c r="V289" s="9"/>
      <c r="W289" s="9"/>
      <c r="X289" s="9"/>
      <c r="Y289" s="9"/>
      <c r="Z289" s="9"/>
    </row>
    <row r="290" ht="21.75" customHeight="1">
      <c r="A290" s="9"/>
      <c r="B290" s="10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6"/>
      <c r="P290" s="29"/>
      <c r="Q290" s="29"/>
      <c r="R290" s="16"/>
      <c r="S290" s="9"/>
      <c r="T290" s="9"/>
      <c r="U290" s="9"/>
      <c r="V290" s="9"/>
      <c r="W290" s="9"/>
      <c r="X290" s="9"/>
      <c r="Y290" s="9"/>
      <c r="Z290" s="9"/>
    </row>
    <row r="291" ht="21.75" customHeight="1">
      <c r="A291" s="9"/>
      <c r="B291" s="10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6"/>
      <c r="P291" s="29"/>
      <c r="Q291" s="29"/>
      <c r="R291" s="16"/>
      <c r="S291" s="9"/>
      <c r="T291" s="9"/>
      <c r="U291" s="9"/>
      <c r="V291" s="9"/>
      <c r="W291" s="9"/>
      <c r="X291" s="9"/>
      <c r="Y291" s="9"/>
      <c r="Z291" s="9"/>
    </row>
    <row r="292" ht="21.75" customHeight="1">
      <c r="A292" s="9"/>
      <c r="B292" s="10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6"/>
      <c r="P292" s="29"/>
      <c r="Q292" s="29"/>
      <c r="R292" s="16"/>
      <c r="S292" s="9"/>
      <c r="T292" s="9"/>
      <c r="U292" s="9"/>
      <c r="V292" s="9"/>
      <c r="W292" s="9"/>
      <c r="X292" s="9"/>
      <c r="Y292" s="9"/>
      <c r="Z292" s="9"/>
    </row>
    <row r="293" ht="21.75" customHeight="1">
      <c r="A293" s="9"/>
      <c r="B293" s="10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6"/>
      <c r="P293" s="29"/>
      <c r="Q293" s="29"/>
      <c r="R293" s="16"/>
      <c r="S293" s="9"/>
      <c r="T293" s="9"/>
      <c r="U293" s="9"/>
      <c r="V293" s="9"/>
      <c r="W293" s="9"/>
      <c r="X293" s="9"/>
      <c r="Y293" s="9"/>
      <c r="Z293" s="9"/>
    </row>
    <row r="294" ht="21.75" customHeight="1">
      <c r="A294" s="9"/>
      <c r="B294" s="10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6"/>
      <c r="P294" s="29"/>
      <c r="Q294" s="29"/>
      <c r="R294" s="16"/>
      <c r="S294" s="9"/>
      <c r="T294" s="9"/>
      <c r="U294" s="9"/>
      <c r="V294" s="9"/>
      <c r="W294" s="9"/>
      <c r="X294" s="9"/>
      <c r="Y294" s="9"/>
      <c r="Z294" s="9"/>
    </row>
    <row r="295" ht="21.75" customHeight="1">
      <c r="A295" s="9"/>
      <c r="B295" s="10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6"/>
      <c r="P295" s="29"/>
      <c r="Q295" s="29"/>
      <c r="R295" s="16"/>
      <c r="S295" s="9"/>
      <c r="T295" s="9"/>
      <c r="U295" s="9"/>
      <c r="V295" s="9"/>
      <c r="W295" s="9"/>
      <c r="X295" s="9"/>
      <c r="Y295" s="9"/>
      <c r="Z295" s="9"/>
    </row>
    <row r="296" ht="21.75" customHeight="1">
      <c r="A296" s="9"/>
      <c r="B296" s="10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6"/>
      <c r="P296" s="29"/>
      <c r="Q296" s="29"/>
      <c r="R296" s="16"/>
      <c r="S296" s="9"/>
      <c r="T296" s="9"/>
      <c r="U296" s="9"/>
      <c r="V296" s="9"/>
      <c r="W296" s="9"/>
      <c r="X296" s="9"/>
      <c r="Y296" s="9"/>
      <c r="Z296" s="9"/>
    </row>
    <row r="297" ht="21.75" customHeight="1">
      <c r="A297" s="9"/>
      <c r="B297" s="10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6"/>
      <c r="P297" s="29"/>
      <c r="Q297" s="29"/>
      <c r="R297" s="16"/>
      <c r="S297" s="9"/>
      <c r="T297" s="9"/>
      <c r="U297" s="9"/>
      <c r="V297" s="9"/>
      <c r="W297" s="9"/>
      <c r="X297" s="9"/>
      <c r="Y297" s="9"/>
      <c r="Z297" s="9"/>
    </row>
    <row r="298" ht="21.75" customHeight="1">
      <c r="A298" s="9"/>
      <c r="B298" s="10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6"/>
      <c r="P298" s="29"/>
      <c r="Q298" s="29"/>
      <c r="R298" s="16"/>
      <c r="S298" s="9"/>
      <c r="T298" s="9"/>
      <c r="U298" s="9"/>
      <c r="V298" s="9"/>
      <c r="W298" s="9"/>
      <c r="X298" s="9"/>
      <c r="Y298" s="9"/>
      <c r="Z298" s="9"/>
    </row>
    <row r="299" ht="21.75" customHeight="1">
      <c r="A299" s="9"/>
      <c r="B299" s="10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6"/>
      <c r="P299" s="29"/>
      <c r="Q299" s="29"/>
      <c r="R299" s="16"/>
      <c r="S299" s="9"/>
      <c r="T299" s="9"/>
      <c r="U299" s="9"/>
      <c r="V299" s="9"/>
      <c r="W299" s="9"/>
      <c r="X299" s="9"/>
      <c r="Y299" s="9"/>
      <c r="Z299" s="9"/>
    </row>
    <row r="300" ht="21.75" customHeight="1">
      <c r="A300" s="9"/>
      <c r="B300" s="10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6"/>
      <c r="P300" s="29"/>
      <c r="Q300" s="29"/>
      <c r="R300" s="16"/>
      <c r="S300" s="9"/>
      <c r="T300" s="9"/>
      <c r="U300" s="9"/>
      <c r="V300" s="9"/>
      <c r="W300" s="9"/>
      <c r="X300" s="9"/>
      <c r="Y300" s="9"/>
      <c r="Z300" s="9"/>
    </row>
    <row r="301" ht="21.75" customHeight="1">
      <c r="A301" s="9"/>
      <c r="B301" s="10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6"/>
      <c r="P301" s="29"/>
      <c r="Q301" s="29"/>
      <c r="R301" s="16"/>
      <c r="S301" s="9"/>
      <c r="T301" s="9"/>
      <c r="U301" s="9"/>
      <c r="V301" s="9"/>
      <c r="W301" s="9"/>
      <c r="X301" s="9"/>
      <c r="Y301" s="9"/>
      <c r="Z301" s="9"/>
    </row>
    <row r="302" ht="21.75" customHeight="1">
      <c r="A302" s="9"/>
      <c r="B302" s="10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6"/>
      <c r="P302" s="29"/>
      <c r="Q302" s="29"/>
      <c r="R302" s="16"/>
      <c r="S302" s="9"/>
      <c r="T302" s="9"/>
      <c r="U302" s="9"/>
      <c r="V302" s="9"/>
      <c r="W302" s="9"/>
      <c r="X302" s="9"/>
      <c r="Y302" s="9"/>
      <c r="Z302" s="9"/>
    </row>
    <row r="303" ht="21.75" customHeight="1">
      <c r="A303" s="9"/>
      <c r="B303" s="10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6"/>
      <c r="P303" s="29"/>
      <c r="Q303" s="29"/>
      <c r="R303" s="16"/>
      <c r="S303" s="9"/>
      <c r="T303" s="9"/>
      <c r="U303" s="9"/>
      <c r="V303" s="9"/>
      <c r="W303" s="9"/>
      <c r="X303" s="9"/>
      <c r="Y303" s="9"/>
      <c r="Z303" s="9"/>
    </row>
    <row r="304" ht="21.75" customHeight="1">
      <c r="A304" s="9"/>
      <c r="B304" s="10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6"/>
      <c r="P304" s="29"/>
      <c r="Q304" s="29"/>
      <c r="R304" s="16"/>
      <c r="S304" s="9"/>
      <c r="T304" s="9"/>
      <c r="U304" s="9"/>
      <c r="V304" s="9"/>
      <c r="W304" s="9"/>
      <c r="X304" s="9"/>
      <c r="Y304" s="9"/>
      <c r="Z304" s="9"/>
    </row>
    <row r="305" ht="21.75" customHeight="1">
      <c r="A305" s="9"/>
      <c r="B305" s="10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6"/>
      <c r="P305" s="29"/>
      <c r="Q305" s="29"/>
      <c r="R305" s="16"/>
      <c r="S305" s="9"/>
      <c r="T305" s="9"/>
      <c r="U305" s="9"/>
      <c r="V305" s="9"/>
      <c r="W305" s="9"/>
      <c r="X305" s="9"/>
      <c r="Y305" s="9"/>
      <c r="Z305" s="9"/>
    </row>
    <row r="306" ht="21.75" customHeight="1">
      <c r="A306" s="9"/>
      <c r="B306" s="10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6"/>
      <c r="P306" s="29"/>
      <c r="Q306" s="29"/>
      <c r="R306" s="16"/>
      <c r="S306" s="9"/>
      <c r="T306" s="9"/>
      <c r="U306" s="9"/>
      <c r="V306" s="9"/>
      <c r="W306" s="9"/>
      <c r="X306" s="9"/>
      <c r="Y306" s="9"/>
      <c r="Z306" s="9"/>
    </row>
    <row r="307" ht="21.75" customHeight="1">
      <c r="A307" s="9"/>
      <c r="B307" s="10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6"/>
      <c r="P307" s="29"/>
      <c r="Q307" s="29"/>
      <c r="R307" s="16"/>
      <c r="S307" s="9"/>
      <c r="T307" s="9"/>
      <c r="U307" s="9"/>
      <c r="V307" s="9"/>
      <c r="W307" s="9"/>
      <c r="X307" s="9"/>
      <c r="Y307" s="9"/>
      <c r="Z307" s="9"/>
    </row>
    <row r="308" ht="21.75" customHeight="1">
      <c r="A308" s="9"/>
      <c r="B308" s="10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6"/>
      <c r="P308" s="29"/>
      <c r="Q308" s="29"/>
      <c r="R308" s="16"/>
      <c r="S308" s="9"/>
      <c r="T308" s="9"/>
      <c r="U308" s="9"/>
      <c r="V308" s="9"/>
      <c r="W308" s="9"/>
      <c r="X308" s="9"/>
      <c r="Y308" s="9"/>
      <c r="Z308" s="9"/>
    </row>
    <row r="309" ht="21.75" customHeight="1">
      <c r="A309" s="9"/>
      <c r="B309" s="10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6"/>
      <c r="P309" s="29"/>
      <c r="Q309" s="29"/>
      <c r="R309" s="16"/>
      <c r="S309" s="9"/>
      <c r="T309" s="9"/>
      <c r="U309" s="9"/>
      <c r="V309" s="9"/>
      <c r="W309" s="9"/>
      <c r="X309" s="9"/>
      <c r="Y309" s="9"/>
      <c r="Z309" s="9"/>
    </row>
    <row r="310" ht="21.75" customHeight="1">
      <c r="A310" s="9"/>
      <c r="B310" s="10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6"/>
      <c r="P310" s="29"/>
      <c r="Q310" s="29"/>
      <c r="R310" s="16"/>
      <c r="S310" s="9"/>
      <c r="T310" s="9"/>
      <c r="U310" s="9"/>
      <c r="V310" s="9"/>
      <c r="W310" s="9"/>
      <c r="X310" s="9"/>
      <c r="Y310" s="9"/>
      <c r="Z310" s="9"/>
    </row>
    <row r="311" ht="21.75" customHeight="1">
      <c r="A311" s="9"/>
      <c r="B311" s="10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6"/>
      <c r="P311" s="29"/>
      <c r="Q311" s="29"/>
      <c r="R311" s="16"/>
      <c r="S311" s="9"/>
      <c r="T311" s="9"/>
      <c r="U311" s="9"/>
      <c r="V311" s="9"/>
      <c r="W311" s="9"/>
      <c r="X311" s="9"/>
      <c r="Y311" s="9"/>
      <c r="Z311" s="9"/>
    </row>
    <row r="312" ht="21.75" customHeight="1">
      <c r="A312" s="9"/>
      <c r="B312" s="10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6"/>
      <c r="P312" s="29"/>
      <c r="Q312" s="29"/>
      <c r="R312" s="16"/>
      <c r="S312" s="9"/>
      <c r="T312" s="9"/>
      <c r="U312" s="9"/>
      <c r="V312" s="9"/>
      <c r="W312" s="9"/>
      <c r="X312" s="9"/>
      <c r="Y312" s="9"/>
      <c r="Z312" s="9"/>
    </row>
    <row r="313" ht="21.75" customHeight="1">
      <c r="A313" s="9"/>
      <c r="B313" s="10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6"/>
      <c r="P313" s="29"/>
      <c r="Q313" s="29"/>
      <c r="R313" s="16"/>
      <c r="S313" s="9"/>
      <c r="T313" s="9"/>
      <c r="U313" s="9"/>
      <c r="V313" s="9"/>
      <c r="W313" s="9"/>
      <c r="X313" s="9"/>
      <c r="Y313" s="9"/>
      <c r="Z313" s="9"/>
    </row>
    <row r="314" ht="21.75" customHeight="1">
      <c r="A314" s="9"/>
      <c r="B314" s="10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6"/>
      <c r="P314" s="29"/>
      <c r="Q314" s="29"/>
      <c r="R314" s="16"/>
      <c r="S314" s="9"/>
      <c r="T314" s="9"/>
      <c r="U314" s="9"/>
      <c r="V314" s="9"/>
      <c r="W314" s="9"/>
      <c r="X314" s="9"/>
      <c r="Y314" s="9"/>
      <c r="Z314" s="9"/>
    </row>
    <row r="315" ht="21.75" customHeight="1">
      <c r="A315" s="9"/>
      <c r="B315" s="10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6"/>
      <c r="P315" s="29"/>
      <c r="Q315" s="29"/>
      <c r="R315" s="16"/>
      <c r="S315" s="9"/>
      <c r="T315" s="9"/>
      <c r="U315" s="9"/>
      <c r="V315" s="9"/>
      <c r="W315" s="9"/>
      <c r="X315" s="9"/>
      <c r="Y315" s="9"/>
      <c r="Z315" s="9"/>
    </row>
    <row r="316" ht="21.75" customHeight="1">
      <c r="A316" s="9"/>
      <c r="B316" s="10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6"/>
      <c r="P316" s="29"/>
      <c r="Q316" s="29"/>
      <c r="R316" s="16"/>
      <c r="S316" s="9"/>
      <c r="T316" s="9"/>
      <c r="U316" s="9"/>
      <c r="V316" s="9"/>
      <c r="W316" s="9"/>
      <c r="X316" s="9"/>
      <c r="Y316" s="9"/>
      <c r="Z316" s="9"/>
    </row>
    <row r="317" ht="21.75" customHeight="1">
      <c r="A317" s="9"/>
      <c r="B317" s="10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6"/>
      <c r="P317" s="29"/>
      <c r="Q317" s="29"/>
      <c r="R317" s="16"/>
      <c r="S317" s="9"/>
      <c r="T317" s="9"/>
      <c r="U317" s="9"/>
      <c r="V317" s="9"/>
      <c r="W317" s="9"/>
      <c r="X317" s="9"/>
      <c r="Y317" s="9"/>
      <c r="Z317" s="9"/>
    </row>
    <row r="318" ht="21.75" customHeight="1">
      <c r="A318" s="9"/>
      <c r="B318" s="10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6"/>
      <c r="P318" s="29"/>
      <c r="Q318" s="29"/>
      <c r="R318" s="16"/>
      <c r="S318" s="9"/>
      <c r="T318" s="9"/>
      <c r="U318" s="9"/>
      <c r="V318" s="9"/>
      <c r="W318" s="9"/>
      <c r="X318" s="9"/>
      <c r="Y318" s="9"/>
      <c r="Z318" s="9"/>
    </row>
    <row r="319" ht="21.75" customHeight="1">
      <c r="A319" s="9"/>
      <c r="B319" s="10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6"/>
      <c r="P319" s="29"/>
      <c r="Q319" s="29"/>
      <c r="R319" s="16"/>
      <c r="S319" s="9"/>
      <c r="T319" s="9"/>
      <c r="U319" s="9"/>
      <c r="V319" s="9"/>
      <c r="W319" s="9"/>
      <c r="X319" s="9"/>
      <c r="Y319" s="9"/>
      <c r="Z319" s="9"/>
    </row>
    <row r="320" ht="21.75" customHeight="1">
      <c r="A320" s="9"/>
      <c r="B320" s="10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6"/>
      <c r="P320" s="29"/>
      <c r="Q320" s="29"/>
      <c r="R320" s="16"/>
      <c r="S320" s="9"/>
      <c r="T320" s="9"/>
      <c r="U320" s="9"/>
      <c r="V320" s="9"/>
      <c r="W320" s="9"/>
      <c r="X320" s="9"/>
      <c r="Y320" s="9"/>
      <c r="Z320" s="9"/>
    </row>
    <row r="321" ht="21.75" customHeight="1">
      <c r="A321" s="9"/>
      <c r="B321" s="10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6"/>
      <c r="P321" s="29"/>
      <c r="Q321" s="29"/>
      <c r="R321" s="16"/>
      <c r="S321" s="9"/>
      <c r="T321" s="9"/>
      <c r="U321" s="9"/>
      <c r="V321" s="9"/>
      <c r="W321" s="9"/>
      <c r="X321" s="9"/>
      <c r="Y321" s="9"/>
      <c r="Z321" s="9"/>
    </row>
    <row r="322" ht="21.75" customHeight="1">
      <c r="A322" s="9"/>
      <c r="B322" s="10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6"/>
      <c r="P322" s="29"/>
      <c r="Q322" s="29"/>
      <c r="R322" s="16"/>
      <c r="S322" s="9"/>
      <c r="T322" s="9"/>
      <c r="U322" s="9"/>
      <c r="V322" s="9"/>
      <c r="W322" s="9"/>
      <c r="X322" s="9"/>
      <c r="Y322" s="9"/>
      <c r="Z322" s="9"/>
    </row>
    <row r="323" ht="21.75" customHeight="1">
      <c r="A323" s="9"/>
      <c r="B323" s="10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6"/>
      <c r="P323" s="29"/>
      <c r="Q323" s="29"/>
      <c r="R323" s="16"/>
      <c r="S323" s="9"/>
      <c r="T323" s="9"/>
      <c r="U323" s="9"/>
      <c r="V323" s="9"/>
      <c r="W323" s="9"/>
      <c r="X323" s="9"/>
      <c r="Y323" s="9"/>
      <c r="Z323" s="9"/>
    </row>
    <row r="324" ht="21.75" customHeight="1">
      <c r="A324" s="9"/>
      <c r="B324" s="10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6"/>
      <c r="P324" s="29"/>
      <c r="Q324" s="29"/>
      <c r="R324" s="16"/>
      <c r="S324" s="9"/>
      <c r="T324" s="9"/>
      <c r="U324" s="9"/>
      <c r="V324" s="9"/>
      <c r="W324" s="9"/>
      <c r="X324" s="9"/>
      <c r="Y324" s="9"/>
      <c r="Z324" s="9"/>
    </row>
    <row r="325" ht="21.75" customHeight="1">
      <c r="A325" s="9"/>
      <c r="B325" s="10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6"/>
      <c r="P325" s="29"/>
      <c r="Q325" s="29"/>
      <c r="R325" s="16"/>
      <c r="S325" s="9"/>
      <c r="T325" s="9"/>
      <c r="U325" s="9"/>
      <c r="V325" s="9"/>
      <c r="W325" s="9"/>
      <c r="X325" s="9"/>
      <c r="Y325" s="9"/>
      <c r="Z325" s="9"/>
    </row>
    <row r="326" ht="21.75" customHeight="1">
      <c r="A326" s="9"/>
      <c r="B326" s="10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6"/>
      <c r="P326" s="29"/>
      <c r="Q326" s="29"/>
      <c r="R326" s="16"/>
      <c r="S326" s="9"/>
      <c r="T326" s="9"/>
      <c r="U326" s="9"/>
      <c r="V326" s="9"/>
      <c r="W326" s="9"/>
      <c r="X326" s="9"/>
      <c r="Y326" s="9"/>
      <c r="Z326" s="9"/>
    </row>
    <row r="327" ht="21.75" customHeight="1">
      <c r="A327" s="9"/>
      <c r="B327" s="10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6"/>
      <c r="P327" s="29"/>
      <c r="Q327" s="29"/>
      <c r="R327" s="16"/>
      <c r="S327" s="9"/>
      <c r="T327" s="9"/>
      <c r="U327" s="9"/>
      <c r="V327" s="9"/>
      <c r="W327" s="9"/>
      <c r="X327" s="9"/>
      <c r="Y327" s="9"/>
      <c r="Z327" s="9"/>
    </row>
    <row r="328" ht="21.75" customHeight="1">
      <c r="A328" s="9"/>
      <c r="B328" s="10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6"/>
      <c r="P328" s="29"/>
      <c r="Q328" s="29"/>
      <c r="R328" s="16"/>
      <c r="S328" s="9"/>
      <c r="T328" s="9"/>
      <c r="U328" s="9"/>
      <c r="V328" s="9"/>
      <c r="W328" s="9"/>
      <c r="X328" s="9"/>
      <c r="Y328" s="9"/>
      <c r="Z328" s="9"/>
    </row>
    <row r="329" ht="21.75" customHeight="1">
      <c r="A329" s="9"/>
      <c r="B329" s="10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6"/>
      <c r="P329" s="29"/>
      <c r="Q329" s="29"/>
      <c r="R329" s="16"/>
      <c r="S329" s="9"/>
      <c r="T329" s="9"/>
      <c r="U329" s="9"/>
      <c r="V329" s="9"/>
      <c r="W329" s="9"/>
      <c r="X329" s="9"/>
      <c r="Y329" s="9"/>
      <c r="Z329" s="9"/>
    </row>
    <row r="330" ht="21.75" customHeight="1">
      <c r="A330" s="9"/>
      <c r="B330" s="10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6"/>
      <c r="P330" s="29"/>
      <c r="Q330" s="29"/>
      <c r="R330" s="16"/>
      <c r="S330" s="9"/>
      <c r="T330" s="9"/>
      <c r="U330" s="9"/>
      <c r="V330" s="9"/>
      <c r="W330" s="9"/>
      <c r="X330" s="9"/>
      <c r="Y330" s="9"/>
      <c r="Z330" s="9"/>
    </row>
    <row r="331" ht="21.75" customHeight="1">
      <c r="A331" s="9"/>
      <c r="B331" s="10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6"/>
      <c r="P331" s="29"/>
      <c r="Q331" s="29"/>
      <c r="R331" s="16"/>
      <c r="S331" s="9"/>
      <c r="T331" s="9"/>
      <c r="U331" s="9"/>
      <c r="V331" s="9"/>
      <c r="W331" s="9"/>
      <c r="X331" s="9"/>
      <c r="Y331" s="9"/>
      <c r="Z331" s="9"/>
    </row>
    <row r="332" ht="21.75" customHeight="1">
      <c r="A332" s="9"/>
      <c r="B332" s="10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6"/>
      <c r="P332" s="29"/>
      <c r="Q332" s="29"/>
      <c r="R332" s="16"/>
      <c r="S332" s="9"/>
      <c r="T332" s="9"/>
      <c r="U332" s="9"/>
      <c r="V332" s="9"/>
      <c r="W332" s="9"/>
      <c r="X332" s="9"/>
      <c r="Y332" s="9"/>
      <c r="Z332" s="9"/>
    </row>
    <row r="333" ht="21.75" customHeight="1">
      <c r="A333" s="9"/>
      <c r="B333" s="10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6"/>
      <c r="P333" s="29"/>
      <c r="Q333" s="29"/>
      <c r="R333" s="16"/>
      <c r="S333" s="9"/>
      <c r="T333" s="9"/>
      <c r="U333" s="9"/>
      <c r="V333" s="9"/>
      <c r="W333" s="9"/>
      <c r="X333" s="9"/>
      <c r="Y333" s="9"/>
      <c r="Z333" s="9"/>
    </row>
    <row r="334" ht="21.75" customHeight="1">
      <c r="A334" s="9"/>
      <c r="B334" s="10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6"/>
      <c r="P334" s="29"/>
      <c r="Q334" s="29"/>
      <c r="R334" s="16"/>
      <c r="S334" s="9"/>
      <c r="T334" s="9"/>
      <c r="U334" s="9"/>
      <c r="V334" s="9"/>
      <c r="W334" s="9"/>
      <c r="X334" s="9"/>
      <c r="Y334" s="9"/>
      <c r="Z334" s="9"/>
    </row>
    <row r="335" ht="21.75" customHeight="1">
      <c r="A335" s="9"/>
      <c r="B335" s="10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6"/>
      <c r="P335" s="29"/>
      <c r="Q335" s="29"/>
      <c r="R335" s="16"/>
      <c r="S335" s="9"/>
      <c r="T335" s="9"/>
      <c r="U335" s="9"/>
      <c r="V335" s="9"/>
      <c r="W335" s="9"/>
      <c r="X335" s="9"/>
      <c r="Y335" s="9"/>
      <c r="Z335" s="9"/>
    </row>
    <row r="336" ht="21.75" customHeight="1">
      <c r="A336" s="9"/>
      <c r="B336" s="10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6"/>
      <c r="P336" s="29"/>
      <c r="Q336" s="29"/>
      <c r="R336" s="16"/>
      <c r="S336" s="9"/>
      <c r="T336" s="9"/>
      <c r="U336" s="9"/>
      <c r="V336" s="9"/>
      <c r="W336" s="9"/>
      <c r="X336" s="9"/>
      <c r="Y336" s="9"/>
      <c r="Z336" s="9"/>
    </row>
    <row r="337" ht="21.75" customHeight="1">
      <c r="A337" s="9"/>
      <c r="B337" s="10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6"/>
      <c r="P337" s="29"/>
      <c r="Q337" s="29"/>
      <c r="R337" s="16"/>
      <c r="S337" s="9"/>
      <c r="T337" s="9"/>
      <c r="U337" s="9"/>
      <c r="V337" s="9"/>
      <c r="W337" s="9"/>
      <c r="X337" s="9"/>
      <c r="Y337" s="9"/>
      <c r="Z337" s="9"/>
    </row>
    <row r="338" ht="21.75" customHeight="1">
      <c r="A338" s="9"/>
      <c r="B338" s="10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6"/>
      <c r="P338" s="29"/>
      <c r="Q338" s="29"/>
      <c r="R338" s="16"/>
      <c r="S338" s="9"/>
      <c r="T338" s="9"/>
      <c r="U338" s="9"/>
      <c r="V338" s="9"/>
      <c r="W338" s="9"/>
      <c r="X338" s="9"/>
      <c r="Y338" s="9"/>
      <c r="Z338" s="9"/>
    </row>
    <row r="339" ht="21.75" customHeight="1">
      <c r="A339" s="9"/>
      <c r="B339" s="10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6"/>
      <c r="P339" s="29"/>
      <c r="Q339" s="29"/>
      <c r="R339" s="16"/>
      <c r="S339" s="9"/>
      <c r="T339" s="9"/>
      <c r="U339" s="9"/>
      <c r="V339" s="9"/>
      <c r="W339" s="9"/>
      <c r="X339" s="9"/>
      <c r="Y339" s="9"/>
      <c r="Z339" s="9"/>
    </row>
    <row r="340" ht="21.75" customHeight="1">
      <c r="A340" s="9"/>
      <c r="B340" s="10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6"/>
      <c r="P340" s="29"/>
      <c r="Q340" s="29"/>
      <c r="R340" s="16"/>
      <c r="S340" s="9"/>
      <c r="T340" s="9"/>
      <c r="U340" s="9"/>
      <c r="V340" s="9"/>
      <c r="W340" s="9"/>
      <c r="X340" s="9"/>
      <c r="Y340" s="9"/>
      <c r="Z340" s="9"/>
    </row>
    <row r="341" ht="21.75" customHeight="1">
      <c r="A341" s="9"/>
      <c r="B341" s="10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6"/>
      <c r="P341" s="29"/>
      <c r="Q341" s="29"/>
      <c r="R341" s="16"/>
      <c r="S341" s="9"/>
      <c r="T341" s="9"/>
      <c r="U341" s="9"/>
      <c r="V341" s="9"/>
      <c r="W341" s="9"/>
      <c r="X341" s="9"/>
      <c r="Y341" s="9"/>
      <c r="Z341" s="9"/>
    </row>
    <row r="342" ht="21.75" customHeight="1">
      <c r="A342" s="9"/>
      <c r="B342" s="10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6"/>
      <c r="P342" s="29"/>
      <c r="Q342" s="29"/>
      <c r="R342" s="16"/>
      <c r="S342" s="9"/>
      <c r="T342" s="9"/>
      <c r="U342" s="9"/>
      <c r="V342" s="9"/>
      <c r="W342" s="9"/>
      <c r="X342" s="9"/>
      <c r="Y342" s="9"/>
      <c r="Z342" s="9"/>
    </row>
    <row r="343" ht="21.75" customHeight="1">
      <c r="A343" s="9"/>
      <c r="B343" s="10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6"/>
      <c r="P343" s="29"/>
      <c r="Q343" s="29"/>
      <c r="R343" s="16"/>
      <c r="S343" s="9"/>
      <c r="T343" s="9"/>
      <c r="U343" s="9"/>
      <c r="V343" s="9"/>
      <c r="W343" s="9"/>
      <c r="X343" s="9"/>
      <c r="Y343" s="9"/>
      <c r="Z343" s="9"/>
    </row>
    <row r="344" ht="21.75" customHeight="1">
      <c r="A344" s="9"/>
      <c r="B344" s="10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6"/>
      <c r="P344" s="29"/>
      <c r="Q344" s="29"/>
      <c r="R344" s="16"/>
      <c r="S344" s="9"/>
      <c r="T344" s="9"/>
      <c r="U344" s="9"/>
      <c r="V344" s="9"/>
      <c r="W344" s="9"/>
      <c r="X344" s="9"/>
      <c r="Y344" s="9"/>
      <c r="Z344" s="9"/>
    </row>
    <row r="345" ht="21.75" customHeight="1">
      <c r="A345" s="9"/>
      <c r="B345" s="10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6"/>
      <c r="P345" s="29"/>
      <c r="Q345" s="29"/>
      <c r="R345" s="16"/>
      <c r="S345" s="9"/>
      <c r="T345" s="9"/>
      <c r="U345" s="9"/>
      <c r="V345" s="9"/>
      <c r="W345" s="9"/>
      <c r="X345" s="9"/>
      <c r="Y345" s="9"/>
      <c r="Z345" s="9"/>
    </row>
    <row r="346" ht="21.75" customHeight="1">
      <c r="A346" s="9"/>
      <c r="B346" s="10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6"/>
      <c r="P346" s="29"/>
      <c r="Q346" s="29"/>
      <c r="R346" s="16"/>
      <c r="S346" s="9"/>
      <c r="T346" s="9"/>
      <c r="U346" s="9"/>
      <c r="V346" s="9"/>
      <c r="W346" s="9"/>
      <c r="X346" s="9"/>
      <c r="Y346" s="9"/>
      <c r="Z346" s="9"/>
    </row>
    <row r="347" ht="21.75" customHeight="1">
      <c r="A347" s="9"/>
      <c r="B347" s="10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6"/>
      <c r="P347" s="29"/>
      <c r="Q347" s="29"/>
      <c r="R347" s="16"/>
      <c r="S347" s="9"/>
      <c r="T347" s="9"/>
      <c r="U347" s="9"/>
      <c r="V347" s="9"/>
      <c r="W347" s="9"/>
      <c r="X347" s="9"/>
      <c r="Y347" s="9"/>
      <c r="Z347" s="9"/>
    </row>
    <row r="348" ht="21.75" customHeight="1">
      <c r="A348" s="9"/>
      <c r="B348" s="10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6"/>
      <c r="P348" s="29"/>
      <c r="Q348" s="29"/>
      <c r="R348" s="16"/>
      <c r="S348" s="9"/>
      <c r="T348" s="9"/>
      <c r="U348" s="9"/>
      <c r="V348" s="9"/>
      <c r="W348" s="9"/>
      <c r="X348" s="9"/>
      <c r="Y348" s="9"/>
      <c r="Z348" s="9"/>
    </row>
    <row r="349" ht="21.75" customHeight="1">
      <c r="A349" s="9"/>
      <c r="B349" s="10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6"/>
      <c r="P349" s="29"/>
      <c r="Q349" s="29"/>
      <c r="R349" s="16"/>
      <c r="S349" s="9"/>
      <c r="T349" s="9"/>
      <c r="U349" s="9"/>
      <c r="V349" s="9"/>
      <c r="W349" s="9"/>
      <c r="X349" s="9"/>
      <c r="Y349" s="9"/>
      <c r="Z349" s="9"/>
    </row>
    <row r="350" ht="21.75" customHeight="1">
      <c r="A350" s="9"/>
      <c r="B350" s="10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6"/>
      <c r="P350" s="29"/>
      <c r="Q350" s="29"/>
      <c r="R350" s="16"/>
      <c r="S350" s="9"/>
      <c r="T350" s="9"/>
      <c r="U350" s="9"/>
      <c r="V350" s="9"/>
      <c r="W350" s="9"/>
      <c r="X350" s="9"/>
      <c r="Y350" s="9"/>
      <c r="Z350" s="9"/>
    </row>
    <row r="351" ht="21.75" customHeight="1">
      <c r="A351" s="9"/>
      <c r="B351" s="10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6"/>
      <c r="P351" s="29"/>
      <c r="Q351" s="29"/>
      <c r="R351" s="16"/>
      <c r="S351" s="9"/>
      <c r="T351" s="9"/>
      <c r="U351" s="9"/>
      <c r="V351" s="9"/>
      <c r="W351" s="9"/>
      <c r="X351" s="9"/>
      <c r="Y351" s="9"/>
      <c r="Z351" s="9"/>
    </row>
    <row r="352" ht="21.75" customHeight="1">
      <c r="A352" s="9"/>
      <c r="B352" s="10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6"/>
      <c r="P352" s="29"/>
      <c r="Q352" s="29"/>
      <c r="R352" s="16"/>
      <c r="S352" s="9"/>
      <c r="T352" s="9"/>
      <c r="U352" s="9"/>
      <c r="V352" s="9"/>
      <c r="W352" s="9"/>
      <c r="X352" s="9"/>
      <c r="Y352" s="9"/>
      <c r="Z352" s="9"/>
    </row>
    <row r="353" ht="21.75" customHeight="1">
      <c r="A353" s="9"/>
      <c r="B353" s="10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"/>
      <c r="P353" s="29"/>
      <c r="Q353" s="29"/>
      <c r="R353" s="16"/>
      <c r="S353" s="9"/>
      <c r="T353" s="9"/>
      <c r="U353" s="9"/>
      <c r="V353" s="9"/>
      <c r="W353" s="9"/>
      <c r="X353" s="9"/>
      <c r="Y353" s="9"/>
      <c r="Z353" s="9"/>
    </row>
    <row r="354" ht="21.75" customHeight="1">
      <c r="A354" s="9"/>
      <c r="B354" s="10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6"/>
      <c r="P354" s="29"/>
      <c r="Q354" s="29"/>
      <c r="R354" s="16"/>
      <c r="S354" s="9"/>
      <c r="T354" s="9"/>
      <c r="U354" s="9"/>
      <c r="V354" s="9"/>
      <c r="W354" s="9"/>
      <c r="X354" s="9"/>
      <c r="Y354" s="9"/>
      <c r="Z354" s="9"/>
    </row>
    <row r="355" ht="21.75" customHeight="1">
      <c r="A355" s="9"/>
      <c r="B355" s="10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6"/>
      <c r="P355" s="29"/>
      <c r="Q355" s="29"/>
      <c r="R355" s="16"/>
      <c r="S355" s="9"/>
      <c r="T355" s="9"/>
      <c r="U355" s="9"/>
      <c r="V355" s="9"/>
      <c r="W355" s="9"/>
      <c r="X355" s="9"/>
      <c r="Y355" s="9"/>
      <c r="Z355" s="9"/>
    </row>
    <row r="356" ht="21.75" customHeight="1">
      <c r="A356" s="9"/>
      <c r="B356" s="10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6"/>
      <c r="P356" s="29"/>
      <c r="Q356" s="29"/>
      <c r="R356" s="16"/>
      <c r="S356" s="9"/>
      <c r="T356" s="9"/>
      <c r="U356" s="9"/>
      <c r="V356" s="9"/>
      <c r="W356" s="9"/>
      <c r="X356" s="9"/>
      <c r="Y356" s="9"/>
      <c r="Z356" s="9"/>
    </row>
    <row r="357" ht="21.75" customHeight="1">
      <c r="A357" s="9"/>
      <c r="B357" s="10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6"/>
      <c r="P357" s="29"/>
      <c r="Q357" s="29"/>
      <c r="R357" s="16"/>
      <c r="S357" s="9"/>
      <c r="T357" s="9"/>
      <c r="U357" s="9"/>
      <c r="V357" s="9"/>
      <c r="W357" s="9"/>
      <c r="X357" s="9"/>
      <c r="Y357" s="9"/>
      <c r="Z357" s="9"/>
    </row>
    <row r="358" ht="21.75" customHeight="1">
      <c r="A358" s="9"/>
      <c r="B358" s="10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6"/>
      <c r="P358" s="29"/>
      <c r="Q358" s="29"/>
      <c r="R358" s="16"/>
      <c r="S358" s="9"/>
      <c r="T358" s="9"/>
      <c r="U358" s="9"/>
      <c r="V358" s="9"/>
      <c r="W358" s="9"/>
      <c r="X358" s="9"/>
      <c r="Y358" s="9"/>
      <c r="Z358" s="9"/>
    </row>
    <row r="359" ht="21.75" customHeight="1">
      <c r="A359" s="9"/>
      <c r="B359" s="10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6"/>
      <c r="P359" s="29"/>
      <c r="Q359" s="29"/>
      <c r="R359" s="16"/>
      <c r="S359" s="9"/>
      <c r="T359" s="9"/>
      <c r="U359" s="9"/>
      <c r="V359" s="9"/>
      <c r="W359" s="9"/>
      <c r="X359" s="9"/>
      <c r="Y359" s="9"/>
      <c r="Z359" s="9"/>
    </row>
    <row r="360" ht="21.75" customHeight="1">
      <c r="A360" s="9"/>
      <c r="B360" s="10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6"/>
      <c r="P360" s="29"/>
      <c r="Q360" s="29"/>
      <c r="R360" s="16"/>
      <c r="S360" s="9"/>
      <c r="T360" s="9"/>
      <c r="U360" s="9"/>
      <c r="V360" s="9"/>
      <c r="W360" s="9"/>
      <c r="X360" s="9"/>
      <c r="Y360" s="9"/>
      <c r="Z360" s="9"/>
    </row>
    <row r="361" ht="21.75" customHeight="1">
      <c r="A361" s="9"/>
      <c r="B361" s="10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6"/>
      <c r="P361" s="29"/>
      <c r="Q361" s="29"/>
      <c r="R361" s="16"/>
      <c r="S361" s="9"/>
      <c r="T361" s="9"/>
      <c r="U361" s="9"/>
      <c r="V361" s="9"/>
      <c r="W361" s="9"/>
      <c r="X361" s="9"/>
      <c r="Y361" s="9"/>
      <c r="Z361" s="9"/>
    </row>
    <row r="362" ht="21.75" customHeight="1">
      <c r="A362" s="9"/>
      <c r="B362" s="10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6"/>
      <c r="P362" s="29"/>
      <c r="Q362" s="29"/>
      <c r="R362" s="16"/>
      <c r="S362" s="9"/>
      <c r="T362" s="9"/>
      <c r="U362" s="9"/>
      <c r="V362" s="9"/>
      <c r="W362" s="9"/>
      <c r="X362" s="9"/>
      <c r="Y362" s="9"/>
      <c r="Z362" s="9"/>
    </row>
    <row r="363" ht="21.75" customHeight="1">
      <c r="A363" s="9"/>
      <c r="B363" s="10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6"/>
      <c r="P363" s="29"/>
      <c r="Q363" s="29"/>
      <c r="R363" s="16"/>
      <c r="S363" s="9"/>
      <c r="T363" s="9"/>
      <c r="U363" s="9"/>
      <c r="V363" s="9"/>
      <c r="W363" s="9"/>
      <c r="X363" s="9"/>
      <c r="Y363" s="9"/>
      <c r="Z363" s="9"/>
    </row>
    <row r="364" ht="21.75" customHeight="1">
      <c r="A364" s="9"/>
      <c r="B364" s="10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6"/>
      <c r="P364" s="29"/>
      <c r="Q364" s="29"/>
      <c r="R364" s="16"/>
      <c r="S364" s="9"/>
      <c r="T364" s="9"/>
      <c r="U364" s="9"/>
      <c r="V364" s="9"/>
      <c r="W364" s="9"/>
      <c r="X364" s="9"/>
      <c r="Y364" s="9"/>
      <c r="Z364" s="9"/>
    </row>
    <row r="365" ht="21.75" customHeight="1">
      <c r="A365" s="9"/>
      <c r="B365" s="10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6"/>
      <c r="P365" s="29"/>
      <c r="Q365" s="29"/>
      <c r="R365" s="16"/>
      <c r="S365" s="9"/>
      <c r="T365" s="9"/>
      <c r="U365" s="9"/>
      <c r="V365" s="9"/>
      <c r="W365" s="9"/>
      <c r="X365" s="9"/>
      <c r="Y365" s="9"/>
      <c r="Z365" s="9"/>
    </row>
    <row r="366" ht="21.75" customHeight="1">
      <c r="A366" s="9"/>
      <c r="B366" s="10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6"/>
      <c r="P366" s="29"/>
      <c r="Q366" s="29"/>
      <c r="R366" s="16"/>
      <c r="S366" s="9"/>
      <c r="T366" s="9"/>
      <c r="U366" s="9"/>
      <c r="V366" s="9"/>
      <c r="W366" s="9"/>
      <c r="X366" s="9"/>
      <c r="Y366" s="9"/>
      <c r="Z366" s="9"/>
    </row>
    <row r="367" ht="21.75" customHeight="1">
      <c r="A367" s="9"/>
      <c r="B367" s="10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6"/>
      <c r="P367" s="29"/>
      <c r="Q367" s="29"/>
      <c r="R367" s="16"/>
      <c r="S367" s="9"/>
      <c r="T367" s="9"/>
      <c r="U367" s="9"/>
      <c r="V367" s="9"/>
      <c r="W367" s="9"/>
      <c r="X367" s="9"/>
      <c r="Y367" s="9"/>
      <c r="Z367" s="9"/>
    </row>
    <row r="368" ht="21.75" customHeight="1">
      <c r="A368" s="9"/>
      <c r="B368" s="10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6"/>
      <c r="P368" s="29"/>
      <c r="Q368" s="29"/>
      <c r="R368" s="16"/>
      <c r="S368" s="9"/>
      <c r="T368" s="9"/>
      <c r="U368" s="9"/>
      <c r="V368" s="9"/>
      <c r="W368" s="9"/>
      <c r="X368" s="9"/>
      <c r="Y368" s="9"/>
      <c r="Z368" s="9"/>
    </row>
    <row r="369" ht="21.75" customHeight="1">
      <c r="A369" s="9"/>
      <c r="B369" s="10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6"/>
      <c r="P369" s="29"/>
      <c r="Q369" s="29"/>
      <c r="R369" s="16"/>
      <c r="S369" s="9"/>
      <c r="T369" s="9"/>
      <c r="U369" s="9"/>
      <c r="V369" s="9"/>
      <c r="W369" s="9"/>
      <c r="X369" s="9"/>
      <c r="Y369" s="9"/>
      <c r="Z369" s="9"/>
    </row>
    <row r="370" ht="21.75" customHeight="1">
      <c r="A370" s="9"/>
      <c r="B370" s="10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6"/>
      <c r="P370" s="29"/>
      <c r="Q370" s="29"/>
      <c r="R370" s="16"/>
      <c r="S370" s="9"/>
      <c r="T370" s="9"/>
      <c r="U370" s="9"/>
      <c r="V370" s="9"/>
      <c r="W370" s="9"/>
      <c r="X370" s="9"/>
      <c r="Y370" s="9"/>
      <c r="Z370" s="9"/>
    </row>
    <row r="371" ht="21.75" customHeight="1">
      <c r="A371" s="9"/>
      <c r="B371" s="10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6"/>
      <c r="P371" s="29"/>
      <c r="Q371" s="29"/>
      <c r="R371" s="16"/>
      <c r="S371" s="9"/>
      <c r="T371" s="9"/>
      <c r="U371" s="9"/>
      <c r="V371" s="9"/>
      <c r="W371" s="9"/>
      <c r="X371" s="9"/>
      <c r="Y371" s="9"/>
      <c r="Z371" s="9"/>
    </row>
    <row r="372" ht="21.75" customHeight="1">
      <c r="A372" s="9"/>
      <c r="B372" s="10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6"/>
      <c r="P372" s="29"/>
      <c r="Q372" s="29"/>
      <c r="R372" s="16"/>
      <c r="S372" s="9"/>
      <c r="T372" s="9"/>
      <c r="U372" s="9"/>
      <c r="V372" s="9"/>
      <c r="W372" s="9"/>
      <c r="X372" s="9"/>
      <c r="Y372" s="9"/>
      <c r="Z372" s="9"/>
    </row>
    <row r="373" ht="21.75" customHeight="1">
      <c r="A373" s="9"/>
      <c r="B373" s="10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6"/>
      <c r="P373" s="29"/>
      <c r="Q373" s="29"/>
      <c r="R373" s="16"/>
      <c r="S373" s="9"/>
      <c r="T373" s="9"/>
      <c r="U373" s="9"/>
      <c r="V373" s="9"/>
      <c r="W373" s="9"/>
      <c r="X373" s="9"/>
      <c r="Y373" s="9"/>
      <c r="Z373" s="9"/>
    </row>
    <row r="374" ht="21.75" customHeight="1">
      <c r="A374" s="9"/>
      <c r="B374" s="10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6"/>
      <c r="P374" s="29"/>
      <c r="Q374" s="29"/>
      <c r="R374" s="16"/>
      <c r="S374" s="9"/>
      <c r="T374" s="9"/>
      <c r="U374" s="9"/>
      <c r="V374" s="9"/>
      <c r="W374" s="9"/>
      <c r="X374" s="9"/>
      <c r="Y374" s="9"/>
      <c r="Z374" s="9"/>
    </row>
    <row r="375" ht="21.75" customHeight="1">
      <c r="A375" s="9"/>
      <c r="B375" s="10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6"/>
      <c r="P375" s="29"/>
      <c r="Q375" s="29"/>
      <c r="R375" s="16"/>
      <c r="S375" s="9"/>
      <c r="T375" s="9"/>
      <c r="U375" s="9"/>
      <c r="V375" s="9"/>
      <c r="W375" s="9"/>
      <c r="X375" s="9"/>
      <c r="Y375" s="9"/>
      <c r="Z375" s="9"/>
    </row>
    <row r="376" ht="21.75" customHeight="1">
      <c r="A376" s="9"/>
      <c r="B376" s="10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6"/>
      <c r="P376" s="29"/>
      <c r="Q376" s="29"/>
      <c r="R376" s="16"/>
      <c r="S376" s="9"/>
      <c r="T376" s="9"/>
      <c r="U376" s="9"/>
      <c r="V376" s="9"/>
      <c r="W376" s="9"/>
      <c r="X376" s="9"/>
      <c r="Y376" s="9"/>
      <c r="Z376" s="9"/>
    </row>
    <row r="377" ht="21.75" customHeight="1">
      <c r="A377" s="9"/>
      <c r="B377" s="10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6"/>
      <c r="P377" s="29"/>
      <c r="Q377" s="29"/>
      <c r="R377" s="16"/>
      <c r="S377" s="9"/>
      <c r="T377" s="9"/>
      <c r="U377" s="9"/>
      <c r="V377" s="9"/>
      <c r="W377" s="9"/>
      <c r="X377" s="9"/>
      <c r="Y377" s="9"/>
      <c r="Z377" s="9"/>
    </row>
    <row r="378" ht="21.75" customHeight="1">
      <c r="A378" s="9"/>
      <c r="B378" s="10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6"/>
      <c r="P378" s="29"/>
      <c r="Q378" s="29"/>
      <c r="R378" s="16"/>
      <c r="S378" s="9"/>
      <c r="T378" s="9"/>
      <c r="U378" s="9"/>
      <c r="V378" s="9"/>
      <c r="W378" s="9"/>
      <c r="X378" s="9"/>
      <c r="Y378" s="9"/>
      <c r="Z378" s="9"/>
    </row>
    <row r="379" ht="21.75" customHeight="1">
      <c r="A379" s="9"/>
      <c r="B379" s="10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6"/>
      <c r="P379" s="29"/>
      <c r="Q379" s="29"/>
      <c r="R379" s="16"/>
      <c r="S379" s="9"/>
      <c r="T379" s="9"/>
      <c r="U379" s="9"/>
      <c r="V379" s="9"/>
      <c r="W379" s="9"/>
      <c r="X379" s="9"/>
      <c r="Y379" s="9"/>
      <c r="Z379" s="9"/>
    </row>
    <row r="380" ht="21.75" customHeight="1">
      <c r="A380" s="9"/>
      <c r="B380" s="10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6"/>
      <c r="P380" s="29"/>
      <c r="Q380" s="29"/>
      <c r="R380" s="16"/>
      <c r="S380" s="9"/>
      <c r="T380" s="9"/>
      <c r="U380" s="9"/>
      <c r="V380" s="9"/>
      <c r="W380" s="9"/>
      <c r="X380" s="9"/>
      <c r="Y380" s="9"/>
      <c r="Z380" s="9"/>
    </row>
    <row r="381" ht="21.75" customHeight="1">
      <c r="A381" s="9"/>
      <c r="B381" s="10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6"/>
      <c r="P381" s="29"/>
      <c r="Q381" s="29"/>
      <c r="R381" s="16"/>
      <c r="S381" s="9"/>
      <c r="T381" s="9"/>
      <c r="U381" s="9"/>
      <c r="V381" s="9"/>
      <c r="W381" s="9"/>
      <c r="X381" s="9"/>
      <c r="Y381" s="9"/>
      <c r="Z381" s="9"/>
    </row>
    <row r="382" ht="21.75" customHeight="1">
      <c r="A382" s="9"/>
      <c r="B382" s="10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6"/>
      <c r="P382" s="29"/>
      <c r="Q382" s="29"/>
      <c r="R382" s="16"/>
      <c r="S382" s="9"/>
      <c r="T382" s="9"/>
      <c r="U382" s="9"/>
      <c r="V382" s="9"/>
      <c r="W382" s="9"/>
      <c r="X382" s="9"/>
      <c r="Y382" s="9"/>
      <c r="Z382" s="9"/>
    </row>
    <row r="383" ht="21.75" customHeight="1">
      <c r="A383" s="9"/>
      <c r="B383" s="10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6"/>
      <c r="P383" s="29"/>
      <c r="Q383" s="29"/>
      <c r="R383" s="16"/>
      <c r="S383" s="9"/>
      <c r="T383" s="9"/>
      <c r="U383" s="9"/>
      <c r="V383" s="9"/>
      <c r="W383" s="9"/>
      <c r="X383" s="9"/>
      <c r="Y383" s="9"/>
      <c r="Z383" s="9"/>
    </row>
    <row r="384" ht="21.75" customHeight="1">
      <c r="A384" s="9"/>
      <c r="B384" s="10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6"/>
      <c r="P384" s="29"/>
      <c r="Q384" s="29"/>
      <c r="R384" s="16"/>
      <c r="S384" s="9"/>
      <c r="T384" s="9"/>
      <c r="U384" s="9"/>
      <c r="V384" s="9"/>
      <c r="W384" s="9"/>
      <c r="X384" s="9"/>
      <c r="Y384" s="9"/>
      <c r="Z384" s="9"/>
    </row>
    <row r="385" ht="21.75" customHeight="1">
      <c r="A385" s="9"/>
      <c r="B385" s="10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6"/>
      <c r="P385" s="29"/>
      <c r="Q385" s="29"/>
      <c r="R385" s="16"/>
      <c r="S385" s="9"/>
      <c r="T385" s="9"/>
      <c r="U385" s="9"/>
      <c r="V385" s="9"/>
      <c r="W385" s="9"/>
      <c r="X385" s="9"/>
      <c r="Y385" s="9"/>
      <c r="Z385" s="9"/>
    </row>
    <row r="386" ht="21.75" customHeight="1">
      <c r="A386" s="9"/>
      <c r="B386" s="10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6"/>
      <c r="P386" s="29"/>
      <c r="Q386" s="29"/>
      <c r="R386" s="16"/>
      <c r="S386" s="9"/>
      <c r="T386" s="9"/>
      <c r="U386" s="9"/>
      <c r="V386" s="9"/>
      <c r="W386" s="9"/>
      <c r="X386" s="9"/>
      <c r="Y386" s="9"/>
      <c r="Z386" s="9"/>
    </row>
    <row r="387" ht="21.75" customHeight="1">
      <c r="A387" s="9"/>
      <c r="B387" s="10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6"/>
      <c r="P387" s="29"/>
      <c r="Q387" s="29"/>
      <c r="R387" s="16"/>
      <c r="S387" s="9"/>
      <c r="T387" s="9"/>
      <c r="U387" s="9"/>
      <c r="V387" s="9"/>
      <c r="W387" s="9"/>
      <c r="X387" s="9"/>
      <c r="Y387" s="9"/>
      <c r="Z387" s="9"/>
    </row>
    <row r="388" ht="21.75" customHeight="1">
      <c r="A388" s="9"/>
      <c r="B388" s="10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6"/>
      <c r="P388" s="29"/>
      <c r="Q388" s="29"/>
      <c r="R388" s="16"/>
      <c r="S388" s="9"/>
      <c r="T388" s="9"/>
      <c r="U388" s="9"/>
      <c r="V388" s="9"/>
      <c r="W388" s="9"/>
      <c r="X388" s="9"/>
      <c r="Y388" s="9"/>
      <c r="Z388" s="9"/>
    </row>
    <row r="389" ht="21.75" customHeight="1">
      <c r="A389" s="9"/>
      <c r="B389" s="10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6"/>
      <c r="P389" s="29"/>
      <c r="Q389" s="29"/>
      <c r="R389" s="16"/>
      <c r="S389" s="9"/>
      <c r="T389" s="9"/>
      <c r="U389" s="9"/>
      <c r="V389" s="9"/>
      <c r="W389" s="9"/>
      <c r="X389" s="9"/>
      <c r="Y389" s="9"/>
      <c r="Z389" s="9"/>
    </row>
    <row r="390" ht="21.75" customHeight="1">
      <c r="A390" s="9"/>
      <c r="B390" s="10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6"/>
      <c r="P390" s="29"/>
      <c r="Q390" s="29"/>
      <c r="R390" s="16"/>
      <c r="S390" s="9"/>
      <c r="T390" s="9"/>
      <c r="U390" s="9"/>
      <c r="V390" s="9"/>
      <c r="W390" s="9"/>
      <c r="X390" s="9"/>
      <c r="Y390" s="9"/>
      <c r="Z390" s="9"/>
    </row>
    <row r="391" ht="21.75" customHeight="1">
      <c r="A391" s="9"/>
      <c r="B391" s="10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6"/>
      <c r="P391" s="29"/>
      <c r="Q391" s="29"/>
      <c r="R391" s="16"/>
      <c r="S391" s="9"/>
      <c r="T391" s="9"/>
      <c r="U391" s="9"/>
      <c r="V391" s="9"/>
      <c r="W391" s="9"/>
      <c r="X391" s="9"/>
      <c r="Y391" s="9"/>
      <c r="Z391" s="9"/>
    </row>
    <row r="392" ht="21.75" customHeight="1">
      <c r="A392" s="9"/>
      <c r="B392" s="10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6"/>
      <c r="P392" s="29"/>
      <c r="Q392" s="29"/>
      <c r="R392" s="16"/>
      <c r="S392" s="9"/>
      <c r="T392" s="9"/>
      <c r="U392" s="9"/>
      <c r="V392" s="9"/>
      <c r="W392" s="9"/>
      <c r="X392" s="9"/>
      <c r="Y392" s="9"/>
      <c r="Z392" s="9"/>
    </row>
    <row r="393" ht="21.75" customHeight="1">
      <c r="A393" s="9"/>
      <c r="B393" s="10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6"/>
      <c r="P393" s="29"/>
      <c r="Q393" s="29"/>
      <c r="R393" s="16"/>
      <c r="S393" s="9"/>
      <c r="T393" s="9"/>
      <c r="U393" s="9"/>
      <c r="V393" s="9"/>
      <c r="W393" s="9"/>
      <c r="X393" s="9"/>
      <c r="Y393" s="9"/>
      <c r="Z393" s="9"/>
    </row>
    <row r="394" ht="21.75" customHeight="1">
      <c r="A394" s="9"/>
      <c r="B394" s="10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6"/>
      <c r="P394" s="29"/>
      <c r="Q394" s="29"/>
      <c r="R394" s="16"/>
      <c r="S394" s="9"/>
      <c r="T394" s="9"/>
      <c r="U394" s="9"/>
      <c r="V394" s="9"/>
      <c r="W394" s="9"/>
      <c r="X394" s="9"/>
      <c r="Y394" s="9"/>
      <c r="Z394" s="9"/>
    </row>
    <row r="395" ht="21.75" customHeight="1">
      <c r="A395" s="9"/>
      <c r="B395" s="10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6"/>
      <c r="P395" s="29"/>
      <c r="Q395" s="29"/>
      <c r="R395" s="16"/>
      <c r="S395" s="9"/>
      <c r="T395" s="9"/>
      <c r="U395" s="9"/>
      <c r="V395" s="9"/>
      <c r="W395" s="9"/>
      <c r="X395" s="9"/>
      <c r="Y395" s="9"/>
      <c r="Z395" s="9"/>
    </row>
    <row r="396" ht="21.75" customHeight="1">
      <c r="A396" s="9"/>
      <c r="B396" s="10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6"/>
      <c r="P396" s="29"/>
      <c r="Q396" s="29"/>
      <c r="R396" s="16"/>
      <c r="S396" s="9"/>
      <c r="T396" s="9"/>
      <c r="U396" s="9"/>
      <c r="V396" s="9"/>
      <c r="W396" s="9"/>
      <c r="X396" s="9"/>
      <c r="Y396" s="9"/>
      <c r="Z396" s="9"/>
    </row>
    <row r="397" ht="21.75" customHeight="1">
      <c r="A397" s="9"/>
      <c r="B397" s="10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6"/>
      <c r="P397" s="29"/>
      <c r="Q397" s="29"/>
      <c r="R397" s="16"/>
      <c r="S397" s="9"/>
      <c r="T397" s="9"/>
      <c r="U397" s="9"/>
      <c r="V397" s="9"/>
      <c r="W397" s="9"/>
      <c r="X397" s="9"/>
      <c r="Y397" s="9"/>
      <c r="Z397" s="9"/>
    </row>
    <row r="398" ht="21.75" customHeight="1">
      <c r="A398" s="9"/>
      <c r="B398" s="10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6"/>
      <c r="P398" s="29"/>
      <c r="Q398" s="29"/>
      <c r="R398" s="16"/>
      <c r="S398" s="9"/>
      <c r="T398" s="9"/>
      <c r="U398" s="9"/>
      <c r="V398" s="9"/>
      <c r="W398" s="9"/>
      <c r="X398" s="9"/>
      <c r="Y398" s="9"/>
      <c r="Z398" s="9"/>
    </row>
    <row r="399" ht="21.75" customHeight="1">
      <c r="A399" s="9"/>
      <c r="B399" s="10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6"/>
      <c r="P399" s="29"/>
      <c r="Q399" s="29"/>
      <c r="R399" s="16"/>
      <c r="S399" s="9"/>
      <c r="T399" s="9"/>
      <c r="U399" s="9"/>
      <c r="V399" s="9"/>
      <c r="W399" s="9"/>
      <c r="X399" s="9"/>
      <c r="Y399" s="9"/>
      <c r="Z399" s="9"/>
    </row>
    <row r="400" ht="21.75" customHeight="1">
      <c r="A400" s="9"/>
      <c r="B400" s="10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6"/>
      <c r="P400" s="29"/>
      <c r="Q400" s="29"/>
      <c r="R400" s="16"/>
      <c r="S400" s="9"/>
      <c r="T400" s="9"/>
      <c r="U400" s="9"/>
      <c r="V400" s="9"/>
      <c r="W400" s="9"/>
      <c r="X400" s="9"/>
      <c r="Y400" s="9"/>
      <c r="Z400" s="9"/>
    </row>
    <row r="401" ht="21.75" customHeight="1">
      <c r="A401" s="9"/>
      <c r="B401" s="10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6"/>
      <c r="P401" s="29"/>
      <c r="Q401" s="29"/>
      <c r="R401" s="16"/>
      <c r="S401" s="9"/>
      <c r="T401" s="9"/>
      <c r="U401" s="9"/>
      <c r="V401" s="9"/>
      <c r="W401" s="9"/>
      <c r="X401" s="9"/>
      <c r="Y401" s="9"/>
      <c r="Z401" s="9"/>
    </row>
    <row r="402" ht="21.75" customHeight="1">
      <c r="A402" s="9"/>
      <c r="B402" s="10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6"/>
      <c r="P402" s="29"/>
      <c r="Q402" s="29"/>
      <c r="R402" s="16"/>
      <c r="S402" s="9"/>
      <c r="T402" s="9"/>
      <c r="U402" s="9"/>
      <c r="V402" s="9"/>
      <c r="W402" s="9"/>
      <c r="X402" s="9"/>
      <c r="Y402" s="9"/>
      <c r="Z402" s="9"/>
    </row>
    <row r="403" ht="21.75" customHeight="1">
      <c r="A403" s="9"/>
      <c r="B403" s="10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6"/>
      <c r="P403" s="29"/>
      <c r="Q403" s="29"/>
      <c r="R403" s="16"/>
      <c r="S403" s="9"/>
      <c r="T403" s="9"/>
      <c r="U403" s="9"/>
      <c r="V403" s="9"/>
      <c r="W403" s="9"/>
      <c r="X403" s="9"/>
      <c r="Y403" s="9"/>
      <c r="Z403" s="9"/>
    </row>
    <row r="404" ht="21.75" customHeight="1">
      <c r="A404" s="9"/>
      <c r="B404" s="10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6"/>
      <c r="P404" s="29"/>
      <c r="Q404" s="29"/>
      <c r="R404" s="16"/>
      <c r="S404" s="9"/>
      <c r="T404" s="9"/>
      <c r="U404" s="9"/>
      <c r="V404" s="9"/>
      <c r="W404" s="9"/>
      <c r="X404" s="9"/>
      <c r="Y404" s="9"/>
      <c r="Z404" s="9"/>
    </row>
    <row r="405" ht="21.75" customHeight="1">
      <c r="A405" s="9"/>
      <c r="B405" s="10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6"/>
      <c r="P405" s="29"/>
      <c r="Q405" s="29"/>
      <c r="R405" s="16"/>
      <c r="S405" s="9"/>
      <c r="T405" s="9"/>
      <c r="U405" s="9"/>
      <c r="V405" s="9"/>
      <c r="W405" s="9"/>
      <c r="X405" s="9"/>
      <c r="Y405" s="9"/>
      <c r="Z405" s="9"/>
    </row>
    <row r="406" ht="21.75" customHeight="1">
      <c r="A406" s="9"/>
      <c r="B406" s="10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6"/>
      <c r="P406" s="29"/>
      <c r="Q406" s="29"/>
      <c r="R406" s="16"/>
      <c r="S406" s="9"/>
      <c r="T406" s="9"/>
      <c r="U406" s="9"/>
      <c r="V406" s="9"/>
      <c r="W406" s="9"/>
      <c r="X406" s="9"/>
      <c r="Y406" s="9"/>
      <c r="Z406" s="9"/>
    </row>
    <row r="407" ht="21.75" customHeight="1">
      <c r="A407" s="9"/>
      <c r="B407" s="10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6"/>
      <c r="P407" s="29"/>
      <c r="Q407" s="29"/>
      <c r="R407" s="16"/>
      <c r="S407" s="9"/>
      <c r="T407" s="9"/>
      <c r="U407" s="9"/>
      <c r="V407" s="9"/>
      <c r="W407" s="9"/>
      <c r="X407" s="9"/>
      <c r="Y407" s="9"/>
      <c r="Z407" s="9"/>
    </row>
    <row r="408" ht="21.75" customHeight="1">
      <c r="A408" s="9"/>
      <c r="B408" s="10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6"/>
      <c r="P408" s="29"/>
      <c r="Q408" s="29"/>
      <c r="R408" s="16"/>
      <c r="S408" s="9"/>
      <c r="T408" s="9"/>
      <c r="U408" s="9"/>
      <c r="V408" s="9"/>
      <c r="W408" s="9"/>
      <c r="X408" s="9"/>
      <c r="Y408" s="9"/>
      <c r="Z408" s="9"/>
    </row>
    <row r="409" ht="21.75" customHeight="1">
      <c r="A409" s="9"/>
      <c r="B409" s="10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6"/>
      <c r="P409" s="29"/>
      <c r="Q409" s="29"/>
      <c r="R409" s="16"/>
      <c r="S409" s="9"/>
      <c r="T409" s="9"/>
      <c r="U409" s="9"/>
      <c r="V409" s="9"/>
      <c r="W409" s="9"/>
      <c r="X409" s="9"/>
      <c r="Y409" s="9"/>
      <c r="Z409" s="9"/>
    </row>
    <row r="410" ht="21.75" customHeight="1">
      <c r="A410" s="9"/>
      <c r="B410" s="10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6"/>
      <c r="P410" s="29"/>
      <c r="Q410" s="29"/>
      <c r="R410" s="16"/>
      <c r="S410" s="9"/>
      <c r="T410" s="9"/>
      <c r="U410" s="9"/>
      <c r="V410" s="9"/>
      <c r="W410" s="9"/>
      <c r="X410" s="9"/>
      <c r="Y410" s="9"/>
      <c r="Z410" s="9"/>
    </row>
    <row r="411" ht="21.75" customHeight="1">
      <c r="A411" s="9"/>
      <c r="B411" s="10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6"/>
      <c r="P411" s="29"/>
      <c r="Q411" s="29"/>
      <c r="R411" s="16"/>
      <c r="S411" s="9"/>
      <c r="T411" s="9"/>
      <c r="U411" s="9"/>
      <c r="V411" s="9"/>
      <c r="W411" s="9"/>
      <c r="X411" s="9"/>
      <c r="Y411" s="9"/>
      <c r="Z411" s="9"/>
    </row>
    <row r="412" ht="21.75" customHeight="1">
      <c r="A412" s="9"/>
      <c r="B412" s="10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6"/>
      <c r="P412" s="29"/>
      <c r="Q412" s="29"/>
      <c r="R412" s="16"/>
      <c r="S412" s="9"/>
      <c r="T412" s="9"/>
      <c r="U412" s="9"/>
      <c r="V412" s="9"/>
      <c r="W412" s="9"/>
      <c r="X412" s="9"/>
      <c r="Y412" s="9"/>
      <c r="Z412" s="9"/>
    </row>
    <row r="413" ht="21.75" customHeight="1">
      <c r="A413" s="9"/>
      <c r="B413" s="10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6"/>
      <c r="P413" s="29"/>
      <c r="Q413" s="29"/>
      <c r="R413" s="16"/>
      <c r="S413" s="9"/>
      <c r="T413" s="9"/>
      <c r="U413" s="9"/>
      <c r="V413" s="9"/>
      <c r="W413" s="9"/>
      <c r="X413" s="9"/>
      <c r="Y413" s="9"/>
      <c r="Z413" s="9"/>
    </row>
    <row r="414" ht="21.75" customHeight="1">
      <c r="A414" s="9"/>
      <c r="B414" s="10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6"/>
      <c r="P414" s="29"/>
      <c r="Q414" s="29"/>
      <c r="R414" s="16"/>
      <c r="S414" s="9"/>
      <c r="T414" s="9"/>
      <c r="U414" s="9"/>
      <c r="V414" s="9"/>
      <c r="W414" s="9"/>
      <c r="X414" s="9"/>
      <c r="Y414" s="9"/>
      <c r="Z414" s="9"/>
    </row>
    <row r="415" ht="21.75" customHeight="1">
      <c r="A415" s="9"/>
      <c r="B415" s="10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6"/>
      <c r="P415" s="29"/>
      <c r="Q415" s="29"/>
      <c r="R415" s="16"/>
      <c r="S415" s="9"/>
      <c r="T415" s="9"/>
      <c r="U415" s="9"/>
      <c r="V415" s="9"/>
      <c r="W415" s="9"/>
      <c r="X415" s="9"/>
      <c r="Y415" s="9"/>
      <c r="Z415" s="9"/>
    </row>
    <row r="416" ht="21.75" customHeight="1">
      <c r="A416" s="9"/>
      <c r="B416" s="10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6"/>
      <c r="P416" s="29"/>
      <c r="Q416" s="29"/>
      <c r="R416" s="16"/>
      <c r="S416" s="9"/>
      <c r="T416" s="9"/>
      <c r="U416" s="9"/>
      <c r="V416" s="9"/>
      <c r="W416" s="9"/>
      <c r="X416" s="9"/>
      <c r="Y416" s="9"/>
      <c r="Z416" s="9"/>
    </row>
    <row r="417" ht="21.75" customHeight="1">
      <c r="A417" s="9"/>
      <c r="B417" s="10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6"/>
      <c r="P417" s="29"/>
      <c r="Q417" s="29"/>
      <c r="R417" s="16"/>
      <c r="S417" s="9"/>
      <c r="T417" s="9"/>
      <c r="U417" s="9"/>
      <c r="V417" s="9"/>
      <c r="W417" s="9"/>
      <c r="X417" s="9"/>
      <c r="Y417" s="9"/>
      <c r="Z417" s="9"/>
    </row>
    <row r="418" ht="21.75" customHeight="1">
      <c r="A418" s="9"/>
      <c r="B418" s="10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6"/>
      <c r="P418" s="29"/>
      <c r="Q418" s="29"/>
      <c r="R418" s="16"/>
      <c r="S418" s="9"/>
      <c r="T418" s="9"/>
      <c r="U418" s="9"/>
      <c r="V418" s="9"/>
      <c r="W418" s="9"/>
      <c r="X418" s="9"/>
      <c r="Y418" s="9"/>
      <c r="Z418" s="9"/>
    </row>
    <row r="419" ht="21.75" customHeight="1">
      <c r="A419" s="9"/>
      <c r="B419" s="10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6"/>
      <c r="P419" s="29"/>
      <c r="Q419" s="29"/>
      <c r="R419" s="16"/>
      <c r="S419" s="9"/>
      <c r="T419" s="9"/>
      <c r="U419" s="9"/>
      <c r="V419" s="9"/>
      <c r="W419" s="9"/>
      <c r="X419" s="9"/>
      <c r="Y419" s="9"/>
      <c r="Z419" s="9"/>
    </row>
    <row r="420" ht="21.75" customHeight="1">
      <c r="A420" s="9"/>
      <c r="B420" s="10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6"/>
      <c r="P420" s="29"/>
      <c r="Q420" s="29"/>
      <c r="R420" s="16"/>
      <c r="S420" s="9"/>
      <c r="T420" s="9"/>
      <c r="U420" s="9"/>
      <c r="V420" s="9"/>
      <c r="W420" s="9"/>
      <c r="X420" s="9"/>
      <c r="Y420" s="9"/>
      <c r="Z420" s="9"/>
    </row>
    <row r="421" ht="21.75" customHeight="1">
      <c r="A421" s="9"/>
      <c r="B421" s="10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6"/>
      <c r="P421" s="29"/>
      <c r="Q421" s="29"/>
      <c r="R421" s="16"/>
      <c r="S421" s="9"/>
      <c r="T421" s="9"/>
      <c r="U421" s="9"/>
      <c r="V421" s="9"/>
      <c r="W421" s="9"/>
      <c r="X421" s="9"/>
      <c r="Y421" s="9"/>
      <c r="Z421" s="9"/>
    </row>
    <row r="422" ht="21.75" customHeight="1">
      <c r="A422" s="9"/>
      <c r="B422" s="10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6"/>
      <c r="P422" s="29"/>
      <c r="Q422" s="29"/>
      <c r="R422" s="16"/>
      <c r="S422" s="9"/>
      <c r="T422" s="9"/>
      <c r="U422" s="9"/>
      <c r="V422" s="9"/>
      <c r="W422" s="9"/>
      <c r="X422" s="9"/>
      <c r="Y422" s="9"/>
      <c r="Z422" s="9"/>
    </row>
    <row r="423" ht="21.75" customHeight="1">
      <c r="A423" s="9"/>
      <c r="B423" s="10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6"/>
      <c r="P423" s="29"/>
      <c r="Q423" s="29"/>
      <c r="R423" s="16"/>
      <c r="S423" s="9"/>
      <c r="T423" s="9"/>
      <c r="U423" s="9"/>
      <c r="V423" s="9"/>
      <c r="W423" s="9"/>
      <c r="X423" s="9"/>
      <c r="Y423" s="9"/>
      <c r="Z423" s="9"/>
    </row>
    <row r="424" ht="21.75" customHeight="1">
      <c r="A424" s="9"/>
      <c r="B424" s="10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6"/>
      <c r="P424" s="29"/>
      <c r="Q424" s="29"/>
      <c r="R424" s="16"/>
      <c r="S424" s="9"/>
      <c r="T424" s="9"/>
      <c r="U424" s="9"/>
      <c r="V424" s="9"/>
      <c r="W424" s="9"/>
      <c r="X424" s="9"/>
      <c r="Y424" s="9"/>
      <c r="Z424" s="9"/>
    </row>
    <row r="425" ht="21.75" customHeight="1">
      <c r="A425" s="9"/>
      <c r="B425" s="10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6"/>
      <c r="P425" s="29"/>
      <c r="Q425" s="29"/>
      <c r="R425" s="16"/>
      <c r="S425" s="9"/>
      <c r="T425" s="9"/>
      <c r="U425" s="9"/>
      <c r="V425" s="9"/>
      <c r="W425" s="9"/>
      <c r="X425" s="9"/>
      <c r="Y425" s="9"/>
      <c r="Z425" s="9"/>
    </row>
    <row r="426" ht="21.75" customHeight="1">
      <c r="A426" s="9"/>
      <c r="B426" s="10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6"/>
      <c r="P426" s="29"/>
      <c r="Q426" s="29"/>
      <c r="R426" s="16"/>
      <c r="S426" s="9"/>
      <c r="T426" s="9"/>
      <c r="U426" s="9"/>
      <c r="V426" s="9"/>
      <c r="W426" s="9"/>
      <c r="X426" s="9"/>
      <c r="Y426" s="9"/>
      <c r="Z426" s="9"/>
    </row>
    <row r="427" ht="21.75" customHeight="1">
      <c r="A427" s="9"/>
      <c r="B427" s="10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6"/>
      <c r="P427" s="29"/>
      <c r="Q427" s="29"/>
      <c r="R427" s="16"/>
      <c r="S427" s="9"/>
      <c r="T427" s="9"/>
      <c r="U427" s="9"/>
      <c r="V427" s="9"/>
      <c r="W427" s="9"/>
      <c r="X427" s="9"/>
      <c r="Y427" s="9"/>
      <c r="Z427" s="9"/>
    </row>
    <row r="428" ht="21.75" customHeight="1">
      <c r="A428" s="9"/>
      <c r="B428" s="10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6"/>
      <c r="P428" s="29"/>
      <c r="Q428" s="29"/>
      <c r="R428" s="16"/>
      <c r="S428" s="9"/>
      <c r="T428" s="9"/>
      <c r="U428" s="9"/>
      <c r="V428" s="9"/>
      <c r="W428" s="9"/>
      <c r="X428" s="9"/>
      <c r="Y428" s="9"/>
      <c r="Z428" s="9"/>
    </row>
    <row r="429" ht="21.75" customHeight="1">
      <c r="A429" s="9"/>
      <c r="B429" s="10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6"/>
      <c r="P429" s="29"/>
      <c r="Q429" s="29"/>
      <c r="R429" s="16"/>
      <c r="S429" s="9"/>
      <c r="T429" s="9"/>
      <c r="U429" s="9"/>
      <c r="V429" s="9"/>
      <c r="W429" s="9"/>
      <c r="X429" s="9"/>
      <c r="Y429" s="9"/>
      <c r="Z429" s="9"/>
    </row>
    <row r="430" ht="21.75" customHeight="1">
      <c r="A430" s="9"/>
      <c r="B430" s="10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6"/>
      <c r="P430" s="29"/>
      <c r="Q430" s="29"/>
      <c r="R430" s="16"/>
      <c r="S430" s="9"/>
      <c r="T430" s="9"/>
      <c r="U430" s="9"/>
      <c r="V430" s="9"/>
      <c r="W430" s="9"/>
      <c r="X430" s="9"/>
      <c r="Y430" s="9"/>
      <c r="Z430" s="9"/>
    </row>
    <row r="431" ht="21.75" customHeight="1">
      <c r="A431" s="9"/>
      <c r="B431" s="10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6"/>
      <c r="P431" s="29"/>
      <c r="Q431" s="29"/>
      <c r="R431" s="16"/>
      <c r="S431" s="9"/>
      <c r="T431" s="9"/>
      <c r="U431" s="9"/>
      <c r="V431" s="9"/>
      <c r="W431" s="9"/>
      <c r="X431" s="9"/>
      <c r="Y431" s="9"/>
      <c r="Z431" s="9"/>
    </row>
    <row r="432" ht="21.75" customHeight="1">
      <c r="A432" s="9"/>
      <c r="B432" s="10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6"/>
      <c r="P432" s="29"/>
      <c r="Q432" s="29"/>
      <c r="R432" s="16"/>
      <c r="S432" s="9"/>
      <c r="T432" s="9"/>
      <c r="U432" s="9"/>
      <c r="V432" s="9"/>
      <c r="W432" s="9"/>
      <c r="X432" s="9"/>
      <c r="Y432" s="9"/>
      <c r="Z432" s="9"/>
    </row>
    <row r="433" ht="21.75" customHeight="1">
      <c r="A433" s="9"/>
      <c r="B433" s="10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6"/>
      <c r="P433" s="29"/>
      <c r="Q433" s="29"/>
      <c r="R433" s="16"/>
      <c r="S433" s="9"/>
      <c r="T433" s="9"/>
      <c r="U433" s="9"/>
      <c r="V433" s="9"/>
      <c r="W433" s="9"/>
      <c r="X433" s="9"/>
      <c r="Y433" s="9"/>
      <c r="Z433" s="9"/>
    </row>
    <row r="434" ht="21.75" customHeight="1">
      <c r="A434" s="9"/>
      <c r="B434" s="10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6"/>
      <c r="P434" s="29"/>
      <c r="Q434" s="29"/>
      <c r="R434" s="16"/>
      <c r="S434" s="9"/>
      <c r="T434" s="9"/>
      <c r="U434" s="9"/>
      <c r="V434" s="9"/>
      <c r="W434" s="9"/>
      <c r="X434" s="9"/>
      <c r="Y434" s="9"/>
      <c r="Z434" s="9"/>
    </row>
    <row r="435" ht="21.75" customHeight="1">
      <c r="A435" s="9"/>
      <c r="B435" s="10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6"/>
      <c r="P435" s="29"/>
      <c r="Q435" s="29"/>
      <c r="R435" s="16"/>
      <c r="S435" s="9"/>
      <c r="T435" s="9"/>
      <c r="U435" s="9"/>
      <c r="V435" s="9"/>
      <c r="W435" s="9"/>
      <c r="X435" s="9"/>
      <c r="Y435" s="9"/>
      <c r="Z435" s="9"/>
    </row>
    <row r="436" ht="21.75" customHeight="1">
      <c r="A436" s="9"/>
      <c r="B436" s="10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6"/>
      <c r="P436" s="29"/>
      <c r="Q436" s="29"/>
      <c r="R436" s="16"/>
      <c r="S436" s="9"/>
      <c r="T436" s="9"/>
      <c r="U436" s="9"/>
      <c r="V436" s="9"/>
      <c r="W436" s="9"/>
      <c r="X436" s="9"/>
      <c r="Y436" s="9"/>
      <c r="Z436" s="9"/>
    </row>
    <row r="437" ht="21.75" customHeight="1">
      <c r="A437" s="9"/>
      <c r="B437" s="10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6"/>
      <c r="P437" s="29"/>
      <c r="Q437" s="29"/>
      <c r="R437" s="16"/>
      <c r="S437" s="9"/>
      <c r="T437" s="9"/>
      <c r="U437" s="9"/>
      <c r="V437" s="9"/>
      <c r="W437" s="9"/>
      <c r="X437" s="9"/>
      <c r="Y437" s="9"/>
      <c r="Z437" s="9"/>
    </row>
    <row r="438" ht="21.75" customHeight="1">
      <c r="A438" s="9"/>
      <c r="B438" s="10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6"/>
      <c r="P438" s="29"/>
      <c r="Q438" s="29"/>
      <c r="R438" s="16"/>
      <c r="S438" s="9"/>
      <c r="T438" s="9"/>
      <c r="U438" s="9"/>
      <c r="V438" s="9"/>
      <c r="W438" s="9"/>
      <c r="X438" s="9"/>
      <c r="Y438" s="9"/>
      <c r="Z438" s="9"/>
    </row>
    <row r="439" ht="21.75" customHeight="1">
      <c r="A439" s="9"/>
      <c r="B439" s="10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6"/>
      <c r="P439" s="29"/>
      <c r="Q439" s="29"/>
      <c r="R439" s="16"/>
      <c r="S439" s="9"/>
      <c r="T439" s="9"/>
      <c r="U439" s="9"/>
      <c r="V439" s="9"/>
      <c r="W439" s="9"/>
      <c r="X439" s="9"/>
      <c r="Y439" s="9"/>
      <c r="Z439" s="9"/>
    </row>
    <row r="440" ht="21.75" customHeight="1">
      <c r="A440" s="9"/>
      <c r="B440" s="10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6"/>
      <c r="P440" s="29"/>
      <c r="Q440" s="29"/>
      <c r="R440" s="16"/>
      <c r="S440" s="9"/>
      <c r="T440" s="9"/>
      <c r="U440" s="9"/>
      <c r="V440" s="9"/>
      <c r="W440" s="9"/>
      <c r="X440" s="9"/>
      <c r="Y440" s="9"/>
      <c r="Z440" s="9"/>
    </row>
    <row r="441" ht="21.75" customHeight="1">
      <c r="A441" s="9"/>
      <c r="B441" s="10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6"/>
      <c r="P441" s="29"/>
      <c r="Q441" s="29"/>
      <c r="R441" s="16"/>
      <c r="S441" s="9"/>
      <c r="T441" s="9"/>
      <c r="U441" s="9"/>
      <c r="V441" s="9"/>
      <c r="W441" s="9"/>
      <c r="X441" s="9"/>
      <c r="Y441" s="9"/>
      <c r="Z441" s="9"/>
    </row>
    <row r="442" ht="21.75" customHeight="1">
      <c r="A442" s="9"/>
      <c r="B442" s="10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6"/>
      <c r="P442" s="29"/>
      <c r="Q442" s="29"/>
      <c r="R442" s="16"/>
      <c r="S442" s="9"/>
      <c r="T442" s="9"/>
      <c r="U442" s="9"/>
      <c r="V442" s="9"/>
      <c r="W442" s="9"/>
      <c r="X442" s="9"/>
      <c r="Y442" s="9"/>
      <c r="Z442" s="9"/>
    </row>
    <row r="443" ht="21.75" customHeight="1">
      <c r="A443" s="9"/>
      <c r="B443" s="10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6"/>
      <c r="P443" s="29"/>
      <c r="Q443" s="29"/>
      <c r="R443" s="16"/>
      <c r="S443" s="9"/>
      <c r="T443" s="9"/>
      <c r="U443" s="9"/>
      <c r="V443" s="9"/>
      <c r="W443" s="9"/>
      <c r="X443" s="9"/>
      <c r="Y443" s="9"/>
      <c r="Z443" s="9"/>
    </row>
    <row r="444" ht="21.75" customHeight="1">
      <c r="A444" s="9"/>
      <c r="B444" s="10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6"/>
      <c r="P444" s="29"/>
      <c r="Q444" s="29"/>
      <c r="R444" s="16"/>
      <c r="S444" s="9"/>
      <c r="T444" s="9"/>
      <c r="U444" s="9"/>
      <c r="V444" s="9"/>
      <c r="W444" s="9"/>
      <c r="X444" s="9"/>
      <c r="Y444" s="9"/>
      <c r="Z444" s="9"/>
    </row>
    <row r="445" ht="21.75" customHeight="1">
      <c r="A445" s="9"/>
      <c r="B445" s="10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6"/>
      <c r="P445" s="29"/>
      <c r="Q445" s="29"/>
      <c r="R445" s="16"/>
      <c r="S445" s="9"/>
      <c r="T445" s="9"/>
      <c r="U445" s="9"/>
      <c r="V445" s="9"/>
      <c r="W445" s="9"/>
      <c r="X445" s="9"/>
      <c r="Y445" s="9"/>
      <c r="Z445" s="9"/>
    </row>
    <row r="446" ht="21.75" customHeight="1">
      <c r="A446" s="9"/>
      <c r="B446" s="10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6"/>
      <c r="P446" s="29"/>
      <c r="Q446" s="29"/>
      <c r="R446" s="16"/>
      <c r="S446" s="9"/>
      <c r="T446" s="9"/>
      <c r="U446" s="9"/>
      <c r="V446" s="9"/>
      <c r="W446" s="9"/>
      <c r="X446" s="9"/>
      <c r="Y446" s="9"/>
      <c r="Z446" s="9"/>
    </row>
    <row r="447" ht="21.75" customHeight="1">
      <c r="A447" s="9"/>
      <c r="B447" s="10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6"/>
      <c r="P447" s="29"/>
      <c r="Q447" s="29"/>
      <c r="R447" s="16"/>
      <c r="S447" s="9"/>
      <c r="T447" s="9"/>
      <c r="U447" s="9"/>
      <c r="V447" s="9"/>
      <c r="W447" s="9"/>
      <c r="X447" s="9"/>
      <c r="Y447" s="9"/>
      <c r="Z447" s="9"/>
    </row>
    <row r="448" ht="21.75" customHeight="1">
      <c r="A448" s="9"/>
      <c r="B448" s="10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6"/>
      <c r="P448" s="29"/>
      <c r="Q448" s="29"/>
      <c r="R448" s="16"/>
      <c r="S448" s="9"/>
      <c r="T448" s="9"/>
      <c r="U448" s="9"/>
      <c r="V448" s="9"/>
      <c r="W448" s="9"/>
      <c r="X448" s="9"/>
      <c r="Y448" s="9"/>
      <c r="Z448" s="9"/>
    </row>
    <row r="449" ht="21.75" customHeight="1">
      <c r="A449" s="9"/>
      <c r="B449" s="10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6"/>
      <c r="P449" s="29"/>
      <c r="Q449" s="29"/>
      <c r="R449" s="16"/>
      <c r="S449" s="9"/>
      <c r="T449" s="9"/>
      <c r="U449" s="9"/>
      <c r="V449" s="9"/>
      <c r="W449" s="9"/>
      <c r="X449" s="9"/>
      <c r="Y449" s="9"/>
      <c r="Z449" s="9"/>
    </row>
    <row r="450" ht="21.75" customHeight="1">
      <c r="A450" s="9"/>
      <c r="B450" s="10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6"/>
      <c r="P450" s="29"/>
      <c r="Q450" s="29"/>
      <c r="R450" s="16"/>
      <c r="S450" s="9"/>
      <c r="T450" s="9"/>
      <c r="U450" s="9"/>
      <c r="V450" s="9"/>
      <c r="W450" s="9"/>
      <c r="X450" s="9"/>
      <c r="Y450" s="9"/>
      <c r="Z450" s="9"/>
    </row>
    <row r="451" ht="21.75" customHeight="1">
      <c r="A451" s="9"/>
      <c r="B451" s="10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6"/>
      <c r="P451" s="29"/>
      <c r="Q451" s="29"/>
      <c r="R451" s="16"/>
      <c r="S451" s="9"/>
      <c r="T451" s="9"/>
      <c r="U451" s="9"/>
      <c r="V451" s="9"/>
      <c r="W451" s="9"/>
      <c r="X451" s="9"/>
      <c r="Y451" s="9"/>
      <c r="Z451" s="9"/>
    </row>
    <row r="452" ht="21.75" customHeight="1">
      <c r="A452" s="9"/>
      <c r="B452" s="10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6"/>
      <c r="P452" s="29"/>
      <c r="Q452" s="29"/>
      <c r="R452" s="16"/>
      <c r="S452" s="9"/>
      <c r="T452" s="9"/>
      <c r="U452" s="9"/>
      <c r="V452" s="9"/>
      <c r="W452" s="9"/>
      <c r="X452" s="9"/>
      <c r="Y452" s="9"/>
      <c r="Z452" s="9"/>
    </row>
    <row r="453" ht="21.75" customHeight="1">
      <c r="A453" s="9"/>
      <c r="B453" s="10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6"/>
      <c r="P453" s="29"/>
      <c r="Q453" s="29"/>
      <c r="R453" s="16"/>
      <c r="S453" s="9"/>
      <c r="T453" s="9"/>
      <c r="U453" s="9"/>
      <c r="V453" s="9"/>
      <c r="W453" s="9"/>
      <c r="X453" s="9"/>
      <c r="Y453" s="9"/>
      <c r="Z453" s="9"/>
    </row>
    <row r="454" ht="21.75" customHeight="1">
      <c r="A454" s="9"/>
      <c r="B454" s="10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6"/>
      <c r="P454" s="29"/>
      <c r="Q454" s="29"/>
      <c r="R454" s="16"/>
      <c r="S454" s="9"/>
      <c r="T454" s="9"/>
      <c r="U454" s="9"/>
      <c r="V454" s="9"/>
      <c r="W454" s="9"/>
      <c r="X454" s="9"/>
      <c r="Y454" s="9"/>
      <c r="Z454" s="9"/>
    </row>
    <row r="455" ht="21.75" customHeight="1">
      <c r="A455" s="9"/>
      <c r="B455" s="10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6"/>
      <c r="P455" s="29"/>
      <c r="Q455" s="29"/>
      <c r="R455" s="16"/>
      <c r="S455" s="9"/>
      <c r="T455" s="9"/>
      <c r="U455" s="9"/>
      <c r="V455" s="9"/>
      <c r="W455" s="9"/>
      <c r="X455" s="9"/>
      <c r="Y455" s="9"/>
      <c r="Z455" s="9"/>
    </row>
    <row r="456" ht="21.75" customHeight="1">
      <c r="A456" s="9"/>
      <c r="B456" s="10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6"/>
      <c r="P456" s="29"/>
      <c r="Q456" s="29"/>
      <c r="R456" s="16"/>
      <c r="S456" s="9"/>
      <c r="T456" s="9"/>
      <c r="U456" s="9"/>
      <c r="V456" s="9"/>
      <c r="W456" s="9"/>
      <c r="X456" s="9"/>
      <c r="Y456" s="9"/>
      <c r="Z456" s="9"/>
    </row>
    <row r="457" ht="21.75" customHeight="1">
      <c r="A457" s="9"/>
      <c r="B457" s="10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6"/>
      <c r="P457" s="29"/>
      <c r="Q457" s="29"/>
      <c r="R457" s="16"/>
      <c r="S457" s="9"/>
      <c r="T457" s="9"/>
      <c r="U457" s="9"/>
      <c r="V457" s="9"/>
      <c r="W457" s="9"/>
      <c r="X457" s="9"/>
      <c r="Y457" s="9"/>
      <c r="Z457" s="9"/>
    </row>
    <row r="458" ht="21.75" customHeight="1">
      <c r="A458" s="9"/>
      <c r="B458" s="10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6"/>
      <c r="P458" s="29"/>
      <c r="Q458" s="29"/>
      <c r="R458" s="16"/>
      <c r="S458" s="9"/>
      <c r="T458" s="9"/>
      <c r="U458" s="9"/>
      <c r="V458" s="9"/>
      <c r="W458" s="9"/>
      <c r="X458" s="9"/>
      <c r="Y458" s="9"/>
      <c r="Z458" s="9"/>
    </row>
    <row r="459" ht="21.75" customHeight="1">
      <c r="A459" s="9"/>
      <c r="B459" s="10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6"/>
      <c r="P459" s="29"/>
      <c r="Q459" s="29"/>
      <c r="R459" s="16"/>
      <c r="S459" s="9"/>
      <c r="T459" s="9"/>
      <c r="U459" s="9"/>
      <c r="V459" s="9"/>
      <c r="W459" s="9"/>
      <c r="X459" s="9"/>
      <c r="Y459" s="9"/>
      <c r="Z459" s="9"/>
    </row>
    <row r="460" ht="21.75" customHeight="1">
      <c r="A460" s="9"/>
      <c r="B460" s="10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6"/>
      <c r="P460" s="29"/>
      <c r="Q460" s="29"/>
      <c r="R460" s="16"/>
      <c r="S460" s="9"/>
      <c r="T460" s="9"/>
      <c r="U460" s="9"/>
      <c r="V460" s="9"/>
      <c r="W460" s="9"/>
      <c r="X460" s="9"/>
      <c r="Y460" s="9"/>
      <c r="Z460" s="9"/>
    </row>
    <row r="461" ht="21.75" customHeight="1">
      <c r="A461" s="9"/>
      <c r="B461" s="10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6"/>
      <c r="P461" s="29"/>
      <c r="Q461" s="29"/>
      <c r="R461" s="16"/>
      <c r="S461" s="9"/>
      <c r="T461" s="9"/>
      <c r="U461" s="9"/>
      <c r="V461" s="9"/>
      <c r="W461" s="9"/>
      <c r="X461" s="9"/>
      <c r="Y461" s="9"/>
      <c r="Z461" s="9"/>
    </row>
    <row r="462" ht="21.75" customHeight="1">
      <c r="A462" s="9"/>
      <c r="B462" s="10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6"/>
      <c r="P462" s="29"/>
      <c r="Q462" s="29"/>
      <c r="R462" s="16"/>
      <c r="S462" s="9"/>
      <c r="T462" s="9"/>
      <c r="U462" s="9"/>
      <c r="V462" s="9"/>
      <c r="W462" s="9"/>
      <c r="X462" s="9"/>
      <c r="Y462" s="9"/>
      <c r="Z462" s="9"/>
    </row>
    <row r="463" ht="21.75" customHeight="1">
      <c r="A463" s="9"/>
      <c r="B463" s="10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6"/>
      <c r="P463" s="29"/>
      <c r="Q463" s="29"/>
      <c r="R463" s="16"/>
      <c r="S463" s="9"/>
      <c r="T463" s="9"/>
      <c r="U463" s="9"/>
      <c r="V463" s="9"/>
      <c r="W463" s="9"/>
      <c r="X463" s="9"/>
      <c r="Y463" s="9"/>
      <c r="Z463" s="9"/>
    </row>
    <row r="464" ht="21.75" customHeight="1">
      <c r="A464" s="9"/>
      <c r="B464" s="10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6"/>
      <c r="P464" s="29"/>
      <c r="Q464" s="29"/>
      <c r="R464" s="16"/>
      <c r="S464" s="9"/>
      <c r="T464" s="9"/>
      <c r="U464" s="9"/>
      <c r="V464" s="9"/>
      <c r="W464" s="9"/>
      <c r="X464" s="9"/>
      <c r="Y464" s="9"/>
      <c r="Z464" s="9"/>
    </row>
    <row r="465" ht="21.75" customHeight="1">
      <c r="A465" s="9"/>
      <c r="B465" s="10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6"/>
      <c r="P465" s="29"/>
      <c r="Q465" s="29"/>
      <c r="R465" s="16"/>
      <c r="S465" s="9"/>
      <c r="T465" s="9"/>
      <c r="U465" s="9"/>
      <c r="V465" s="9"/>
      <c r="W465" s="9"/>
      <c r="X465" s="9"/>
      <c r="Y465" s="9"/>
      <c r="Z465" s="9"/>
    </row>
    <row r="466" ht="21.75" customHeight="1">
      <c r="A466" s="9"/>
      <c r="B466" s="10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6"/>
      <c r="P466" s="29"/>
      <c r="Q466" s="29"/>
      <c r="R466" s="16"/>
      <c r="S466" s="9"/>
      <c r="T466" s="9"/>
      <c r="U466" s="9"/>
      <c r="V466" s="9"/>
      <c r="W466" s="9"/>
      <c r="X466" s="9"/>
      <c r="Y466" s="9"/>
      <c r="Z466" s="9"/>
    </row>
    <row r="467" ht="21.75" customHeight="1">
      <c r="A467" s="9"/>
      <c r="B467" s="10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6"/>
      <c r="P467" s="29"/>
      <c r="Q467" s="29"/>
      <c r="R467" s="16"/>
      <c r="S467" s="9"/>
      <c r="T467" s="9"/>
      <c r="U467" s="9"/>
      <c r="V467" s="9"/>
      <c r="W467" s="9"/>
      <c r="X467" s="9"/>
      <c r="Y467" s="9"/>
      <c r="Z467" s="9"/>
    </row>
    <row r="468" ht="21.75" customHeight="1">
      <c r="A468" s="9"/>
      <c r="B468" s="10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6"/>
      <c r="P468" s="29"/>
      <c r="Q468" s="29"/>
      <c r="R468" s="16"/>
      <c r="S468" s="9"/>
      <c r="T468" s="9"/>
      <c r="U468" s="9"/>
      <c r="V468" s="9"/>
      <c r="W468" s="9"/>
      <c r="X468" s="9"/>
      <c r="Y468" s="9"/>
      <c r="Z468" s="9"/>
    </row>
    <row r="469" ht="21.75" customHeight="1">
      <c r="A469" s="9"/>
      <c r="B469" s="10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6"/>
      <c r="P469" s="29"/>
      <c r="Q469" s="29"/>
      <c r="R469" s="16"/>
      <c r="S469" s="9"/>
      <c r="T469" s="9"/>
      <c r="U469" s="9"/>
      <c r="V469" s="9"/>
      <c r="W469" s="9"/>
      <c r="X469" s="9"/>
      <c r="Y469" s="9"/>
      <c r="Z469" s="9"/>
    </row>
    <row r="470" ht="21.75" customHeight="1">
      <c r="A470" s="9"/>
      <c r="B470" s="10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6"/>
      <c r="P470" s="29"/>
      <c r="Q470" s="29"/>
      <c r="R470" s="16"/>
      <c r="S470" s="9"/>
      <c r="T470" s="9"/>
      <c r="U470" s="9"/>
      <c r="V470" s="9"/>
      <c r="W470" s="9"/>
      <c r="X470" s="9"/>
      <c r="Y470" s="9"/>
      <c r="Z470" s="9"/>
    </row>
    <row r="471" ht="21.75" customHeight="1">
      <c r="A471" s="9"/>
      <c r="B471" s="10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6"/>
      <c r="P471" s="29"/>
      <c r="Q471" s="29"/>
      <c r="R471" s="16"/>
      <c r="S471" s="9"/>
      <c r="T471" s="9"/>
      <c r="U471" s="9"/>
      <c r="V471" s="9"/>
      <c r="W471" s="9"/>
      <c r="X471" s="9"/>
      <c r="Y471" s="9"/>
      <c r="Z471" s="9"/>
    </row>
    <row r="472" ht="21.75" customHeight="1">
      <c r="A472" s="9"/>
      <c r="B472" s="10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6"/>
      <c r="P472" s="29"/>
      <c r="Q472" s="29"/>
      <c r="R472" s="16"/>
      <c r="S472" s="9"/>
      <c r="T472" s="9"/>
      <c r="U472" s="9"/>
      <c r="V472" s="9"/>
      <c r="W472" s="9"/>
      <c r="X472" s="9"/>
      <c r="Y472" s="9"/>
      <c r="Z472" s="9"/>
    </row>
    <row r="473" ht="21.75" customHeight="1">
      <c r="A473" s="9"/>
      <c r="B473" s="10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6"/>
      <c r="P473" s="29"/>
      <c r="Q473" s="29"/>
      <c r="R473" s="16"/>
      <c r="S473" s="9"/>
      <c r="T473" s="9"/>
      <c r="U473" s="9"/>
      <c r="V473" s="9"/>
      <c r="W473" s="9"/>
      <c r="X473" s="9"/>
      <c r="Y473" s="9"/>
      <c r="Z473" s="9"/>
    </row>
    <row r="474" ht="21.75" customHeight="1">
      <c r="A474" s="9"/>
      <c r="B474" s="10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6"/>
      <c r="P474" s="29"/>
      <c r="Q474" s="29"/>
      <c r="R474" s="16"/>
      <c r="S474" s="9"/>
      <c r="T474" s="9"/>
      <c r="U474" s="9"/>
      <c r="V474" s="9"/>
      <c r="W474" s="9"/>
      <c r="X474" s="9"/>
      <c r="Y474" s="9"/>
      <c r="Z474" s="9"/>
    </row>
    <row r="475" ht="21.75" customHeight="1">
      <c r="A475" s="9"/>
      <c r="B475" s="10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6"/>
      <c r="P475" s="29"/>
      <c r="Q475" s="29"/>
      <c r="R475" s="16"/>
      <c r="S475" s="9"/>
      <c r="T475" s="9"/>
      <c r="U475" s="9"/>
      <c r="V475" s="9"/>
      <c r="W475" s="9"/>
      <c r="X475" s="9"/>
      <c r="Y475" s="9"/>
      <c r="Z475" s="9"/>
    </row>
    <row r="476" ht="21.75" customHeight="1">
      <c r="A476" s="9"/>
      <c r="B476" s="10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6"/>
      <c r="P476" s="29"/>
      <c r="Q476" s="29"/>
      <c r="R476" s="16"/>
      <c r="S476" s="9"/>
      <c r="T476" s="9"/>
      <c r="U476" s="9"/>
      <c r="V476" s="9"/>
      <c r="W476" s="9"/>
      <c r="X476" s="9"/>
      <c r="Y476" s="9"/>
      <c r="Z476" s="9"/>
    </row>
    <row r="477" ht="21.75" customHeight="1">
      <c r="A477" s="9"/>
      <c r="B477" s="10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6"/>
      <c r="P477" s="29"/>
      <c r="Q477" s="29"/>
      <c r="R477" s="16"/>
      <c r="S477" s="9"/>
      <c r="T477" s="9"/>
      <c r="U477" s="9"/>
      <c r="V477" s="9"/>
      <c r="W477" s="9"/>
      <c r="X477" s="9"/>
      <c r="Y477" s="9"/>
      <c r="Z477" s="9"/>
    </row>
    <row r="478" ht="21.75" customHeight="1">
      <c r="A478" s="9"/>
      <c r="B478" s="10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6"/>
      <c r="P478" s="29"/>
      <c r="Q478" s="29"/>
      <c r="R478" s="16"/>
      <c r="S478" s="9"/>
      <c r="T478" s="9"/>
      <c r="U478" s="9"/>
      <c r="V478" s="9"/>
      <c r="W478" s="9"/>
      <c r="X478" s="9"/>
      <c r="Y478" s="9"/>
      <c r="Z478" s="9"/>
    </row>
    <row r="479" ht="21.75" customHeight="1">
      <c r="A479" s="9"/>
      <c r="B479" s="10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6"/>
      <c r="P479" s="29"/>
      <c r="Q479" s="29"/>
      <c r="R479" s="16"/>
      <c r="S479" s="9"/>
      <c r="T479" s="9"/>
      <c r="U479" s="9"/>
      <c r="V479" s="9"/>
      <c r="W479" s="9"/>
      <c r="X479" s="9"/>
      <c r="Y479" s="9"/>
      <c r="Z479" s="9"/>
    </row>
    <row r="480" ht="21.75" customHeight="1">
      <c r="A480" s="9"/>
      <c r="B480" s="10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6"/>
      <c r="P480" s="29"/>
      <c r="Q480" s="29"/>
      <c r="R480" s="16"/>
      <c r="S480" s="9"/>
      <c r="T480" s="9"/>
      <c r="U480" s="9"/>
      <c r="V480" s="9"/>
      <c r="W480" s="9"/>
      <c r="X480" s="9"/>
      <c r="Y480" s="9"/>
      <c r="Z480" s="9"/>
    </row>
    <row r="481" ht="21.75" customHeight="1">
      <c r="A481" s="9"/>
      <c r="B481" s="10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6"/>
      <c r="P481" s="29"/>
      <c r="Q481" s="29"/>
      <c r="R481" s="16"/>
      <c r="S481" s="9"/>
      <c r="T481" s="9"/>
      <c r="U481" s="9"/>
      <c r="V481" s="9"/>
      <c r="W481" s="9"/>
      <c r="X481" s="9"/>
      <c r="Y481" s="9"/>
      <c r="Z481" s="9"/>
    </row>
    <row r="482" ht="21.75" customHeight="1">
      <c r="A482" s="9"/>
      <c r="B482" s="10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6"/>
      <c r="P482" s="29"/>
      <c r="Q482" s="29"/>
      <c r="R482" s="16"/>
      <c r="S482" s="9"/>
      <c r="T482" s="9"/>
      <c r="U482" s="9"/>
      <c r="V482" s="9"/>
      <c r="W482" s="9"/>
      <c r="X482" s="9"/>
      <c r="Y482" s="9"/>
      <c r="Z482" s="9"/>
    </row>
    <row r="483" ht="21.75" customHeight="1">
      <c r="A483" s="9"/>
      <c r="B483" s="10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6"/>
      <c r="P483" s="29"/>
      <c r="Q483" s="29"/>
      <c r="R483" s="16"/>
      <c r="S483" s="9"/>
      <c r="T483" s="9"/>
      <c r="U483" s="9"/>
      <c r="V483" s="9"/>
      <c r="W483" s="9"/>
      <c r="X483" s="9"/>
      <c r="Y483" s="9"/>
      <c r="Z483" s="9"/>
    </row>
    <row r="484" ht="21.75" customHeight="1">
      <c r="A484" s="9"/>
      <c r="B484" s="10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6"/>
      <c r="P484" s="29"/>
      <c r="Q484" s="29"/>
      <c r="R484" s="16"/>
      <c r="S484" s="9"/>
      <c r="T484" s="9"/>
      <c r="U484" s="9"/>
      <c r="V484" s="9"/>
      <c r="W484" s="9"/>
      <c r="X484" s="9"/>
      <c r="Y484" s="9"/>
      <c r="Z484" s="9"/>
    </row>
    <row r="485" ht="21.75" customHeight="1">
      <c r="A485" s="9"/>
      <c r="B485" s="10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6"/>
      <c r="P485" s="29"/>
      <c r="Q485" s="29"/>
      <c r="R485" s="16"/>
      <c r="S485" s="9"/>
      <c r="T485" s="9"/>
      <c r="U485" s="9"/>
      <c r="V485" s="9"/>
      <c r="W485" s="9"/>
      <c r="X485" s="9"/>
      <c r="Y485" s="9"/>
      <c r="Z485" s="9"/>
    </row>
    <row r="486" ht="21.75" customHeight="1">
      <c r="A486" s="9"/>
      <c r="B486" s="10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6"/>
      <c r="P486" s="29"/>
      <c r="Q486" s="29"/>
      <c r="R486" s="16"/>
      <c r="S486" s="9"/>
      <c r="T486" s="9"/>
      <c r="U486" s="9"/>
      <c r="V486" s="9"/>
      <c r="W486" s="9"/>
      <c r="X486" s="9"/>
      <c r="Y486" s="9"/>
      <c r="Z486" s="9"/>
    </row>
    <row r="487" ht="21.75" customHeight="1">
      <c r="A487" s="9"/>
      <c r="B487" s="10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6"/>
      <c r="P487" s="29"/>
      <c r="Q487" s="29"/>
      <c r="R487" s="16"/>
      <c r="S487" s="9"/>
      <c r="T487" s="9"/>
      <c r="U487" s="9"/>
      <c r="V487" s="9"/>
      <c r="W487" s="9"/>
      <c r="X487" s="9"/>
      <c r="Y487" s="9"/>
      <c r="Z487" s="9"/>
    </row>
    <row r="488" ht="21.75" customHeight="1">
      <c r="A488" s="9"/>
      <c r="B488" s="10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6"/>
      <c r="P488" s="29"/>
      <c r="Q488" s="29"/>
      <c r="R488" s="16"/>
      <c r="S488" s="9"/>
      <c r="T488" s="9"/>
      <c r="U488" s="9"/>
      <c r="V488" s="9"/>
      <c r="W488" s="9"/>
      <c r="X488" s="9"/>
      <c r="Y488" s="9"/>
      <c r="Z488" s="9"/>
    </row>
    <row r="489" ht="21.75" customHeight="1">
      <c r="A489" s="9"/>
      <c r="B489" s="10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6"/>
      <c r="P489" s="29"/>
      <c r="Q489" s="29"/>
      <c r="R489" s="16"/>
      <c r="S489" s="9"/>
      <c r="T489" s="9"/>
      <c r="U489" s="9"/>
      <c r="V489" s="9"/>
      <c r="W489" s="9"/>
      <c r="X489" s="9"/>
      <c r="Y489" s="9"/>
      <c r="Z489" s="9"/>
    </row>
    <row r="490" ht="21.75" customHeight="1">
      <c r="A490" s="9"/>
      <c r="B490" s="10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6"/>
      <c r="P490" s="29"/>
      <c r="Q490" s="29"/>
      <c r="R490" s="16"/>
      <c r="S490" s="9"/>
      <c r="T490" s="9"/>
      <c r="U490" s="9"/>
      <c r="V490" s="9"/>
      <c r="W490" s="9"/>
      <c r="X490" s="9"/>
      <c r="Y490" s="9"/>
      <c r="Z490" s="9"/>
    </row>
    <row r="491" ht="21.75" customHeight="1">
      <c r="A491" s="9"/>
      <c r="B491" s="10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6"/>
      <c r="P491" s="29"/>
      <c r="Q491" s="29"/>
      <c r="R491" s="16"/>
      <c r="S491" s="9"/>
      <c r="T491" s="9"/>
      <c r="U491" s="9"/>
      <c r="V491" s="9"/>
      <c r="W491" s="9"/>
      <c r="X491" s="9"/>
      <c r="Y491" s="9"/>
      <c r="Z491" s="9"/>
    </row>
    <row r="492" ht="21.75" customHeight="1">
      <c r="A492" s="9"/>
      <c r="B492" s="10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6"/>
      <c r="P492" s="29"/>
      <c r="Q492" s="29"/>
      <c r="R492" s="16"/>
      <c r="S492" s="9"/>
      <c r="T492" s="9"/>
      <c r="U492" s="9"/>
      <c r="V492" s="9"/>
      <c r="W492" s="9"/>
      <c r="X492" s="9"/>
      <c r="Y492" s="9"/>
      <c r="Z492" s="9"/>
    </row>
    <row r="493" ht="21.75" customHeight="1">
      <c r="A493" s="9"/>
      <c r="B493" s="10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6"/>
      <c r="P493" s="29"/>
      <c r="Q493" s="29"/>
      <c r="R493" s="16"/>
      <c r="S493" s="9"/>
      <c r="T493" s="9"/>
      <c r="U493" s="9"/>
      <c r="V493" s="9"/>
      <c r="W493" s="9"/>
      <c r="X493" s="9"/>
      <c r="Y493" s="9"/>
      <c r="Z493" s="9"/>
    </row>
    <row r="494" ht="21.75" customHeight="1">
      <c r="A494" s="9"/>
      <c r="B494" s="10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6"/>
      <c r="P494" s="29"/>
      <c r="Q494" s="29"/>
      <c r="R494" s="16"/>
      <c r="S494" s="9"/>
      <c r="T494" s="9"/>
      <c r="U494" s="9"/>
      <c r="V494" s="9"/>
      <c r="W494" s="9"/>
      <c r="X494" s="9"/>
      <c r="Y494" s="9"/>
      <c r="Z494" s="9"/>
    </row>
    <row r="495" ht="21.75" customHeight="1">
      <c r="A495" s="9"/>
      <c r="B495" s="10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6"/>
      <c r="P495" s="29"/>
      <c r="Q495" s="29"/>
      <c r="R495" s="16"/>
      <c r="S495" s="9"/>
      <c r="T495" s="9"/>
      <c r="U495" s="9"/>
      <c r="V495" s="9"/>
      <c r="W495" s="9"/>
      <c r="X495" s="9"/>
      <c r="Y495" s="9"/>
      <c r="Z495" s="9"/>
    </row>
    <row r="496" ht="21.75" customHeight="1">
      <c r="A496" s="9"/>
      <c r="B496" s="10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6"/>
      <c r="P496" s="29"/>
      <c r="Q496" s="29"/>
      <c r="R496" s="16"/>
      <c r="S496" s="9"/>
      <c r="T496" s="9"/>
      <c r="U496" s="9"/>
      <c r="V496" s="9"/>
      <c r="W496" s="9"/>
      <c r="X496" s="9"/>
      <c r="Y496" s="9"/>
      <c r="Z496" s="9"/>
    </row>
    <row r="497" ht="21.75" customHeight="1">
      <c r="A497" s="9"/>
      <c r="B497" s="10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6"/>
      <c r="P497" s="29"/>
      <c r="Q497" s="29"/>
      <c r="R497" s="16"/>
      <c r="S497" s="9"/>
      <c r="T497" s="9"/>
      <c r="U497" s="9"/>
      <c r="V497" s="9"/>
      <c r="W497" s="9"/>
      <c r="X497" s="9"/>
      <c r="Y497" s="9"/>
      <c r="Z497" s="9"/>
    </row>
    <row r="498" ht="21.75" customHeight="1">
      <c r="A498" s="9"/>
      <c r="B498" s="10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6"/>
      <c r="P498" s="29"/>
      <c r="Q498" s="29"/>
      <c r="R498" s="16"/>
      <c r="S498" s="9"/>
      <c r="T498" s="9"/>
      <c r="U498" s="9"/>
      <c r="V498" s="9"/>
      <c r="W498" s="9"/>
      <c r="X498" s="9"/>
      <c r="Y498" s="9"/>
      <c r="Z498" s="9"/>
    </row>
    <row r="499" ht="21.75" customHeight="1">
      <c r="A499" s="9"/>
      <c r="B499" s="10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6"/>
      <c r="P499" s="29"/>
      <c r="Q499" s="29"/>
      <c r="R499" s="16"/>
      <c r="S499" s="9"/>
      <c r="T499" s="9"/>
      <c r="U499" s="9"/>
      <c r="V499" s="9"/>
      <c r="W499" s="9"/>
      <c r="X499" s="9"/>
      <c r="Y499" s="9"/>
      <c r="Z499" s="9"/>
    </row>
    <row r="500" ht="21.75" customHeight="1">
      <c r="A500" s="9"/>
      <c r="B500" s="10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6"/>
      <c r="P500" s="29"/>
      <c r="Q500" s="29"/>
      <c r="R500" s="16"/>
      <c r="S500" s="9"/>
      <c r="T500" s="9"/>
      <c r="U500" s="9"/>
      <c r="V500" s="9"/>
      <c r="W500" s="9"/>
      <c r="X500" s="9"/>
      <c r="Y500" s="9"/>
      <c r="Z500" s="9"/>
    </row>
    <row r="501" ht="21.75" customHeight="1">
      <c r="A501" s="9"/>
      <c r="B501" s="10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6"/>
      <c r="P501" s="29"/>
      <c r="Q501" s="29"/>
      <c r="R501" s="16"/>
      <c r="S501" s="9"/>
      <c r="T501" s="9"/>
      <c r="U501" s="9"/>
      <c r="V501" s="9"/>
      <c r="W501" s="9"/>
      <c r="X501" s="9"/>
      <c r="Y501" s="9"/>
      <c r="Z501" s="9"/>
    </row>
    <row r="502" ht="21.75" customHeight="1">
      <c r="A502" s="9"/>
      <c r="B502" s="10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6"/>
      <c r="P502" s="29"/>
      <c r="Q502" s="29"/>
      <c r="R502" s="16"/>
      <c r="S502" s="9"/>
      <c r="T502" s="9"/>
      <c r="U502" s="9"/>
      <c r="V502" s="9"/>
      <c r="W502" s="9"/>
      <c r="X502" s="9"/>
      <c r="Y502" s="9"/>
      <c r="Z502" s="9"/>
    </row>
    <row r="503" ht="21.75" customHeight="1">
      <c r="A503" s="9"/>
      <c r="B503" s="10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6"/>
      <c r="P503" s="29"/>
      <c r="Q503" s="29"/>
      <c r="R503" s="16"/>
      <c r="S503" s="9"/>
      <c r="T503" s="9"/>
      <c r="U503" s="9"/>
      <c r="V503" s="9"/>
      <c r="W503" s="9"/>
      <c r="X503" s="9"/>
      <c r="Y503" s="9"/>
      <c r="Z503" s="9"/>
    </row>
    <row r="504" ht="21.75" customHeight="1">
      <c r="A504" s="9"/>
      <c r="B504" s="10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6"/>
      <c r="P504" s="29"/>
      <c r="Q504" s="29"/>
      <c r="R504" s="16"/>
      <c r="S504" s="9"/>
      <c r="T504" s="9"/>
      <c r="U504" s="9"/>
      <c r="V504" s="9"/>
      <c r="W504" s="9"/>
      <c r="X504" s="9"/>
      <c r="Y504" s="9"/>
      <c r="Z504" s="9"/>
    </row>
    <row r="505" ht="21.75" customHeight="1">
      <c r="A505" s="9"/>
      <c r="B505" s="10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6"/>
      <c r="P505" s="29"/>
      <c r="Q505" s="29"/>
      <c r="R505" s="16"/>
      <c r="S505" s="9"/>
      <c r="T505" s="9"/>
      <c r="U505" s="9"/>
      <c r="V505" s="9"/>
      <c r="W505" s="9"/>
      <c r="X505" s="9"/>
      <c r="Y505" s="9"/>
      <c r="Z505" s="9"/>
    </row>
    <row r="506" ht="21.75" customHeight="1">
      <c r="A506" s="9"/>
      <c r="B506" s="10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6"/>
      <c r="P506" s="29"/>
      <c r="Q506" s="29"/>
      <c r="R506" s="16"/>
      <c r="S506" s="9"/>
      <c r="T506" s="9"/>
      <c r="U506" s="9"/>
      <c r="V506" s="9"/>
      <c r="W506" s="9"/>
      <c r="X506" s="9"/>
      <c r="Y506" s="9"/>
      <c r="Z506" s="9"/>
    </row>
    <row r="507" ht="21.75" customHeight="1">
      <c r="A507" s="9"/>
      <c r="B507" s="10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6"/>
      <c r="P507" s="29"/>
      <c r="Q507" s="29"/>
      <c r="R507" s="16"/>
      <c r="S507" s="9"/>
      <c r="T507" s="9"/>
      <c r="U507" s="9"/>
      <c r="V507" s="9"/>
      <c r="W507" s="9"/>
      <c r="X507" s="9"/>
      <c r="Y507" s="9"/>
      <c r="Z507" s="9"/>
    </row>
    <row r="508" ht="21.75" customHeight="1">
      <c r="A508" s="9"/>
      <c r="B508" s="10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6"/>
      <c r="P508" s="29"/>
      <c r="Q508" s="29"/>
      <c r="R508" s="16"/>
      <c r="S508" s="9"/>
      <c r="T508" s="9"/>
      <c r="U508" s="9"/>
      <c r="V508" s="9"/>
      <c r="W508" s="9"/>
      <c r="X508" s="9"/>
      <c r="Y508" s="9"/>
      <c r="Z508" s="9"/>
    </row>
    <row r="509" ht="21.75" customHeight="1">
      <c r="A509" s="9"/>
      <c r="B509" s="10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6"/>
      <c r="P509" s="29"/>
      <c r="Q509" s="29"/>
      <c r="R509" s="16"/>
      <c r="S509" s="9"/>
      <c r="T509" s="9"/>
      <c r="U509" s="9"/>
      <c r="V509" s="9"/>
      <c r="W509" s="9"/>
      <c r="X509" s="9"/>
      <c r="Y509" s="9"/>
      <c r="Z509" s="9"/>
    </row>
    <row r="510" ht="21.75" customHeight="1">
      <c r="A510" s="9"/>
      <c r="B510" s="10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6"/>
      <c r="P510" s="29"/>
      <c r="Q510" s="29"/>
      <c r="R510" s="16"/>
      <c r="S510" s="9"/>
      <c r="T510" s="9"/>
      <c r="U510" s="9"/>
      <c r="V510" s="9"/>
      <c r="W510" s="9"/>
      <c r="X510" s="9"/>
      <c r="Y510" s="9"/>
      <c r="Z510" s="9"/>
    </row>
    <row r="511" ht="21.75" customHeight="1">
      <c r="A511" s="9"/>
      <c r="B511" s="10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6"/>
      <c r="P511" s="29"/>
      <c r="Q511" s="29"/>
      <c r="R511" s="16"/>
      <c r="S511" s="9"/>
      <c r="T511" s="9"/>
      <c r="U511" s="9"/>
      <c r="V511" s="9"/>
      <c r="W511" s="9"/>
      <c r="X511" s="9"/>
      <c r="Y511" s="9"/>
      <c r="Z511" s="9"/>
    </row>
    <row r="512" ht="21.75" customHeight="1">
      <c r="A512" s="9"/>
      <c r="B512" s="10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6"/>
      <c r="P512" s="29"/>
      <c r="Q512" s="29"/>
      <c r="R512" s="16"/>
      <c r="S512" s="9"/>
      <c r="T512" s="9"/>
      <c r="U512" s="9"/>
      <c r="V512" s="9"/>
      <c r="W512" s="9"/>
      <c r="X512" s="9"/>
      <c r="Y512" s="9"/>
      <c r="Z512" s="9"/>
    </row>
    <row r="513" ht="21.75" customHeight="1">
      <c r="A513" s="9"/>
      <c r="B513" s="10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6"/>
      <c r="P513" s="29"/>
      <c r="Q513" s="29"/>
      <c r="R513" s="16"/>
      <c r="S513" s="9"/>
      <c r="T513" s="9"/>
      <c r="U513" s="9"/>
      <c r="V513" s="9"/>
      <c r="W513" s="9"/>
      <c r="X513" s="9"/>
      <c r="Y513" s="9"/>
      <c r="Z513" s="9"/>
    </row>
    <row r="514" ht="21.75" customHeight="1">
      <c r="A514" s="9"/>
      <c r="B514" s="10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6"/>
      <c r="P514" s="29"/>
      <c r="Q514" s="29"/>
      <c r="R514" s="16"/>
      <c r="S514" s="9"/>
      <c r="T514" s="9"/>
      <c r="U514" s="9"/>
      <c r="V514" s="9"/>
      <c r="W514" s="9"/>
      <c r="X514" s="9"/>
      <c r="Y514" s="9"/>
      <c r="Z514" s="9"/>
    </row>
    <row r="515" ht="21.75" customHeight="1">
      <c r="A515" s="9"/>
      <c r="B515" s="10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6"/>
      <c r="P515" s="29"/>
      <c r="Q515" s="29"/>
      <c r="R515" s="16"/>
      <c r="S515" s="9"/>
      <c r="T515" s="9"/>
      <c r="U515" s="9"/>
      <c r="V515" s="9"/>
      <c r="W515" s="9"/>
      <c r="X515" s="9"/>
      <c r="Y515" s="9"/>
      <c r="Z515" s="9"/>
    </row>
    <row r="516" ht="21.75" customHeight="1">
      <c r="A516" s="9"/>
      <c r="B516" s="10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6"/>
      <c r="P516" s="29"/>
      <c r="Q516" s="29"/>
      <c r="R516" s="16"/>
      <c r="S516" s="9"/>
      <c r="T516" s="9"/>
      <c r="U516" s="9"/>
      <c r="V516" s="9"/>
      <c r="W516" s="9"/>
      <c r="X516" s="9"/>
      <c r="Y516" s="9"/>
      <c r="Z516" s="9"/>
    </row>
    <row r="517" ht="21.75" customHeight="1">
      <c r="A517" s="9"/>
      <c r="B517" s="10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6"/>
      <c r="P517" s="29"/>
      <c r="Q517" s="29"/>
      <c r="R517" s="16"/>
      <c r="S517" s="9"/>
      <c r="T517" s="9"/>
      <c r="U517" s="9"/>
      <c r="V517" s="9"/>
      <c r="W517" s="9"/>
      <c r="X517" s="9"/>
      <c r="Y517" s="9"/>
      <c r="Z517" s="9"/>
    </row>
    <row r="518" ht="21.75" customHeight="1">
      <c r="A518" s="9"/>
      <c r="B518" s="10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6"/>
      <c r="P518" s="29"/>
      <c r="Q518" s="29"/>
      <c r="R518" s="16"/>
      <c r="S518" s="9"/>
      <c r="T518" s="9"/>
      <c r="U518" s="9"/>
      <c r="V518" s="9"/>
      <c r="W518" s="9"/>
      <c r="X518" s="9"/>
      <c r="Y518" s="9"/>
      <c r="Z518" s="9"/>
    </row>
    <row r="519" ht="21.75" customHeight="1">
      <c r="A519" s="9"/>
      <c r="B519" s="10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6"/>
      <c r="P519" s="29"/>
      <c r="Q519" s="29"/>
      <c r="R519" s="16"/>
      <c r="S519" s="9"/>
      <c r="T519" s="9"/>
      <c r="U519" s="9"/>
      <c r="V519" s="9"/>
      <c r="W519" s="9"/>
      <c r="X519" s="9"/>
      <c r="Y519" s="9"/>
      <c r="Z519" s="9"/>
    </row>
    <row r="520" ht="21.75" customHeight="1">
      <c r="A520" s="9"/>
      <c r="B520" s="10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6"/>
      <c r="P520" s="29"/>
      <c r="Q520" s="29"/>
      <c r="R520" s="16"/>
      <c r="S520" s="9"/>
      <c r="T520" s="9"/>
      <c r="U520" s="9"/>
      <c r="V520" s="9"/>
      <c r="W520" s="9"/>
      <c r="X520" s="9"/>
      <c r="Y520" s="9"/>
      <c r="Z520" s="9"/>
    </row>
    <row r="521" ht="21.75" customHeight="1">
      <c r="A521" s="9"/>
      <c r="B521" s="10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6"/>
      <c r="P521" s="29"/>
      <c r="Q521" s="29"/>
      <c r="R521" s="16"/>
      <c r="S521" s="9"/>
      <c r="T521" s="9"/>
      <c r="U521" s="9"/>
      <c r="V521" s="9"/>
      <c r="W521" s="9"/>
      <c r="X521" s="9"/>
      <c r="Y521" s="9"/>
      <c r="Z521" s="9"/>
    </row>
    <row r="522" ht="21.75" customHeight="1">
      <c r="A522" s="9"/>
      <c r="B522" s="10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6"/>
      <c r="P522" s="29"/>
      <c r="Q522" s="29"/>
      <c r="R522" s="16"/>
      <c r="S522" s="9"/>
      <c r="T522" s="9"/>
      <c r="U522" s="9"/>
      <c r="V522" s="9"/>
      <c r="W522" s="9"/>
      <c r="X522" s="9"/>
      <c r="Y522" s="9"/>
      <c r="Z522" s="9"/>
    </row>
    <row r="523" ht="21.75" customHeight="1">
      <c r="A523" s="9"/>
      <c r="B523" s="10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6"/>
      <c r="P523" s="29"/>
      <c r="Q523" s="29"/>
      <c r="R523" s="16"/>
      <c r="S523" s="9"/>
      <c r="T523" s="9"/>
      <c r="U523" s="9"/>
      <c r="V523" s="9"/>
      <c r="W523" s="9"/>
      <c r="X523" s="9"/>
      <c r="Y523" s="9"/>
      <c r="Z523" s="9"/>
    </row>
    <row r="524" ht="21.75" customHeight="1">
      <c r="A524" s="9"/>
      <c r="B524" s="10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6"/>
      <c r="P524" s="29"/>
      <c r="Q524" s="29"/>
      <c r="R524" s="16"/>
      <c r="S524" s="9"/>
      <c r="T524" s="9"/>
      <c r="U524" s="9"/>
      <c r="V524" s="9"/>
      <c r="W524" s="9"/>
      <c r="X524" s="9"/>
      <c r="Y524" s="9"/>
      <c r="Z524" s="9"/>
    </row>
    <row r="525" ht="21.75" customHeight="1">
      <c r="A525" s="9"/>
      <c r="B525" s="10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6"/>
      <c r="P525" s="29"/>
      <c r="Q525" s="29"/>
      <c r="R525" s="16"/>
      <c r="S525" s="9"/>
      <c r="T525" s="9"/>
      <c r="U525" s="9"/>
      <c r="V525" s="9"/>
      <c r="W525" s="9"/>
      <c r="X525" s="9"/>
      <c r="Y525" s="9"/>
      <c r="Z525" s="9"/>
    </row>
    <row r="526" ht="21.75" customHeight="1">
      <c r="A526" s="9"/>
      <c r="B526" s="10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6"/>
      <c r="P526" s="29"/>
      <c r="Q526" s="29"/>
      <c r="R526" s="16"/>
      <c r="S526" s="9"/>
      <c r="T526" s="9"/>
      <c r="U526" s="9"/>
      <c r="V526" s="9"/>
      <c r="W526" s="9"/>
      <c r="X526" s="9"/>
      <c r="Y526" s="9"/>
      <c r="Z526" s="9"/>
    </row>
    <row r="527" ht="21.75" customHeight="1">
      <c r="A527" s="9"/>
      <c r="B527" s="10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6"/>
      <c r="P527" s="29"/>
      <c r="Q527" s="29"/>
      <c r="R527" s="16"/>
      <c r="S527" s="9"/>
      <c r="T527" s="9"/>
      <c r="U527" s="9"/>
      <c r="V527" s="9"/>
      <c r="W527" s="9"/>
      <c r="X527" s="9"/>
      <c r="Y527" s="9"/>
      <c r="Z527" s="9"/>
    </row>
    <row r="528" ht="21.75" customHeight="1">
      <c r="A528" s="9"/>
      <c r="B528" s="10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6"/>
      <c r="P528" s="29"/>
      <c r="Q528" s="29"/>
      <c r="R528" s="16"/>
      <c r="S528" s="9"/>
      <c r="T528" s="9"/>
      <c r="U528" s="9"/>
      <c r="V528" s="9"/>
      <c r="W528" s="9"/>
      <c r="X528" s="9"/>
      <c r="Y528" s="9"/>
      <c r="Z528" s="9"/>
    </row>
    <row r="529" ht="21.75" customHeight="1">
      <c r="A529" s="9"/>
      <c r="B529" s="10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6"/>
      <c r="P529" s="29"/>
      <c r="Q529" s="29"/>
      <c r="R529" s="16"/>
      <c r="S529" s="9"/>
      <c r="T529" s="9"/>
      <c r="U529" s="9"/>
      <c r="V529" s="9"/>
      <c r="W529" s="9"/>
      <c r="X529" s="9"/>
      <c r="Y529" s="9"/>
      <c r="Z529" s="9"/>
    </row>
    <row r="530" ht="21.75" customHeight="1">
      <c r="A530" s="9"/>
      <c r="B530" s="10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6"/>
      <c r="P530" s="29"/>
      <c r="Q530" s="29"/>
      <c r="R530" s="16"/>
      <c r="S530" s="9"/>
      <c r="T530" s="9"/>
      <c r="U530" s="9"/>
      <c r="V530" s="9"/>
      <c r="W530" s="9"/>
      <c r="X530" s="9"/>
      <c r="Y530" s="9"/>
      <c r="Z530" s="9"/>
    </row>
    <row r="531" ht="21.75" customHeight="1">
      <c r="A531" s="9"/>
      <c r="B531" s="10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6"/>
      <c r="P531" s="29"/>
      <c r="Q531" s="29"/>
      <c r="R531" s="16"/>
      <c r="S531" s="9"/>
      <c r="T531" s="9"/>
      <c r="U531" s="9"/>
      <c r="V531" s="9"/>
      <c r="W531" s="9"/>
      <c r="X531" s="9"/>
      <c r="Y531" s="9"/>
      <c r="Z531" s="9"/>
    </row>
    <row r="532" ht="21.75" customHeight="1">
      <c r="A532" s="9"/>
      <c r="B532" s="10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6"/>
      <c r="P532" s="29"/>
      <c r="Q532" s="29"/>
      <c r="R532" s="16"/>
      <c r="S532" s="9"/>
      <c r="T532" s="9"/>
      <c r="U532" s="9"/>
      <c r="V532" s="9"/>
      <c r="W532" s="9"/>
      <c r="X532" s="9"/>
      <c r="Y532" s="9"/>
      <c r="Z532" s="9"/>
    </row>
    <row r="533" ht="21.75" customHeight="1">
      <c r="A533" s="9"/>
      <c r="B533" s="10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6"/>
      <c r="P533" s="29"/>
      <c r="Q533" s="29"/>
      <c r="R533" s="16"/>
      <c r="S533" s="9"/>
      <c r="T533" s="9"/>
      <c r="U533" s="9"/>
      <c r="V533" s="9"/>
      <c r="W533" s="9"/>
      <c r="X533" s="9"/>
      <c r="Y533" s="9"/>
      <c r="Z533" s="9"/>
    </row>
    <row r="534" ht="21.75" customHeight="1">
      <c r="A534" s="9"/>
      <c r="B534" s="10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6"/>
      <c r="P534" s="29"/>
      <c r="Q534" s="29"/>
      <c r="R534" s="16"/>
      <c r="S534" s="9"/>
      <c r="T534" s="9"/>
      <c r="U534" s="9"/>
      <c r="V534" s="9"/>
      <c r="W534" s="9"/>
      <c r="X534" s="9"/>
      <c r="Y534" s="9"/>
      <c r="Z534" s="9"/>
    </row>
    <row r="535" ht="21.75" customHeight="1">
      <c r="A535" s="9"/>
      <c r="B535" s="10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6"/>
      <c r="P535" s="29"/>
      <c r="Q535" s="29"/>
      <c r="R535" s="16"/>
      <c r="S535" s="9"/>
      <c r="T535" s="9"/>
      <c r="U535" s="9"/>
      <c r="V535" s="9"/>
      <c r="W535" s="9"/>
      <c r="X535" s="9"/>
      <c r="Y535" s="9"/>
      <c r="Z535" s="9"/>
    </row>
    <row r="536" ht="21.75" customHeight="1">
      <c r="A536" s="9"/>
      <c r="B536" s="10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6"/>
      <c r="P536" s="29"/>
      <c r="Q536" s="29"/>
      <c r="R536" s="16"/>
      <c r="S536" s="9"/>
      <c r="T536" s="9"/>
      <c r="U536" s="9"/>
      <c r="V536" s="9"/>
      <c r="W536" s="9"/>
      <c r="X536" s="9"/>
      <c r="Y536" s="9"/>
      <c r="Z536" s="9"/>
    </row>
    <row r="537" ht="21.75" customHeight="1">
      <c r="A537" s="9"/>
      <c r="B537" s="10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6"/>
      <c r="P537" s="29"/>
      <c r="Q537" s="29"/>
      <c r="R537" s="16"/>
      <c r="S537" s="9"/>
      <c r="T537" s="9"/>
      <c r="U537" s="9"/>
      <c r="V537" s="9"/>
      <c r="W537" s="9"/>
      <c r="X537" s="9"/>
      <c r="Y537" s="9"/>
      <c r="Z537" s="9"/>
    </row>
    <row r="538" ht="21.75" customHeight="1">
      <c r="A538" s="9"/>
      <c r="B538" s="10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6"/>
      <c r="P538" s="29"/>
      <c r="Q538" s="29"/>
      <c r="R538" s="16"/>
      <c r="S538" s="9"/>
      <c r="T538" s="9"/>
      <c r="U538" s="9"/>
      <c r="V538" s="9"/>
      <c r="W538" s="9"/>
      <c r="X538" s="9"/>
      <c r="Y538" s="9"/>
      <c r="Z538" s="9"/>
    </row>
    <row r="539" ht="21.75" customHeight="1">
      <c r="A539" s="9"/>
      <c r="B539" s="10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6"/>
      <c r="P539" s="29"/>
      <c r="Q539" s="29"/>
      <c r="R539" s="16"/>
      <c r="S539" s="9"/>
      <c r="T539" s="9"/>
      <c r="U539" s="9"/>
      <c r="V539" s="9"/>
      <c r="W539" s="9"/>
      <c r="X539" s="9"/>
      <c r="Y539" s="9"/>
      <c r="Z539" s="9"/>
    </row>
    <row r="540" ht="21.75" customHeight="1">
      <c r="A540" s="9"/>
      <c r="B540" s="10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6"/>
      <c r="P540" s="29"/>
      <c r="Q540" s="29"/>
      <c r="R540" s="16"/>
      <c r="S540" s="9"/>
      <c r="T540" s="9"/>
      <c r="U540" s="9"/>
      <c r="V540" s="9"/>
      <c r="W540" s="9"/>
      <c r="X540" s="9"/>
      <c r="Y540" s="9"/>
      <c r="Z540" s="9"/>
    </row>
    <row r="541" ht="21.75" customHeight="1">
      <c r="A541" s="9"/>
      <c r="B541" s="10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6"/>
      <c r="P541" s="29"/>
      <c r="Q541" s="29"/>
      <c r="R541" s="16"/>
      <c r="S541" s="9"/>
      <c r="T541" s="9"/>
      <c r="U541" s="9"/>
      <c r="V541" s="9"/>
      <c r="W541" s="9"/>
      <c r="X541" s="9"/>
      <c r="Y541" s="9"/>
      <c r="Z541" s="9"/>
    </row>
    <row r="542" ht="21.75" customHeight="1">
      <c r="A542" s="9"/>
      <c r="B542" s="10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6"/>
      <c r="P542" s="29"/>
      <c r="Q542" s="29"/>
      <c r="R542" s="16"/>
      <c r="S542" s="9"/>
      <c r="T542" s="9"/>
      <c r="U542" s="9"/>
      <c r="V542" s="9"/>
      <c r="W542" s="9"/>
      <c r="X542" s="9"/>
      <c r="Y542" s="9"/>
      <c r="Z542" s="9"/>
    </row>
    <row r="543" ht="21.75" customHeight="1">
      <c r="A543" s="9"/>
      <c r="B543" s="10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6"/>
      <c r="P543" s="29"/>
      <c r="Q543" s="29"/>
      <c r="R543" s="16"/>
      <c r="S543" s="9"/>
      <c r="T543" s="9"/>
      <c r="U543" s="9"/>
      <c r="V543" s="9"/>
      <c r="W543" s="9"/>
      <c r="X543" s="9"/>
      <c r="Y543" s="9"/>
      <c r="Z543" s="9"/>
    </row>
    <row r="544" ht="21.75" customHeight="1">
      <c r="A544" s="9"/>
      <c r="B544" s="10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6"/>
      <c r="P544" s="29"/>
      <c r="Q544" s="29"/>
      <c r="R544" s="16"/>
      <c r="S544" s="9"/>
      <c r="T544" s="9"/>
      <c r="U544" s="9"/>
      <c r="V544" s="9"/>
      <c r="W544" s="9"/>
      <c r="X544" s="9"/>
      <c r="Y544" s="9"/>
      <c r="Z544" s="9"/>
    </row>
    <row r="545" ht="21.75" customHeight="1">
      <c r="A545" s="9"/>
      <c r="B545" s="10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6"/>
      <c r="P545" s="29"/>
      <c r="Q545" s="29"/>
      <c r="R545" s="16"/>
      <c r="S545" s="9"/>
      <c r="T545" s="9"/>
      <c r="U545" s="9"/>
      <c r="V545" s="9"/>
      <c r="W545" s="9"/>
      <c r="X545" s="9"/>
      <c r="Y545" s="9"/>
      <c r="Z545" s="9"/>
    </row>
    <row r="546" ht="21.75" customHeight="1">
      <c r="A546" s="9"/>
      <c r="B546" s="10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6"/>
      <c r="P546" s="29"/>
      <c r="Q546" s="29"/>
      <c r="R546" s="16"/>
      <c r="S546" s="9"/>
      <c r="T546" s="9"/>
      <c r="U546" s="9"/>
      <c r="V546" s="9"/>
      <c r="W546" s="9"/>
      <c r="X546" s="9"/>
      <c r="Y546" s="9"/>
      <c r="Z546" s="9"/>
    </row>
    <row r="547" ht="21.75" customHeight="1">
      <c r="A547" s="9"/>
      <c r="B547" s="10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6"/>
      <c r="P547" s="29"/>
      <c r="Q547" s="29"/>
      <c r="R547" s="16"/>
      <c r="S547" s="9"/>
      <c r="T547" s="9"/>
      <c r="U547" s="9"/>
      <c r="V547" s="9"/>
      <c r="W547" s="9"/>
      <c r="X547" s="9"/>
      <c r="Y547" s="9"/>
      <c r="Z547" s="9"/>
    </row>
    <row r="548" ht="21.75" customHeight="1">
      <c r="A548" s="9"/>
      <c r="B548" s="10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6"/>
      <c r="P548" s="29"/>
      <c r="Q548" s="29"/>
      <c r="R548" s="16"/>
      <c r="S548" s="9"/>
      <c r="T548" s="9"/>
      <c r="U548" s="9"/>
      <c r="V548" s="9"/>
      <c r="W548" s="9"/>
      <c r="X548" s="9"/>
      <c r="Y548" s="9"/>
      <c r="Z548" s="9"/>
    </row>
    <row r="549" ht="21.75" customHeight="1">
      <c r="A549" s="9"/>
      <c r="B549" s="10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6"/>
      <c r="P549" s="29"/>
      <c r="Q549" s="29"/>
      <c r="R549" s="16"/>
      <c r="S549" s="9"/>
      <c r="T549" s="9"/>
      <c r="U549" s="9"/>
      <c r="V549" s="9"/>
      <c r="W549" s="9"/>
      <c r="X549" s="9"/>
      <c r="Y549" s="9"/>
      <c r="Z549" s="9"/>
    </row>
    <row r="550" ht="21.75" customHeight="1">
      <c r="A550" s="9"/>
      <c r="B550" s="10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6"/>
      <c r="P550" s="29"/>
      <c r="Q550" s="29"/>
      <c r="R550" s="16"/>
      <c r="S550" s="9"/>
      <c r="T550" s="9"/>
      <c r="U550" s="9"/>
      <c r="V550" s="9"/>
      <c r="W550" s="9"/>
      <c r="X550" s="9"/>
      <c r="Y550" s="9"/>
      <c r="Z550" s="9"/>
    </row>
    <row r="551" ht="21.75" customHeight="1">
      <c r="A551" s="9"/>
      <c r="B551" s="10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6"/>
      <c r="P551" s="29"/>
      <c r="Q551" s="29"/>
      <c r="R551" s="16"/>
      <c r="S551" s="9"/>
      <c r="T551" s="9"/>
      <c r="U551" s="9"/>
      <c r="V551" s="9"/>
      <c r="W551" s="9"/>
      <c r="X551" s="9"/>
      <c r="Y551" s="9"/>
      <c r="Z551" s="9"/>
    </row>
    <row r="552" ht="21.75" customHeight="1">
      <c r="A552" s="9"/>
      <c r="B552" s="10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6"/>
      <c r="P552" s="29"/>
      <c r="Q552" s="29"/>
      <c r="R552" s="16"/>
      <c r="S552" s="9"/>
      <c r="T552" s="9"/>
      <c r="U552" s="9"/>
      <c r="V552" s="9"/>
      <c r="W552" s="9"/>
      <c r="X552" s="9"/>
      <c r="Y552" s="9"/>
      <c r="Z552" s="9"/>
    </row>
    <row r="553" ht="21.75" customHeight="1">
      <c r="A553" s="9"/>
      <c r="B553" s="10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6"/>
      <c r="P553" s="29"/>
      <c r="Q553" s="29"/>
      <c r="R553" s="16"/>
      <c r="S553" s="9"/>
      <c r="T553" s="9"/>
      <c r="U553" s="9"/>
      <c r="V553" s="9"/>
      <c r="W553" s="9"/>
      <c r="X553" s="9"/>
      <c r="Y553" s="9"/>
      <c r="Z553" s="9"/>
    </row>
    <row r="554" ht="21.75" customHeight="1">
      <c r="A554" s="9"/>
      <c r="B554" s="10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6"/>
      <c r="P554" s="29"/>
      <c r="Q554" s="29"/>
      <c r="R554" s="16"/>
      <c r="S554" s="9"/>
      <c r="T554" s="9"/>
      <c r="U554" s="9"/>
      <c r="V554" s="9"/>
      <c r="W554" s="9"/>
      <c r="X554" s="9"/>
      <c r="Y554" s="9"/>
      <c r="Z554" s="9"/>
    </row>
    <row r="555" ht="21.75" customHeight="1">
      <c r="A555" s="9"/>
      <c r="B555" s="10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6"/>
      <c r="P555" s="29"/>
      <c r="Q555" s="29"/>
      <c r="R555" s="16"/>
      <c r="S555" s="9"/>
      <c r="T555" s="9"/>
      <c r="U555" s="9"/>
      <c r="V555" s="9"/>
      <c r="W555" s="9"/>
      <c r="X555" s="9"/>
      <c r="Y555" s="9"/>
      <c r="Z555" s="9"/>
    </row>
    <row r="556" ht="21.75" customHeight="1">
      <c r="A556" s="9"/>
      <c r="B556" s="10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6"/>
      <c r="P556" s="29"/>
      <c r="Q556" s="29"/>
      <c r="R556" s="16"/>
      <c r="S556" s="9"/>
      <c r="T556" s="9"/>
      <c r="U556" s="9"/>
      <c r="V556" s="9"/>
      <c r="W556" s="9"/>
      <c r="X556" s="9"/>
      <c r="Y556" s="9"/>
      <c r="Z556" s="9"/>
    </row>
    <row r="557" ht="21.75" customHeight="1">
      <c r="A557" s="9"/>
      <c r="B557" s="10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6"/>
      <c r="P557" s="29"/>
      <c r="Q557" s="29"/>
      <c r="R557" s="16"/>
      <c r="S557" s="9"/>
      <c r="T557" s="9"/>
      <c r="U557" s="9"/>
      <c r="V557" s="9"/>
      <c r="W557" s="9"/>
      <c r="X557" s="9"/>
      <c r="Y557" s="9"/>
      <c r="Z557" s="9"/>
    </row>
    <row r="558" ht="21.75" customHeight="1">
      <c r="A558" s="9"/>
      <c r="B558" s="10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6"/>
      <c r="P558" s="29"/>
      <c r="Q558" s="29"/>
      <c r="R558" s="16"/>
      <c r="S558" s="9"/>
      <c r="T558" s="9"/>
      <c r="U558" s="9"/>
      <c r="V558" s="9"/>
      <c r="W558" s="9"/>
      <c r="X558" s="9"/>
      <c r="Y558" s="9"/>
      <c r="Z558" s="9"/>
    </row>
    <row r="559" ht="21.75" customHeight="1">
      <c r="A559" s="9"/>
      <c r="B559" s="10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6"/>
      <c r="P559" s="29"/>
      <c r="Q559" s="29"/>
      <c r="R559" s="16"/>
      <c r="S559" s="9"/>
      <c r="T559" s="9"/>
      <c r="U559" s="9"/>
      <c r="V559" s="9"/>
      <c r="W559" s="9"/>
      <c r="X559" s="9"/>
      <c r="Y559" s="9"/>
      <c r="Z559" s="9"/>
    </row>
    <row r="560" ht="21.75" customHeight="1">
      <c r="A560" s="9"/>
      <c r="B560" s="10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6"/>
      <c r="P560" s="29"/>
      <c r="Q560" s="29"/>
      <c r="R560" s="16"/>
      <c r="S560" s="9"/>
      <c r="T560" s="9"/>
      <c r="U560" s="9"/>
      <c r="V560" s="9"/>
      <c r="W560" s="9"/>
      <c r="X560" s="9"/>
      <c r="Y560" s="9"/>
      <c r="Z560" s="9"/>
    </row>
    <row r="561" ht="21.75" customHeight="1">
      <c r="A561" s="9"/>
      <c r="B561" s="10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6"/>
      <c r="P561" s="29"/>
      <c r="Q561" s="29"/>
      <c r="R561" s="16"/>
      <c r="S561" s="9"/>
      <c r="T561" s="9"/>
      <c r="U561" s="9"/>
      <c r="V561" s="9"/>
      <c r="W561" s="9"/>
      <c r="X561" s="9"/>
      <c r="Y561" s="9"/>
      <c r="Z561" s="9"/>
    </row>
    <row r="562" ht="21.75" customHeight="1">
      <c r="A562" s="9"/>
      <c r="B562" s="10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6"/>
      <c r="P562" s="29"/>
      <c r="Q562" s="29"/>
      <c r="R562" s="16"/>
      <c r="S562" s="9"/>
      <c r="T562" s="9"/>
      <c r="U562" s="9"/>
      <c r="V562" s="9"/>
      <c r="W562" s="9"/>
      <c r="X562" s="9"/>
      <c r="Y562" s="9"/>
      <c r="Z562" s="9"/>
    </row>
    <row r="563" ht="21.75" customHeight="1">
      <c r="A563" s="9"/>
      <c r="B563" s="10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6"/>
      <c r="P563" s="29"/>
      <c r="Q563" s="29"/>
      <c r="R563" s="16"/>
      <c r="S563" s="9"/>
      <c r="T563" s="9"/>
      <c r="U563" s="9"/>
      <c r="V563" s="9"/>
      <c r="W563" s="9"/>
      <c r="X563" s="9"/>
      <c r="Y563" s="9"/>
      <c r="Z563" s="9"/>
    </row>
    <row r="564" ht="21.75" customHeight="1">
      <c r="A564" s="9"/>
      <c r="B564" s="10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6"/>
      <c r="P564" s="29"/>
      <c r="Q564" s="29"/>
      <c r="R564" s="16"/>
      <c r="S564" s="9"/>
      <c r="T564" s="9"/>
      <c r="U564" s="9"/>
      <c r="V564" s="9"/>
      <c r="W564" s="9"/>
      <c r="X564" s="9"/>
      <c r="Y564" s="9"/>
      <c r="Z564" s="9"/>
    </row>
    <row r="565" ht="21.75" customHeight="1">
      <c r="A565" s="9"/>
      <c r="B565" s="10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6"/>
      <c r="P565" s="29"/>
      <c r="Q565" s="29"/>
      <c r="R565" s="16"/>
      <c r="S565" s="9"/>
      <c r="T565" s="9"/>
      <c r="U565" s="9"/>
      <c r="V565" s="9"/>
      <c r="W565" s="9"/>
      <c r="X565" s="9"/>
      <c r="Y565" s="9"/>
      <c r="Z565" s="9"/>
    </row>
    <row r="566" ht="21.75" customHeight="1">
      <c r="A566" s="9"/>
      <c r="B566" s="10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6"/>
      <c r="P566" s="29"/>
      <c r="Q566" s="29"/>
      <c r="R566" s="16"/>
      <c r="S566" s="9"/>
      <c r="T566" s="9"/>
      <c r="U566" s="9"/>
      <c r="V566" s="9"/>
      <c r="W566" s="9"/>
      <c r="X566" s="9"/>
      <c r="Y566" s="9"/>
      <c r="Z566" s="9"/>
    </row>
    <row r="567" ht="21.75" customHeight="1">
      <c r="A567" s="9"/>
      <c r="B567" s="10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6"/>
      <c r="P567" s="29"/>
      <c r="Q567" s="29"/>
      <c r="R567" s="16"/>
      <c r="S567" s="9"/>
      <c r="T567" s="9"/>
      <c r="U567" s="9"/>
      <c r="V567" s="9"/>
      <c r="W567" s="9"/>
      <c r="X567" s="9"/>
      <c r="Y567" s="9"/>
      <c r="Z567" s="9"/>
    </row>
    <row r="568" ht="21.75" customHeight="1">
      <c r="A568" s="9"/>
      <c r="B568" s="10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6"/>
      <c r="P568" s="29"/>
      <c r="Q568" s="29"/>
      <c r="R568" s="16"/>
      <c r="S568" s="9"/>
      <c r="T568" s="9"/>
      <c r="U568" s="9"/>
      <c r="V568" s="9"/>
      <c r="W568" s="9"/>
      <c r="X568" s="9"/>
      <c r="Y568" s="9"/>
      <c r="Z568" s="9"/>
    </row>
    <row r="569" ht="21.75" customHeight="1">
      <c r="A569" s="9"/>
      <c r="B569" s="10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6"/>
      <c r="P569" s="29"/>
      <c r="Q569" s="29"/>
      <c r="R569" s="16"/>
      <c r="S569" s="9"/>
      <c r="T569" s="9"/>
      <c r="U569" s="9"/>
      <c r="V569" s="9"/>
      <c r="W569" s="9"/>
      <c r="X569" s="9"/>
      <c r="Y569" s="9"/>
      <c r="Z569" s="9"/>
    </row>
    <row r="570" ht="21.75" customHeight="1">
      <c r="A570" s="9"/>
      <c r="B570" s="10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6"/>
      <c r="P570" s="29"/>
      <c r="Q570" s="29"/>
      <c r="R570" s="16"/>
      <c r="S570" s="9"/>
      <c r="T570" s="9"/>
      <c r="U570" s="9"/>
      <c r="V570" s="9"/>
      <c r="W570" s="9"/>
      <c r="X570" s="9"/>
      <c r="Y570" s="9"/>
      <c r="Z570" s="9"/>
    </row>
    <row r="571" ht="21.75" customHeight="1">
      <c r="A571" s="9"/>
      <c r="B571" s="10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6"/>
      <c r="P571" s="29"/>
      <c r="Q571" s="29"/>
      <c r="R571" s="16"/>
      <c r="S571" s="9"/>
      <c r="T571" s="9"/>
      <c r="U571" s="9"/>
      <c r="V571" s="9"/>
      <c r="W571" s="9"/>
      <c r="X571" s="9"/>
      <c r="Y571" s="9"/>
      <c r="Z571" s="9"/>
    </row>
    <row r="572" ht="21.75" customHeight="1">
      <c r="A572" s="9"/>
      <c r="B572" s="10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6"/>
      <c r="P572" s="29"/>
      <c r="Q572" s="29"/>
      <c r="R572" s="16"/>
      <c r="S572" s="9"/>
      <c r="T572" s="9"/>
      <c r="U572" s="9"/>
      <c r="V572" s="9"/>
      <c r="W572" s="9"/>
      <c r="X572" s="9"/>
      <c r="Y572" s="9"/>
      <c r="Z572" s="9"/>
    </row>
    <row r="573" ht="21.75" customHeight="1">
      <c r="A573" s="9"/>
      <c r="B573" s="10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6"/>
      <c r="P573" s="29"/>
      <c r="Q573" s="29"/>
      <c r="R573" s="16"/>
      <c r="S573" s="9"/>
      <c r="T573" s="9"/>
      <c r="U573" s="9"/>
      <c r="V573" s="9"/>
      <c r="W573" s="9"/>
      <c r="X573" s="9"/>
      <c r="Y573" s="9"/>
      <c r="Z573" s="9"/>
    </row>
    <row r="574" ht="21.75" customHeight="1">
      <c r="A574" s="9"/>
      <c r="B574" s="10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6"/>
      <c r="P574" s="29"/>
      <c r="Q574" s="29"/>
      <c r="R574" s="16"/>
      <c r="S574" s="9"/>
      <c r="T574" s="9"/>
      <c r="U574" s="9"/>
      <c r="V574" s="9"/>
      <c r="W574" s="9"/>
      <c r="X574" s="9"/>
      <c r="Y574" s="9"/>
      <c r="Z574" s="9"/>
    </row>
    <row r="575" ht="21.75" customHeight="1">
      <c r="A575" s="9"/>
      <c r="B575" s="10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6"/>
      <c r="P575" s="29"/>
      <c r="Q575" s="29"/>
      <c r="R575" s="16"/>
      <c r="S575" s="9"/>
      <c r="T575" s="9"/>
      <c r="U575" s="9"/>
      <c r="V575" s="9"/>
      <c r="W575" s="9"/>
      <c r="X575" s="9"/>
      <c r="Y575" s="9"/>
      <c r="Z575" s="9"/>
    </row>
    <row r="576" ht="21.75" customHeight="1">
      <c r="A576" s="9"/>
      <c r="B576" s="10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6"/>
      <c r="P576" s="29"/>
      <c r="Q576" s="29"/>
      <c r="R576" s="16"/>
      <c r="S576" s="9"/>
      <c r="T576" s="9"/>
      <c r="U576" s="9"/>
      <c r="V576" s="9"/>
      <c r="W576" s="9"/>
      <c r="X576" s="9"/>
      <c r="Y576" s="9"/>
      <c r="Z576" s="9"/>
    </row>
    <row r="577" ht="21.75" customHeight="1">
      <c r="A577" s="9"/>
      <c r="B577" s="10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6"/>
      <c r="P577" s="29"/>
      <c r="Q577" s="29"/>
      <c r="R577" s="16"/>
      <c r="S577" s="9"/>
      <c r="T577" s="9"/>
      <c r="U577" s="9"/>
      <c r="V577" s="9"/>
      <c r="W577" s="9"/>
      <c r="X577" s="9"/>
      <c r="Y577" s="9"/>
      <c r="Z577" s="9"/>
    </row>
    <row r="578" ht="21.75" customHeight="1">
      <c r="A578" s="9"/>
      <c r="B578" s="10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6"/>
      <c r="P578" s="29"/>
      <c r="Q578" s="29"/>
      <c r="R578" s="16"/>
      <c r="S578" s="9"/>
      <c r="T578" s="9"/>
      <c r="U578" s="9"/>
      <c r="V578" s="9"/>
      <c r="W578" s="9"/>
      <c r="X578" s="9"/>
      <c r="Y578" s="9"/>
      <c r="Z578" s="9"/>
    </row>
    <row r="579" ht="21.75" customHeight="1">
      <c r="A579" s="9"/>
      <c r="B579" s="10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6"/>
      <c r="P579" s="29"/>
      <c r="Q579" s="29"/>
      <c r="R579" s="16"/>
      <c r="S579" s="9"/>
      <c r="T579" s="9"/>
      <c r="U579" s="9"/>
      <c r="V579" s="9"/>
      <c r="W579" s="9"/>
      <c r="X579" s="9"/>
      <c r="Y579" s="9"/>
      <c r="Z579" s="9"/>
    </row>
    <row r="580" ht="21.75" customHeight="1">
      <c r="A580" s="9"/>
      <c r="B580" s="10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6"/>
      <c r="P580" s="29"/>
      <c r="Q580" s="29"/>
      <c r="R580" s="16"/>
      <c r="S580" s="9"/>
      <c r="T580" s="9"/>
      <c r="U580" s="9"/>
      <c r="V580" s="9"/>
      <c r="W580" s="9"/>
      <c r="X580" s="9"/>
      <c r="Y580" s="9"/>
      <c r="Z580" s="9"/>
    </row>
    <row r="581" ht="21.75" customHeight="1">
      <c r="A581" s="9"/>
      <c r="B581" s="10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6"/>
      <c r="P581" s="29"/>
      <c r="Q581" s="29"/>
      <c r="R581" s="16"/>
      <c r="S581" s="9"/>
      <c r="T581" s="9"/>
      <c r="U581" s="9"/>
      <c r="V581" s="9"/>
      <c r="W581" s="9"/>
      <c r="X581" s="9"/>
      <c r="Y581" s="9"/>
      <c r="Z581" s="9"/>
    </row>
    <row r="582" ht="21.75" customHeight="1">
      <c r="A582" s="9"/>
      <c r="B582" s="10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6"/>
      <c r="P582" s="29"/>
      <c r="Q582" s="29"/>
      <c r="R582" s="16"/>
      <c r="S582" s="9"/>
      <c r="T582" s="9"/>
      <c r="U582" s="9"/>
      <c r="V582" s="9"/>
      <c r="W582" s="9"/>
      <c r="X582" s="9"/>
      <c r="Y582" s="9"/>
      <c r="Z582" s="9"/>
    </row>
    <row r="583" ht="21.75" customHeight="1">
      <c r="A583" s="9"/>
      <c r="B583" s="10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6"/>
      <c r="P583" s="29"/>
      <c r="Q583" s="29"/>
      <c r="R583" s="16"/>
      <c r="S583" s="9"/>
      <c r="T583" s="9"/>
      <c r="U583" s="9"/>
      <c r="V583" s="9"/>
      <c r="W583" s="9"/>
      <c r="X583" s="9"/>
      <c r="Y583" s="9"/>
      <c r="Z583" s="9"/>
    </row>
    <row r="584" ht="21.75" customHeight="1">
      <c r="A584" s="9"/>
      <c r="B584" s="10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6"/>
      <c r="P584" s="29"/>
      <c r="Q584" s="29"/>
      <c r="R584" s="16"/>
      <c r="S584" s="9"/>
      <c r="T584" s="9"/>
      <c r="U584" s="9"/>
      <c r="V584" s="9"/>
      <c r="W584" s="9"/>
      <c r="X584" s="9"/>
      <c r="Y584" s="9"/>
      <c r="Z584" s="9"/>
    </row>
    <row r="585" ht="21.75" customHeight="1">
      <c r="A585" s="9"/>
      <c r="B585" s="10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6"/>
      <c r="P585" s="29"/>
      <c r="Q585" s="29"/>
      <c r="R585" s="16"/>
      <c r="S585" s="9"/>
      <c r="T585" s="9"/>
      <c r="U585" s="9"/>
      <c r="V585" s="9"/>
      <c r="W585" s="9"/>
      <c r="X585" s="9"/>
      <c r="Y585" s="9"/>
      <c r="Z585" s="9"/>
    </row>
    <row r="586" ht="21.75" customHeight="1">
      <c r="A586" s="9"/>
      <c r="B586" s="10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6"/>
      <c r="P586" s="29"/>
      <c r="Q586" s="29"/>
      <c r="R586" s="16"/>
      <c r="S586" s="9"/>
      <c r="T586" s="9"/>
      <c r="U586" s="9"/>
      <c r="V586" s="9"/>
      <c r="W586" s="9"/>
      <c r="X586" s="9"/>
      <c r="Y586" s="9"/>
      <c r="Z586" s="9"/>
    </row>
    <row r="587" ht="21.75" customHeight="1">
      <c r="A587" s="9"/>
      <c r="B587" s="10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6"/>
      <c r="P587" s="29"/>
      <c r="Q587" s="29"/>
      <c r="R587" s="16"/>
      <c r="S587" s="9"/>
      <c r="T587" s="9"/>
      <c r="U587" s="9"/>
      <c r="V587" s="9"/>
      <c r="W587" s="9"/>
      <c r="X587" s="9"/>
      <c r="Y587" s="9"/>
      <c r="Z587" s="9"/>
    </row>
    <row r="588" ht="21.75" customHeight="1">
      <c r="A588" s="9"/>
      <c r="B588" s="10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6"/>
      <c r="P588" s="29"/>
      <c r="Q588" s="29"/>
      <c r="R588" s="16"/>
      <c r="S588" s="9"/>
      <c r="T588" s="9"/>
      <c r="U588" s="9"/>
      <c r="V588" s="9"/>
      <c r="W588" s="9"/>
      <c r="X588" s="9"/>
      <c r="Y588" s="9"/>
      <c r="Z588" s="9"/>
    </row>
    <row r="589" ht="21.75" customHeight="1">
      <c r="A589" s="9"/>
      <c r="B589" s="100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6"/>
      <c r="P589" s="29"/>
      <c r="Q589" s="29"/>
      <c r="R589" s="16"/>
      <c r="S589" s="9"/>
      <c r="T589" s="9"/>
      <c r="U589" s="9"/>
      <c r="V589" s="9"/>
      <c r="W589" s="9"/>
      <c r="X589" s="9"/>
      <c r="Y589" s="9"/>
      <c r="Z589" s="9"/>
    </row>
    <row r="590" ht="21.75" customHeight="1">
      <c r="A590" s="9"/>
      <c r="B590" s="100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6"/>
      <c r="P590" s="29"/>
      <c r="Q590" s="29"/>
      <c r="R590" s="16"/>
      <c r="S590" s="9"/>
      <c r="T590" s="9"/>
      <c r="U590" s="9"/>
      <c r="V590" s="9"/>
      <c r="W590" s="9"/>
      <c r="X590" s="9"/>
      <c r="Y590" s="9"/>
      <c r="Z590" s="9"/>
    </row>
    <row r="591" ht="21.75" customHeight="1">
      <c r="A591" s="9"/>
      <c r="B591" s="100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6"/>
      <c r="P591" s="29"/>
      <c r="Q591" s="29"/>
      <c r="R591" s="16"/>
      <c r="S591" s="9"/>
      <c r="T591" s="9"/>
      <c r="U591" s="9"/>
      <c r="V591" s="9"/>
      <c r="W591" s="9"/>
      <c r="X591" s="9"/>
      <c r="Y591" s="9"/>
      <c r="Z591" s="9"/>
    </row>
    <row r="592" ht="21.75" customHeight="1">
      <c r="A592" s="9"/>
      <c r="B592" s="10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6"/>
      <c r="P592" s="29"/>
      <c r="Q592" s="29"/>
      <c r="R592" s="16"/>
      <c r="S592" s="9"/>
      <c r="T592" s="9"/>
      <c r="U592" s="9"/>
      <c r="V592" s="9"/>
      <c r="W592" s="9"/>
      <c r="X592" s="9"/>
      <c r="Y592" s="9"/>
      <c r="Z592" s="9"/>
    </row>
    <row r="593" ht="21.75" customHeight="1">
      <c r="A593" s="9"/>
      <c r="B593" s="100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6"/>
      <c r="P593" s="29"/>
      <c r="Q593" s="29"/>
      <c r="R593" s="16"/>
      <c r="S593" s="9"/>
      <c r="T593" s="9"/>
      <c r="U593" s="9"/>
      <c r="V593" s="9"/>
      <c r="W593" s="9"/>
      <c r="X593" s="9"/>
      <c r="Y593" s="9"/>
      <c r="Z593" s="9"/>
    </row>
    <row r="594" ht="21.75" customHeight="1">
      <c r="A594" s="9"/>
      <c r="B594" s="100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6"/>
      <c r="P594" s="29"/>
      <c r="Q594" s="29"/>
      <c r="R594" s="16"/>
      <c r="S594" s="9"/>
      <c r="T594" s="9"/>
      <c r="U594" s="9"/>
      <c r="V594" s="9"/>
      <c r="W594" s="9"/>
      <c r="X594" s="9"/>
      <c r="Y594" s="9"/>
      <c r="Z594" s="9"/>
    </row>
    <row r="595" ht="21.75" customHeight="1">
      <c r="A595" s="9"/>
      <c r="B595" s="100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6"/>
      <c r="P595" s="29"/>
      <c r="Q595" s="29"/>
      <c r="R595" s="16"/>
      <c r="S595" s="9"/>
      <c r="T595" s="9"/>
      <c r="U595" s="9"/>
      <c r="V595" s="9"/>
      <c r="W595" s="9"/>
      <c r="X595" s="9"/>
      <c r="Y595" s="9"/>
      <c r="Z595" s="9"/>
    </row>
    <row r="596" ht="21.75" customHeight="1">
      <c r="A596" s="9"/>
      <c r="B596" s="100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6"/>
      <c r="P596" s="29"/>
      <c r="Q596" s="29"/>
      <c r="R596" s="16"/>
      <c r="S596" s="9"/>
      <c r="T596" s="9"/>
      <c r="U596" s="9"/>
      <c r="V596" s="9"/>
      <c r="W596" s="9"/>
      <c r="X596" s="9"/>
      <c r="Y596" s="9"/>
      <c r="Z596" s="9"/>
    </row>
    <row r="597" ht="21.75" customHeight="1">
      <c r="A597" s="9"/>
      <c r="B597" s="100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6"/>
      <c r="P597" s="29"/>
      <c r="Q597" s="29"/>
      <c r="R597" s="16"/>
      <c r="S597" s="9"/>
      <c r="T597" s="9"/>
      <c r="U597" s="9"/>
      <c r="V597" s="9"/>
      <c r="W597" s="9"/>
      <c r="X597" s="9"/>
      <c r="Y597" s="9"/>
      <c r="Z597" s="9"/>
    </row>
    <row r="598" ht="21.75" customHeight="1">
      <c r="A598" s="9"/>
      <c r="B598" s="100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6"/>
      <c r="P598" s="29"/>
      <c r="Q598" s="29"/>
      <c r="R598" s="16"/>
      <c r="S598" s="9"/>
      <c r="T598" s="9"/>
      <c r="U598" s="9"/>
      <c r="V598" s="9"/>
      <c r="W598" s="9"/>
      <c r="X598" s="9"/>
      <c r="Y598" s="9"/>
      <c r="Z598" s="9"/>
    </row>
    <row r="599" ht="21.75" customHeight="1">
      <c r="A599" s="9"/>
      <c r="B599" s="100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6"/>
      <c r="P599" s="29"/>
      <c r="Q599" s="29"/>
      <c r="R599" s="16"/>
      <c r="S599" s="9"/>
      <c r="T599" s="9"/>
      <c r="U599" s="9"/>
      <c r="V599" s="9"/>
      <c r="W599" s="9"/>
      <c r="X599" s="9"/>
      <c r="Y599" s="9"/>
      <c r="Z599" s="9"/>
    </row>
    <row r="600" ht="21.75" customHeight="1">
      <c r="A600" s="9"/>
      <c r="B600" s="100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6"/>
      <c r="P600" s="29"/>
      <c r="Q600" s="29"/>
      <c r="R600" s="16"/>
      <c r="S600" s="9"/>
      <c r="T600" s="9"/>
      <c r="U600" s="9"/>
      <c r="V600" s="9"/>
      <c r="W600" s="9"/>
      <c r="X600" s="9"/>
      <c r="Y600" s="9"/>
      <c r="Z600" s="9"/>
    </row>
    <row r="601" ht="21.75" customHeight="1">
      <c r="A601" s="9"/>
      <c r="B601" s="100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6"/>
      <c r="P601" s="29"/>
      <c r="Q601" s="29"/>
      <c r="R601" s="16"/>
      <c r="S601" s="9"/>
      <c r="T601" s="9"/>
      <c r="U601" s="9"/>
      <c r="V601" s="9"/>
      <c r="W601" s="9"/>
      <c r="X601" s="9"/>
      <c r="Y601" s="9"/>
      <c r="Z601" s="9"/>
    </row>
    <row r="602" ht="21.75" customHeight="1">
      <c r="A602" s="9"/>
      <c r="B602" s="100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6"/>
      <c r="P602" s="29"/>
      <c r="Q602" s="29"/>
      <c r="R602" s="16"/>
      <c r="S602" s="9"/>
      <c r="T602" s="9"/>
      <c r="U602" s="9"/>
      <c r="V602" s="9"/>
      <c r="W602" s="9"/>
      <c r="X602" s="9"/>
      <c r="Y602" s="9"/>
      <c r="Z602" s="9"/>
    </row>
    <row r="603" ht="21.75" customHeight="1">
      <c r="A603" s="9"/>
      <c r="B603" s="100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6"/>
      <c r="P603" s="29"/>
      <c r="Q603" s="29"/>
      <c r="R603" s="16"/>
      <c r="S603" s="9"/>
      <c r="T603" s="9"/>
      <c r="U603" s="9"/>
      <c r="V603" s="9"/>
      <c r="W603" s="9"/>
      <c r="X603" s="9"/>
      <c r="Y603" s="9"/>
      <c r="Z603" s="9"/>
    </row>
    <row r="604" ht="21.75" customHeight="1">
      <c r="A604" s="9"/>
      <c r="B604" s="100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6"/>
      <c r="P604" s="29"/>
      <c r="Q604" s="29"/>
      <c r="R604" s="16"/>
      <c r="S604" s="9"/>
      <c r="T604" s="9"/>
      <c r="U604" s="9"/>
      <c r="V604" s="9"/>
      <c r="W604" s="9"/>
      <c r="X604" s="9"/>
      <c r="Y604" s="9"/>
      <c r="Z604" s="9"/>
    </row>
    <row r="605" ht="21.75" customHeight="1">
      <c r="A605" s="9"/>
      <c r="B605" s="100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6"/>
      <c r="P605" s="29"/>
      <c r="Q605" s="29"/>
      <c r="R605" s="16"/>
      <c r="S605" s="9"/>
      <c r="T605" s="9"/>
      <c r="U605" s="9"/>
      <c r="V605" s="9"/>
      <c r="W605" s="9"/>
      <c r="X605" s="9"/>
      <c r="Y605" s="9"/>
      <c r="Z605" s="9"/>
    </row>
    <row r="606" ht="21.75" customHeight="1">
      <c r="A606" s="9"/>
      <c r="B606" s="10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6"/>
      <c r="P606" s="29"/>
      <c r="Q606" s="29"/>
      <c r="R606" s="16"/>
      <c r="S606" s="9"/>
      <c r="T606" s="9"/>
      <c r="U606" s="9"/>
      <c r="V606" s="9"/>
      <c r="W606" s="9"/>
      <c r="X606" s="9"/>
      <c r="Y606" s="9"/>
      <c r="Z606" s="9"/>
    </row>
    <row r="607" ht="21.75" customHeight="1">
      <c r="A607" s="9"/>
      <c r="B607" s="100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6"/>
      <c r="P607" s="29"/>
      <c r="Q607" s="29"/>
      <c r="R607" s="16"/>
      <c r="S607" s="9"/>
      <c r="T607" s="9"/>
      <c r="U607" s="9"/>
      <c r="V607" s="9"/>
      <c r="W607" s="9"/>
      <c r="X607" s="9"/>
      <c r="Y607" s="9"/>
      <c r="Z607" s="9"/>
    </row>
    <row r="608" ht="21.75" customHeight="1">
      <c r="A608" s="9"/>
      <c r="B608" s="100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6"/>
      <c r="P608" s="29"/>
      <c r="Q608" s="29"/>
      <c r="R608" s="16"/>
      <c r="S608" s="9"/>
      <c r="T608" s="9"/>
      <c r="U608" s="9"/>
      <c r="V608" s="9"/>
      <c r="W608" s="9"/>
      <c r="X608" s="9"/>
      <c r="Y608" s="9"/>
      <c r="Z608" s="9"/>
    </row>
    <row r="609" ht="21.75" customHeight="1">
      <c r="A609" s="9"/>
      <c r="B609" s="100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6"/>
      <c r="P609" s="29"/>
      <c r="Q609" s="29"/>
      <c r="R609" s="16"/>
      <c r="S609" s="9"/>
      <c r="T609" s="9"/>
      <c r="U609" s="9"/>
      <c r="V609" s="9"/>
      <c r="W609" s="9"/>
      <c r="X609" s="9"/>
      <c r="Y609" s="9"/>
      <c r="Z609" s="9"/>
    </row>
    <row r="610" ht="21.75" customHeight="1">
      <c r="A610" s="9"/>
      <c r="B610" s="10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6"/>
      <c r="P610" s="29"/>
      <c r="Q610" s="29"/>
      <c r="R610" s="16"/>
      <c r="S610" s="9"/>
      <c r="T610" s="9"/>
      <c r="U610" s="9"/>
      <c r="V610" s="9"/>
      <c r="W610" s="9"/>
      <c r="X610" s="9"/>
      <c r="Y610" s="9"/>
      <c r="Z610" s="9"/>
    </row>
    <row r="611" ht="21.75" customHeight="1">
      <c r="A611" s="9"/>
      <c r="B611" s="10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6"/>
      <c r="P611" s="29"/>
      <c r="Q611" s="29"/>
      <c r="R611" s="16"/>
      <c r="S611" s="9"/>
      <c r="T611" s="9"/>
      <c r="U611" s="9"/>
      <c r="V611" s="9"/>
      <c r="W611" s="9"/>
      <c r="X611" s="9"/>
      <c r="Y611" s="9"/>
      <c r="Z611" s="9"/>
    </row>
    <row r="612" ht="21.75" customHeight="1">
      <c r="A612" s="9"/>
      <c r="B612" s="100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6"/>
      <c r="P612" s="29"/>
      <c r="Q612" s="29"/>
      <c r="R612" s="16"/>
      <c r="S612" s="9"/>
      <c r="T612" s="9"/>
      <c r="U612" s="9"/>
      <c r="V612" s="9"/>
      <c r="W612" s="9"/>
      <c r="X612" s="9"/>
      <c r="Y612" s="9"/>
      <c r="Z612" s="9"/>
    </row>
    <row r="613" ht="21.75" customHeight="1">
      <c r="A613" s="9"/>
      <c r="B613" s="100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6"/>
      <c r="P613" s="29"/>
      <c r="Q613" s="29"/>
      <c r="R613" s="16"/>
      <c r="S613" s="9"/>
      <c r="T613" s="9"/>
      <c r="U613" s="9"/>
      <c r="V613" s="9"/>
      <c r="W613" s="9"/>
      <c r="X613" s="9"/>
      <c r="Y613" s="9"/>
      <c r="Z613" s="9"/>
    </row>
    <row r="614" ht="21.75" customHeight="1">
      <c r="A614" s="9"/>
      <c r="B614" s="100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6"/>
      <c r="P614" s="29"/>
      <c r="Q614" s="29"/>
      <c r="R614" s="16"/>
      <c r="S614" s="9"/>
      <c r="T614" s="9"/>
      <c r="U614" s="9"/>
      <c r="V614" s="9"/>
      <c r="W614" s="9"/>
      <c r="X614" s="9"/>
      <c r="Y614" s="9"/>
      <c r="Z614" s="9"/>
    </row>
    <row r="615" ht="21.75" customHeight="1">
      <c r="A615" s="9"/>
      <c r="B615" s="100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6"/>
      <c r="P615" s="29"/>
      <c r="Q615" s="29"/>
      <c r="R615" s="16"/>
      <c r="S615" s="9"/>
      <c r="T615" s="9"/>
      <c r="U615" s="9"/>
      <c r="V615" s="9"/>
      <c r="W615" s="9"/>
      <c r="X615" s="9"/>
      <c r="Y615" s="9"/>
      <c r="Z615" s="9"/>
    </row>
    <row r="616" ht="21.75" customHeight="1">
      <c r="A616" s="9"/>
      <c r="B616" s="100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6"/>
      <c r="P616" s="29"/>
      <c r="Q616" s="29"/>
      <c r="R616" s="16"/>
      <c r="S616" s="9"/>
      <c r="T616" s="9"/>
      <c r="U616" s="9"/>
      <c r="V616" s="9"/>
      <c r="W616" s="9"/>
      <c r="X616" s="9"/>
      <c r="Y616" s="9"/>
      <c r="Z616" s="9"/>
    </row>
    <row r="617" ht="21.75" customHeight="1">
      <c r="A617" s="9"/>
      <c r="B617" s="100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6"/>
      <c r="P617" s="29"/>
      <c r="Q617" s="29"/>
      <c r="R617" s="16"/>
      <c r="S617" s="9"/>
      <c r="T617" s="9"/>
      <c r="U617" s="9"/>
      <c r="V617" s="9"/>
      <c r="W617" s="9"/>
      <c r="X617" s="9"/>
      <c r="Y617" s="9"/>
      <c r="Z617" s="9"/>
    </row>
    <row r="618" ht="21.75" customHeight="1">
      <c r="A618" s="9"/>
      <c r="B618" s="100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6"/>
      <c r="P618" s="29"/>
      <c r="Q618" s="29"/>
      <c r="R618" s="16"/>
      <c r="S618" s="9"/>
      <c r="T618" s="9"/>
      <c r="U618" s="9"/>
      <c r="V618" s="9"/>
      <c r="W618" s="9"/>
      <c r="X618" s="9"/>
      <c r="Y618" s="9"/>
      <c r="Z618" s="9"/>
    </row>
    <row r="619" ht="21.75" customHeight="1">
      <c r="A619" s="9"/>
      <c r="B619" s="100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6"/>
      <c r="P619" s="29"/>
      <c r="Q619" s="29"/>
      <c r="R619" s="16"/>
      <c r="S619" s="9"/>
      <c r="T619" s="9"/>
      <c r="U619" s="9"/>
      <c r="V619" s="9"/>
      <c r="W619" s="9"/>
      <c r="X619" s="9"/>
      <c r="Y619" s="9"/>
      <c r="Z619" s="9"/>
    </row>
    <row r="620" ht="21.75" customHeight="1">
      <c r="A620" s="9"/>
      <c r="B620" s="100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6"/>
      <c r="P620" s="29"/>
      <c r="Q620" s="29"/>
      <c r="R620" s="16"/>
      <c r="S620" s="9"/>
      <c r="T620" s="9"/>
      <c r="U620" s="9"/>
      <c r="V620" s="9"/>
      <c r="W620" s="9"/>
      <c r="X620" s="9"/>
      <c r="Y620" s="9"/>
      <c r="Z620" s="9"/>
    </row>
    <row r="621" ht="21.75" customHeight="1">
      <c r="A621" s="9"/>
      <c r="B621" s="100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6"/>
      <c r="P621" s="29"/>
      <c r="Q621" s="29"/>
      <c r="R621" s="16"/>
      <c r="S621" s="9"/>
      <c r="T621" s="9"/>
      <c r="U621" s="9"/>
      <c r="V621" s="9"/>
      <c r="W621" s="9"/>
      <c r="X621" s="9"/>
      <c r="Y621" s="9"/>
      <c r="Z621" s="9"/>
    </row>
    <row r="622" ht="21.75" customHeight="1">
      <c r="A622" s="9"/>
      <c r="B622" s="100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6"/>
      <c r="P622" s="29"/>
      <c r="Q622" s="29"/>
      <c r="R622" s="16"/>
      <c r="S622" s="9"/>
      <c r="T622" s="9"/>
      <c r="U622" s="9"/>
      <c r="V622" s="9"/>
      <c r="W622" s="9"/>
      <c r="X622" s="9"/>
      <c r="Y622" s="9"/>
      <c r="Z622" s="9"/>
    </row>
    <row r="623" ht="21.75" customHeight="1">
      <c r="A623" s="9"/>
      <c r="B623" s="100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6"/>
      <c r="P623" s="29"/>
      <c r="Q623" s="29"/>
      <c r="R623" s="16"/>
      <c r="S623" s="9"/>
      <c r="T623" s="9"/>
      <c r="U623" s="9"/>
      <c r="V623" s="9"/>
      <c r="W623" s="9"/>
      <c r="X623" s="9"/>
      <c r="Y623" s="9"/>
      <c r="Z623" s="9"/>
    </row>
    <row r="624" ht="21.75" customHeight="1">
      <c r="A624" s="9"/>
      <c r="B624" s="100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6"/>
      <c r="P624" s="29"/>
      <c r="Q624" s="29"/>
      <c r="R624" s="16"/>
      <c r="S624" s="9"/>
      <c r="T624" s="9"/>
      <c r="U624" s="9"/>
      <c r="V624" s="9"/>
      <c r="W624" s="9"/>
      <c r="X624" s="9"/>
      <c r="Y624" s="9"/>
      <c r="Z624" s="9"/>
    </row>
    <row r="625" ht="21.75" customHeight="1">
      <c r="A625" s="9"/>
      <c r="B625" s="10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6"/>
      <c r="P625" s="29"/>
      <c r="Q625" s="29"/>
      <c r="R625" s="16"/>
      <c r="S625" s="9"/>
      <c r="T625" s="9"/>
      <c r="U625" s="9"/>
      <c r="V625" s="9"/>
      <c r="W625" s="9"/>
      <c r="X625" s="9"/>
      <c r="Y625" s="9"/>
      <c r="Z625" s="9"/>
    </row>
    <row r="626" ht="21.75" customHeight="1">
      <c r="A626" s="9"/>
      <c r="B626" s="100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6"/>
      <c r="P626" s="29"/>
      <c r="Q626" s="29"/>
      <c r="R626" s="16"/>
      <c r="S626" s="9"/>
      <c r="T626" s="9"/>
      <c r="U626" s="9"/>
      <c r="V626" s="9"/>
      <c r="W626" s="9"/>
      <c r="X626" s="9"/>
      <c r="Y626" s="9"/>
      <c r="Z626" s="9"/>
    </row>
    <row r="627" ht="21.75" customHeight="1">
      <c r="A627" s="9"/>
      <c r="B627" s="100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6"/>
      <c r="P627" s="29"/>
      <c r="Q627" s="29"/>
      <c r="R627" s="16"/>
      <c r="S627" s="9"/>
      <c r="T627" s="9"/>
      <c r="U627" s="9"/>
      <c r="V627" s="9"/>
      <c r="W627" s="9"/>
      <c r="X627" s="9"/>
      <c r="Y627" s="9"/>
      <c r="Z627" s="9"/>
    </row>
    <row r="628" ht="21.75" customHeight="1">
      <c r="A628" s="9"/>
      <c r="B628" s="100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6"/>
      <c r="P628" s="29"/>
      <c r="Q628" s="29"/>
      <c r="R628" s="16"/>
      <c r="S628" s="9"/>
      <c r="T628" s="9"/>
      <c r="U628" s="9"/>
      <c r="V628" s="9"/>
      <c r="W628" s="9"/>
      <c r="X628" s="9"/>
      <c r="Y628" s="9"/>
      <c r="Z628" s="9"/>
    </row>
    <row r="629" ht="21.75" customHeight="1">
      <c r="A629" s="9"/>
      <c r="B629" s="100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6"/>
      <c r="P629" s="29"/>
      <c r="Q629" s="29"/>
      <c r="R629" s="16"/>
      <c r="S629" s="9"/>
      <c r="T629" s="9"/>
      <c r="U629" s="9"/>
      <c r="V629" s="9"/>
      <c r="W629" s="9"/>
      <c r="X629" s="9"/>
      <c r="Y629" s="9"/>
      <c r="Z629" s="9"/>
    </row>
    <row r="630" ht="21.75" customHeight="1">
      <c r="A630" s="9"/>
      <c r="B630" s="10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6"/>
      <c r="P630" s="29"/>
      <c r="Q630" s="29"/>
      <c r="R630" s="16"/>
      <c r="S630" s="9"/>
      <c r="T630" s="9"/>
      <c r="U630" s="9"/>
      <c r="V630" s="9"/>
      <c r="W630" s="9"/>
      <c r="X630" s="9"/>
      <c r="Y630" s="9"/>
      <c r="Z630" s="9"/>
    </row>
    <row r="631" ht="21.75" customHeight="1">
      <c r="A631" s="9"/>
      <c r="B631" s="100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6"/>
      <c r="P631" s="29"/>
      <c r="Q631" s="29"/>
      <c r="R631" s="16"/>
      <c r="S631" s="9"/>
      <c r="T631" s="9"/>
      <c r="U631" s="9"/>
      <c r="V631" s="9"/>
      <c r="W631" s="9"/>
      <c r="X631" s="9"/>
      <c r="Y631" s="9"/>
      <c r="Z631" s="9"/>
    </row>
    <row r="632" ht="21.75" customHeight="1">
      <c r="A632" s="9"/>
      <c r="B632" s="100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6"/>
      <c r="P632" s="29"/>
      <c r="Q632" s="29"/>
      <c r="R632" s="16"/>
      <c r="S632" s="9"/>
      <c r="T632" s="9"/>
      <c r="U632" s="9"/>
      <c r="V632" s="9"/>
      <c r="W632" s="9"/>
      <c r="X632" s="9"/>
      <c r="Y632" s="9"/>
      <c r="Z632" s="9"/>
    </row>
    <row r="633" ht="21.75" customHeight="1">
      <c r="A633" s="9"/>
      <c r="B633" s="100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6"/>
      <c r="P633" s="29"/>
      <c r="Q633" s="29"/>
      <c r="R633" s="16"/>
      <c r="S633" s="9"/>
      <c r="T633" s="9"/>
      <c r="U633" s="9"/>
      <c r="V633" s="9"/>
      <c r="W633" s="9"/>
      <c r="X633" s="9"/>
      <c r="Y633" s="9"/>
      <c r="Z633" s="9"/>
    </row>
    <row r="634" ht="21.75" customHeight="1">
      <c r="A634" s="9"/>
      <c r="B634" s="100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6"/>
      <c r="P634" s="29"/>
      <c r="Q634" s="29"/>
      <c r="R634" s="16"/>
      <c r="S634" s="9"/>
      <c r="T634" s="9"/>
      <c r="U634" s="9"/>
      <c r="V634" s="9"/>
      <c r="W634" s="9"/>
      <c r="X634" s="9"/>
      <c r="Y634" s="9"/>
      <c r="Z634" s="9"/>
    </row>
    <row r="635" ht="21.75" customHeight="1">
      <c r="A635" s="9"/>
      <c r="B635" s="100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6"/>
      <c r="P635" s="29"/>
      <c r="Q635" s="29"/>
      <c r="R635" s="16"/>
      <c r="S635" s="9"/>
      <c r="T635" s="9"/>
      <c r="U635" s="9"/>
      <c r="V635" s="9"/>
      <c r="W635" s="9"/>
      <c r="X635" s="9"/>
      <c r="Y635" s="9"/>
      <c r="Z635" s="9"/>
    </row>
    <row r="636" ht="21.75" customHeight="1">
      <c r="A636" s="9"/>
      <c r="B636" s="100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6"/>
      <c r="P636" s="29"/>
      <c r="Q636" s="29"/>
      <c r="R636" s="16"/>
      <c r="S636" s="9"/>
      <c r="T636" s="9"/>
      <c r="U636" s="9"/>
      <c r="V636" s="9"/>
      <c r="W636" s="9"/>
      <c r="X636" s="9"/>
      <c r="Y636" s="9"/>
      <c r="Z636" s="9"/>
    </row>
    <row r="637" ht="21.75" customHeight="1">
      <c r="A637" s="9"/>
      <c r="B637" s="100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6"/>
      <c r="P637" s="29"/>
      <c r="Q637" s="29"/>
      <c r="R637" s="16"/>
      <c r="S637" s="9"/>
      <c r="T637" s="9"/>
      <c r="U637" s="9"/>
      <c r="V637" s="9"/>
      <c r="W637" s="9"/>
      <c r="X637" s="9"/>
      <c r="Y637" s="9"/>
      <c r="Z637" s="9"/>
    </row>
    <row r="638" ht="21.75" customHeight="1">
      <c r="A638" s="9"/>
      <c r="B638" s="100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6"/>
      <c r="P638" s="29"/>
      <c r="Q638" s="29"/>
      <c r="R638" s="16"/>
      <c r="S638" s="9"/>
      <c r="T638" s="9"/>
      <c r="U638" s="9"/>
      <c r="V638" s="9"/>
      <c r="W638" s="9"/>
      <c r="X638" s="9"/>
      <c r="Y638" s="9"/>
      <c r="Z638" s="9"/>
    </row>
    <row r="639" ht="21.75" customHeight="1">
      <c r="A639" s="9"/>
      <c r="B639" s="100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6"/>
      <c r="P639" s="29"/>
      <c r="Q639" s="29"/>
      <c r="R639" s="16"/>
      <c r="S639" s="9"/>
      <c r="T639" s="9"/>
      <c r="U639" s="9"/>
      <c r="V639" s="9"/>
      <c r="W639" s="9"/>
      <c r="X639" s="9"/>
      <c r="Y639" s="9"/>
      <c r="Z639" s="9"/>
    </row>
    <row r="640" ht="21.75" customHeight="1">
      <c r="A640" s="9"/>
      <c r="B640" s="100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6"/>
      <c r="P640" s="29"/>
      <c r="Q640" s="29"/>
      <c r="R640" s="16"/>
      <c r="S640" s="9"/>
      <c r="T640" s="9"/>
      <c r="U640" s="9"/>
      <c r="V640" s="9"/>
      <c r="W640" s="9"/>
      <c r="X640" s="9"/>
      <c r="Y640" s="9"/>
      <c r="Z640" s="9"/>
    </row>
    <row r="641" ht="21.75" customHeight="1">
      <c r="A641" s="9"/>
      <c r="B641" s="100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6"/>
      <c r="P641" s="29"/>
      <c r="Q641" s="29"/>
      <c r="R641" s="16"/>
      <c r="S641" s="9"/>
      <c r="T641" s="9"/>
      <c r="U641" s="9"/>
      <c r="V641" s="9"/>
      <c r="W641" s="9"/>
      <c r="X641" s="9"/>
      <c r="Y641" s="9"/>
      <c r="Z641" s="9"/>
    </row>
    <row r="642" ht="21.75" customHeight="1">
      <c r="A642" s="9"/>
      <c r="B642" s="100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6"/>
      <c r="P642" s="29"/>
      <c r="Q642" s="29"/>
      <c r="R642" s="16"/>
      <c r="S642" s="9"/>
      <c r="T642" s="9"/>
      <c r="U642" s="9"/>
      <c r="V642" s="9"/>
      <c r="W642" s="9"/>
      <c r="X642" s="9"/>
      <c r="Y642" s="9"/>
      <c r="Z642" s="9"/>
    </row>
    <row r="643" ht="21.75" customHeight="1">
      <c r="A643" s="9"/>
      <c r="B643" s="100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6"/>
      <c r="P643" s="29"/>
      <c r="Q643" s="29"/>
      <c r="R643" s="16"/>
      <c r="S643" s="9"/>
      <c r="T643" s="9"/>
      <c r="U643" s="9"/>
      <c r="V643" s="9"/>
      <c r="W643" s="9"/>
      <c r="X643" s="9"/>
      <c r="Y643" s="9"/>
      <c r="Z643" s="9"/>
    </row>
    <row r="644" ht="21.75" customHeight="1">
      <c r="A644" s="9"/>
      <c r="B644" s="10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6"/>
      <c r="P644" s="29"/>
      <c r="Q644" s="29"/>
      <c r="R644" s="16"/>
      <c r="S644" s="9"/>
      <c r="T644" s="9"/>
      <c r="U644" s="9"/>
      <c r="V644" s="9"/>
      <c r="W644" s="9"/>
      <c r="X644" s="9"/>
      <c r="Y644" s="9"/>
      <c r="Z644" s="9"/>
    </row>
    <row r="645" ht="21.75" customHeight="1">
      <c r="A645" s="9"/>
      <c r="B645" s="100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6"/>
      <c r="P645" s="29"/>
      <c r="Q645" s="29"/>
      <c r="R645" s="16"/>
      <c r="S645" s="9"/>
      <c r="T645" s="9"/>
      <c r="U645" s="9"/>
      <c r="V645" s="9"/>
      <c r="W645" s="9"/>
      <c r="X645" s="9"/>
      <c r="Y645" s="9"/>
      <c r="Z645" s="9"/>
    </row>
    <row r="646" ht="21.75" customHeight="1">
      <c r="A646" s="9"/>
      <c r="B646" s="100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6"/>
      <c r="P646" s="29"/>
      <c r="Q646" s="29"/>
      <c r="R646" s="16"/>
      <c r="S646" s="9"/>
      <c r="T646" s="9"/>
      <c r="U646" s="9"/>
      <c r="V646" s="9"/>
      <c r="W646" s="9"/>
      <c r="X646" s="9"/>
      <c r="Y646" s="9"/>
      <c r="Z646" s="9"/>
    </row>
    <row r="647" ht="21.75" customHeight="1">
      <c r="A647" s="9"/>
      <c r="B647" s="100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6"/>
      <c r="P647" s="29"/>
      <c r="Q647" s="29"/>
      <c r="R647" s="16"/>
      <c r="S647" s="9"/>
      <c r="T647" s="9"/>
      <c r="U647" s="9"/>
      <c r="V647" s="9"/>
      <c r="W647" s="9"/>
      <c r="X647" s="9"/>
      <c r="Y647" s="9"/>
      <c r="Z647" s="9"/>
    </row>
    <row r="648" ht="21.75" customHeight="1">
      <c r="A648" s="9"/>
      <c r="B648" s="100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6"/>
      <c r="P648" s="29"/>
      <c r="Q648" s="29"/>
      <c r="R648" s="16"/>
      <c r="S648" s="9"/>
      <c r="T648" s="9"/>
      <c r="U648" s="9"/>
      <c r="V648" s="9"/>
      <c r="W648" s="9"/>
      <c r="X648" s="9"/>
      <c r="Y648" s="9"/>
      <c r="Z648" s="9"/>
    </row>
    <row r="649" ht="21.75" customHeight="1">
      <c r="A649" s="9"/>
      <c r="B649" s="10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6"/>
      <c r="P649" s="29"/>
      <c r="Q649" s="29"/>
      <c r="R649" s="16"/>
      <c r="S649" s="9"/>
      <c r="T649" s="9"/>
      <c r="U649" s="9"/>
      <c r="V649" s="9"/>
      <c r="W649" s="9"/>
      <c r="X649" s="9"/>
      <c r="Y649" s="9"/>
      <c r="Z649" s="9"/>
    </row>
    <row r="650" ht="21.75" customHeight="1">
      <c r="A650" s="9"/>
      <c r="B650" s="100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6"/>
      <c r="P650" s="29"/>
      <c r="Q650" s="29"/>
      <c r="R650" s="16"/>
      <c r="S650" s="9"/>
      <c r="T650" s="9"/>
      <c r="U650" s="9"/>
      <c r="V650" s="9"/>
      <c r="W650" s="9"/>
      <c r="X650" s="9"/>
      <c r="Y650" s="9"/>
      <c r="Z650" s="9"/>
    </row>
    <row r="651" ht="21.75" customHeight="1">
      <c r="A651" s="9"/>
      <c r="B651" s="100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6"/>
      <c r="P651" s="29"/>
      <c r="Q651" s="29"/>
      <c r="R651" s="16"/>
      <c r="S651" s="9"/>
      <c r="T651" s="9"/>
      <c r="U651" s="9"/>
      <c r="V651" s="9"/>
      <c r="W651" s="9"/>
      <c r="X651" s="9"/>
      <c r="Y651" s="9"/>
      <c r="Z651" s="9"/>
    </row>
    <row r="652" ht="21.75" customHeight="1">
      <c r="A652" s="9"/>
      <c r="B652" s="100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6"/>
      <c r="P652" s="29"/>
      <c r="Q652" s="29"/>
      <c r="R652" s="16"/>
      <c r="S652" s="9"/>
      <c r="T652" s="9"/>
      <c r="U652" s="9"/>
      <c r="V652" s="9"/>
      <c r="W652" s="9"/>
      <c r="X652" s="9"/>
      <c r="Y652" s="9"/>
      <c r="Z652" s="9"/>
    </row>
    <row r="653" ht="21.75" customHeight="1">
      <c r="A653" s="9"/>
      <c r="B653" s="100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6"/>
      <c r="P653" s="29"/>
      <c r="Q653" s="29"/>
      <c r="R653" s="16"/>
      <c r="S653" s="9"/>
      <c r="T653" s="9"/>
      <c r="U653" s="9"/>
      <c r="V653" s="9"/>
      <c r="W653" s="9"/>
      <c r="X653" s="9"/>
      <c r="Y653" s="9"/>
      <c r="Z653" s="9"/>
    </row>
    <row r="654" ht="21.75" customHeight="1">
      <c r="A654" s="9"/>
      <c r="B654" s="100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6"/>
      <c r="P654" s="29"/>
      <c r="Q654" s="29"/>
      <c r="R654" s="16"/>
      <c r="S654" s="9"/>
      <c r="T654" s="9"/>
      <c r="U654" s="9"/>
      <c r="V654" s="9"/>
      <c r="W654" s="9"/>
      <c r="X654" s="9"/>
      <c r="Y654" s="9"/>
      <c r="Z654" s="9"/>
    </row>
    <row r="655" ht="21.75" customHeight="1">
      <c r="A655" s="9"/>
      <c r="B655" s="100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6"/>
      <c r="P655" s="29"/>
      <c r="Q655" s="29"/>
      <c r="R655" s="16"/>
      <c r="S655" s="9"/>
      <c r="T655" s="9"/>
      <c r="U655" s="9"/>
      <c r="V655" s="9"/>
      <c r="W655" s="9"/>
      <c r="X655" s="9"/>
      <c r="Y655" s="9"/>
      <c r="Z655" s="9"/>
    </row>
    <row r="656" ht="21.75" customHeight="1">
      <c r="A656" s="9"/>
      <c r="B656" s="100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6"/>
      <c r="P656" s="29"/>
      <c r="Q656" s="29"/>
      <c r="R656" s="16"/>
      <c r="S656" s="9"/>
      <c r="T656" s="9"/>
      <c r="U656" s="9"/>
      <c r="V656" s="9"/>
      <c r="W656" s="9"/>
      <c r="X656" s="9"/>
      <c r="Y656" s="9"/>
      <c r="Z656" s="9"/>
    </row>
    <row r="657" ht="21.75" customHeight="1">
      <c r="A657" s="9"/>
      <c r="B657" s="100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6"/>
      <c r="P657" s="29"/>
      <c r="Q657" s="29"/>
      <c r="R657" s="16"/>
      <c r="S657" s="9"/>
      <c r="T657" s="9"/>
      <c r="U657" s="9"/>
      <c r="V657" s="9"/>
      <c r="W657" s="9"/>
      <c r="X657" s="9"/>
      <c r="Y657" s="9"/>
      <c r="Z657" s="9"/>
    </row>
    <row r="658" ht="21.75" customHeight="1">
      <c r="A658" s="9"/>
      <c r="B658" s="100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6"/>
      <c r="P658" s="29"/>
      <c r="Q658" s="29"/>
      <c r="R658" s="16"/>
      <c r="S658" s="9"/>
      <c r="T658" s="9"/>
      <c r="U658" s="9"/>
      <c r="V658" s="9"/>
      <c r="W658" s="9"/>
      <c r="X658" s="9"/>
      <c r="Y658" s="9"/>
      <c r="Z658" s="9"/>
    </row>
    <row r="659" ht="21.75" customHeight="1">
      <c r="A659" s="9"/>
      <c r="B659" s="100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6"/>
      <c r="P659" s="29"/>
      <c r="Q659" s="29"/>
      <c r="R659" s="16"/>
      <c r="S659" s="9"/>
      <c r="T659" s="9"/>
      <c r="U659" s="9"/>
      <c r="V659" s="9"/>
      <c r="W659" s="9"/>
      <c r="X659" s="9"/>
      <c r="Y659" s="9"/>
      <c r="Z659" s="9"/>
    </row>
    <row r="660" ht="21.75" customHeight="1">
      <c r="A660" s="9"/>
      <c r="B660" s="100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6"/>
      <c r="P660" s="29"/>
      <c r="Q660" s="29"/>
      <c r="R660" s="16"/>
      <c r="S660" s="9"/>
      <c r="T660" s="9"/>
      <c r="U660" s="9"/>
      <c r="V660" s="9"/>
      <c r="W660" s="9"/>
      <c r="X660" s="9"/>
      <c r="Y660" s="9"/>
      <c r="Z660" s="9"/>
    </row>
    <row r="661" ht="21.75" customHeight="1">
      <c r="A661" s="9"/>
      <c r="B661" s="100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6"/>
      <c r="P661" s="29"/>
      <c r="Q661" s="29"/>
      <c r="R661" s="16"/>
      <c r="S661" s="9"/>
      <c r="T661" s="9"/>
      <c r="U661" s="9"/>
      <c r="V661" s="9"/>
      <c r="W661" s="9"/>
      <c r="X661" s="9"/>
      <c r="Y661" s="9"/>
      <c r="Z661" s="9"/>
    </row>
    <row r="662" ht="21.75" customHeight="1">
      <c r="A662" s="9"/>
      <c r="B662" s="100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6"/>
      <c r="P662" s="29"/>
      <c r="Q662" s="29"/>
      <c r="R662" s="16"/>
      <c r="S662" s="9"/>
      <c r="T662" s="9"/>
      <c r="U662" s="9"/>
      <c r="V662" s="9"/>
      <c r="W662" s="9"/>
      <c r="X662" s="9"/>
      <c r="Y662" s="9"/>
      <c r="Z662" s="9"/>
    </row>
    <row r="663" ht="21.75" customHeight="1">
      <c r="A663" s="9"/>
      <c r="B663" s="100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6"/>
      <c r="P663" s="29"/>
      <c r="Q663" s="29"/>
      <c r="R663" s="16"/>
      <c r="S663" s="9"/>
      <c r="T663" s="9"/>
      <c r="U663" s="9"/>
      <c r="V663" s="9"/>
      <c r="W663" s="9"/>
      <c r="X663" s="9"/>
      <c r="Y663" s="9"/>
      <c r="Z663" s="9"/>
    </row>
    <row r="664" ht="21.75" customHeight="1">
      <c r="A664" s="9"/>
      <c r="B664" s="100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6"/>
      <c r="P664" s="29"/>
      <c r="Q664" s="29"/>
      <c r="R664" s="16"/>
      <c r="S664" s="9"/>
      <c r="T664" s="9"/>
      <c r="U664" s="9"/>
      <c r="V664" s="9"/>
      <c r="W664" s="9"/>
      <c r="X664" s="9"/>
      <c r="Y664" s="9"/>
      <c r="Z664" s="9"/>
    </row>
    <row r="665" ht="21.75" customHeight="1">
      <c r="A665" s="9"/>
      <c r="B665" s="100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6"/>
      <c r="P665" s="29"/>
      <c r="Q665" s="29"/>
      <c r="R665" s="16"/>
      <c r="S665" s="9"/>
      <c r="T665" s="9"/>
      <c r="U665" s="9"/>
      <c r="V665" s="9"/>
      <c r="W665" s="9"/>
      <c r="X665" s="9"/>
      <c r="Y665" s="9"/>
      <c r="Z665" s="9"/>
    </row>
    <row r="666" ht="21.75" customHeight="1">
      <c r="A666" s="9"/>
      <c r="B666" s="100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6"/>
      <c r="P666" s="29"/>
      <c r="Q666" s="29"/>
      <c r="R666" s="16"/>
      <c r="S666" s="9"/>
      <c r="T666" s="9"/>
      <c r="U666" s="9"/>
      <c r="V666" s="9"/>
      <c r="W666" s="9"/>
      <c r="X666" s="9"/>
      <c r="Y666" s="9"/>
      <c r="Z666" s="9"/>
    </row>
    <row r="667" ht="21.75" customHeight="1">
      <c r="A667" s="9"/>
      <c r="B667" s="100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6"/>
      <c r="P667" s="29"/>
      <c r="Q667" s="29"/>
      <c r="R667" s="16"/>
      <c r="S667" s="9"/>
      <c r="T667" s="9"/>
      <c r="U667" s="9"/>
      <c r="V667" s="9"/>
      <c r="W667" s="9"/>
      <c r="X667" s="9"/>
      <c r="Y667" s="9"/>
      <c r="Z667" s="9"/>
    </row>
    <row r="668" ht="21.75" customHeight="1">
      <c r="A668" s="9"/>
      <c r="B668" s="10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6"/>
      <c r="P668" s="29"/>
      <c r="Q668" s="29"/>
      <c r="R668" s="16"/>
      <c r="S668" s="9"/>
      <c r="T668" s="9"/>
      <c r="U668" s="9"/>
      <c r="V668" s="9"/>
      <c r="W668" s="9"/>
      <c r="X668" s="9"/>
      <c r="Y668" s="9"/>
      <c r="Z668" s="9"/>
    </row>
    <row r="669" ht="21.75" customHeight="1">
      <c r="A669" s="9"/>
      <c r="B669" s="100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6"/>
      <c r="P669" s="29"/>
      <c r="Q669" s="29"/>
      <c r="R669" s="16"/>
      <c r="S669" s="9"/>
      <c r="T669" s="9"/>
      <c r="U669" s="9"/>
      <c r="V669" s="9"/>
      <c r="W669" s="9"/>
      <c r="X669" s="9"/>
      <c r="Y669" s="9"/>
      <c r="Z669" s="9"/>
    </row>
    <row r="670" ht="21.75" customHeight="1">
      <c r="A670" s="9"/>
      <c r="B670" s="100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6"/>
      <c r="P670" s="29"/>
      <c r="Q670" s="29"/>
      <c r="R670" s="16"/>
      <c r="S670" s="9"/>
      <c r="T670" s="9"/>
      <c r="U670" s="9"/>
      <c r="V670" s="9"/>
      <c r="W670" s="9"/>
      <c r="X670" s="9"/>
      <c r="Y670" s="9"/>
      <c r="Z670" s="9"/>
    </row>
    <row r="671" ht="21.75" customHeight="1">
      <c r="A671" s="9"/>
      <c r="B671" s="100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6"/>
      <c r="P671" s="29"/>
      <c r="Q671" s="29"/>
      <c r="R671" s="16"/>
      <c r="S671" s="9"/>
      <c r="T671" s="9"/>
      <c r="U671" s="9"/>
      <c r="V671" s="9"/>
      <c r="W671" s="9"/>
      <c r="X671" s="9"/>
      <c r="Y671" s="9"/>
      <c r="Z671" s="9"/>
    </row>
    <row r="672" ht="21.75" customHeight="1">
      <c r="A672" s="9"/>
      <c r="B672" s="100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6"/>
      <c r="P672" s="29"/>
      <c r="Q672" s="29"/>
      <c r="R672" s="16"/>
      <c r="S672" s="9"/>
      <c r="T672" s="9"/>
      <c r="U672" s="9"/>
      <c r="V672" s="9"/>
      <c r="W672" s="9"/>
      <c r="X672" s="9"/>
      <c r="Y672" s="9"/>
      <c r="Z672" s="9"/>
    </row>
    <row r="673" ht="21.75" customHeight="1">
      <c r="A673" s="9"/>
      <c r="B673" s="100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6"/>
      <c r="P673" s="29"/>
      <c r="Q673" s="29"/>
      <c r="R673" s="16"/>
      <c r="S673" s="9"/>
      <c r="T673" s="9"/>
      <c r="U673" s="9"/>
      <c r="V673" s="9"/>
      <c r="W673" s="9"/>
      <c r="X673" s="9"/>
      <c r="Y673" s="9"/>
      <c r="Z673" s="9"/>
    </row>
    <row r="674" ht="21.75" customHeight="1">
      <c r="A674" s="9"/>
      <c r="B674" s="100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6"/>
      <c r="P674" s="29"/>
      <c r="Q674" s="29"/>
      <c r="R674" s="16"/>
      <c r="S674" s="9"/>
      <c r="T674" s="9"/>
      <c r="U674" s="9"/>
      <c r="V674" s="9"/>
      <c r="W674" s="9"/>
      <c r="X674" s="9"/>
      <c r="Y674" s="9"/>
      <c r="Z674" s="9"/>
    </row>
    <row r="675" ht="21.75" customHeight="1">
      <c r="A675" s="9"/>
      <c r="B675" s="100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6"/>
      <c r="P675" s="29"/>
      <c r="Q675" s="29"/>
      <c r="R675" s="16"/>
      <c r="S675" s="9"/>
      <c r="T675" s="9"/>
      <c r="U675" s="9"/>
      <c r="V675" s="9"/>
      <c r="W675" s="9"/>
      <c r="X675" s="9"/>
      <c r="Y675" s="9"/>
      <c r="Z675" s="9"/>
    </row>
    <row r="676" ht="21.75" customHeight="1">
      <c r="A676" s="9"/>
      <c r="B676" s="100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6"/>
      <c r="P676" s="29"/>
      <c r="Q676" s="29"/>
      <c r="R676" s="16"/>
      <c r="S676" s="9"/>
      <c r="T676" s="9"/>
      <c r="U676" s="9"/>
      <c r="V676" s="9"/>
      <c r="W676" s="9"/>
      <c r="X676" s="9"/>
      <c r="Y676" s="9"/>
      <c r="Z676" s="9"/>
    </row>
    <row r="677" ht="21.75" customHeight="1">
      <c r="A677" s="9"/>
      <c r="B677" s="100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6"/>
      <c r="P677" s="29"/>
      <c r="Q677" s="29"/>
      <c r="R677" s="16"/>
      <c r="S677" s="9"/>
      <c r="T677" s="9"/>
      <c r="U677" s="9"/>
      <c r="V677" s="9"/>
      <c r="W677" s="9"/>
      <c r="X677" s="9"/>
      <c r="Y677" s="9"/>
      <c r="Z677" s="9"/>
    </row>
    <row r="678" ht="21.75" customHeight="1">
      <c r="A678" s="9"/>
      <c r="B678" s="100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6"/>
      <c r="P678" s="29"/>
      <c r="Q678" s="29"/>
      <c r="R678" s="16"/>
      <c r="S678" s="9"/>
      <c r="T678" s="9"/>
      <c r="U678" s="9"/>
      <c r="V678" s="9"/>
      <c r="W678" s="9"/>
      <c r="X678" s="9"/>
      <c r="Y678" s="9"/>
      <c r="Z678" s="9"/>
    </row>
    <row r="679" ht="21.75" customHeight="1">
      <c r="A679" s="9"/>
      <c r="B679" s="100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6"/>
      <c r="P679" s="29"/>
      <c r="Q679" s="29"/>
      <c r="R679" s="16"/>
      <c r="S679" s="9"/>
      <c r="T679" s="9"/>
      <c r="U679" s="9"/>
      <c r="V679" s="9"/>
      <c r="W679" s="9"/>
      <c r="X679" s="9"/>
      <c r="Y679" s="9"/>
      <c r="Z679" s="9"/>
    </row>
    <row r="680" ht="21.75" customHeight="1">
      <c r="A680" s="9"/>
      <c r="B680" s="100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6"/>
      <c r="P680" s="29"/>
      <c r="Q680" s="29"/>
      <c r="R680" s="16"/>
      <c r="S680" s="9"/>
      <c r="T680" s="9"/>
      <c r="U680" s="9"/>
      <c r="V680" s="9"/>
      <c r="W680" s="9"/>
      <c r="X680" s="9"/>
      <c r="Y680" s="9"/>
      <c r="Z680" s="9"/>
    </row>
    <row r="681" ht="21.75" customHeight="1">
      <c r="A681" s="9"/>
      <c r="B681" s="100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6"/>
      <c r="P681" s="29"/>
      <c r="Q681" s="29"/>
      <c r="R681" s="16"/>
      <c r="S681" s="9"/>
      <c r="T681" s="9"/>
      <c r="U681" s="9"/>
      <c r="V681" s="9"/>
      <c r="W681" s="9"/>
      <c r="X681" s="9"/>
      <c r="Y681" s="9"/>
      <c r="Z681" s="9"/>
    </row>
    <row r="682" ht="21.75" customHeight="1">
      <c r="A682" s="9"/>
      <c r="B682" s="100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6"/>
      <c r="P682" s="29"/>
      <c r="Q682" s="29"/>
      <c r="R682" s="16"/>
      <c r="S682" s="9"/>
      <c r="T682" s="9"/>
      <c r="U682" s="9"/>
      <c r="V682" s="9"/>
      <c r="W682" s="9"/>
      <c r="X682" s="9"/>
      <c r="Y682" s="9"/>
      <c r="Z682" s="9"/>
    </row>
    <row r="683" ht="21.75" customHeight="1">
      <c r="A683" s="9"/>
      <c r="B683" s="100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6"/>
      <c r="P683" s="29"/>
      <c r="Q683" s="29"/>
      <c r="R683" s="16"/>
      <c r="S683" s="9"/>
      <c r="T683" s="9"/>
      <c r="U683" s="9"/>
      <c r="V683" s="9"/>
      <c r="W683" s="9"/>
      <c r="X683" s="9"/>
      <c r="Y683" s="9"/>
      <c r="Z683" s="9"/>
    </row>
    <row r="684" ht="21.75" customHeight="1">
      <c r="A684" s="9"/>
      <c r="B684" s="100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6"/>
      <c r="P684" s="29"/>
      <c r="Q684" s="29"/>
      <c r="R684" s="16"/>
      <c r="S684" s="9"/>
      <c r="T684" s="9"/>
      <c r="U684" s="9"/>
      <c r="V684" s="9"/>
      <c r="W684" s="9"/>
      <c r="X684" s="9"/>
      <c r="Y684" s="9"/>
      <c r="Z684" s="9"/>
    </row>
    <row r="685" ht="21.75" customHeight="1">
      <c r="A685" s="9"/>
      <c r="B685" s="100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6"/>
      <c r="P685" s="29"/>
      <c r="Q685" s="29"/>
      <c r="R685" s="16"/>
      <c r="S685" s="9"/>
      <c r="T685" s="9"/>
      <c r="U685" s="9"/>
      <c r="V685" s="9"/>
      <c r="W685" s="9"/>
      <c r="X685" s="9"/>
      <c r="Y685" s="9"/>
      <c r="Z685" s="9"/>
    </row>
    <row r="686" ht="21.75" customHeight="1">
      <c r="A686" s="9"/>
      <c r="B686" s="10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6"/>
      <c r="P686" s="29"/>
      <c r="Q686" s="29"/>
      <c r="R686" s="16"/>
      <c r="S686" s="9"/>
      <c r="T686" s="9"/>
      <c r="U686" s="9"/>
      <c r="V686" s="9"/>
      <c r="W686" s="9"/>
      <c r="X686" s="9"/>
      <c r="Y686" s="9"/>
      <c r="Z686" s="9"/>
    </row>
    <row r="687" ht="21.75" customHeight="1">
      <c r="A687" s="9"/>
      <c r="B687" s="100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6"/>
      <c r="P687" s="29"/>
      <c r="Q687" s="29"/>
      <c r="R687" s="16"/>
      <c r="S687" s="9"/>
      <c r="T687" s="9"/>
      <c r="U687" s="9"/>
      <c r="V687" s="9"/>
      <c r="W687" s="9"/>
      <c r="X687" s="9"/>
      <c r="Y687" s="9"/>
      <c r="Z687" s="9"/>
    </row>
    <row r="688" ht="21.75" customHeight="1">
      <c r="A688" s="9"/>
      <c r="B688" s="100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6"/>
      <c r="P688" s="29"/>
      <c r="Q688" s="29"/>
      <c r="R688" s="16"/>
      <c r="S688" s="9"/>
      <c r="T688" s="9"/>
      <c r="U688" s="9"/>
      <c r="V688" s="9"/>
      <c r="W688" s="9"/>
      <c r="X688" s="9"/>
      <c r="Y688" s="9"/>
      <c r="Z688" s="9"/>
    </row>
    <row r="689" ht="21.75" customHeight="1">
      <c r="A689" s="9"/>
      <c r="B689" s="100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6"/>
      <c r="P689" s="29"/>
      <c r="Q689" s="29"/>
      <c r="R689" s="16"/>
      <c r="S689" s="9"/>
      <c r="T689" s="9"/>
      <c r="U689" s="9"/>
      <c r="V689" s="9"/>
      <c r="W689" s="9"/>
      <c r="X689" s="9"/>
      <c r="Y689" s="9"/>
      <c r="Z689" s="9"/>
    </row>
    <row r="690" ht="21.75" customHeight="1">
      <c r="A690" s="9"/>
      <c r="B690" s="100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6"/>
      <c r="P690" s="29"/>
      <c r="Q690" s="29"/>
      <c r="R690" s="16"/>
      <c r="S690" s="9"/>
      <c r="T690" s="9"/>
      <c r="U690" s="9"/>
      <c r="V690" s="9"/>
      <c r="W690" s="9"/>
      <c r="X690" s="9"/>
      <c r="Y690" s="9"/>
      <c r="Z690" s="9"/>
    </row>
    <row r="691" ht="21.75" customHeight="1">
      <c r="A691" s="9"/>
      <c r="B691" s="100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6"/>
      <c r="P691" s="29"/>
      <c r="Q691" s="29"/>
      <c r="R691" s="16"/>
      <c r="S691" s="9"/>
      <c r="T691" s="9"/>
      <c r="U691" s="9"/>
      <c r="V691" s="9"/>
      <c r="W691" s="9"/>
      <c r="X691" s="9"/>
      <c r="Y691" s="9"/>
      <c r="Z691" s="9"/>
    </row>
    <row r="692" ht="21.75" customHeight="1">
      <c r="A692" s="9"/>
      <c r="B692" s="100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6"/>
      <c r="P692" s="29"/>
      <c r="Q692" s="29"/>
      <c r="R692" s="16"/>
      <c r="S692" s="9"/>
      <c r="T692" s="9"/>
      <c r="U692" s="9"/>
      <c r="V692" s="9"/>
      <c r="W692" s="9"/>
      <c r="X692" s="9"/>
      <c r="Y692" s="9"/>
      <c r="Z692" s="9"/>
    </row>
    <row r="693" ht="21.75" customHeight="1">
      <c r="A693" s="9"/>
      <c r="B693" s="100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6"/>
      <c r="P693" s="29"/>
      <c r="Q693" s="29"/>
      <c r="R693" s="16"/>
      <c r="S693" s="9"/>
      <c r="T693" s="9"/>
      <c r="U693" s="9"/>
      <c r="V693" s="9"/>
      <c r="W693" s="9"/>
      <c r="X693" s="9"/>
      <c r="Y693" s="9"/>
      <c r="Z693" s="9"/>
    </row>
    <row r="694" ht="21.75" customHeight="1">
      <c r="A694" s="9"/>
      <c r="B694" s="100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6"/>
      <c r="P694" s="29"/>
      <c r="Q694" s="29"/>
      <c r="R694" s="16"/>
      <c r="S694" s="9"/>
      <c r="T694" s="9"/>
      <c r="U694" s="9"/>
      <c r="V694" s="9"/>
      <c r="W694" s="9"/>
      <c r="X694" s="9"/>
      <c r="Y694" s="9"/>
      <c r="Z694" s="9"/>
    </row>
    <row r="695" ht="21.75" customHeight="1">
      <c r="A695" s="9"/>
      <c r="B695" s="100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6"/>
      <c r="P695" s="29"/>
      <c r="Q695" s="29"/>
      <c r="R695" s="16"/>
      <c r="S695" s="9"/>
      <c r="T695" s="9"/>
      <c r="U695" s="9"/>
      <c r="V695" s="9"/>
      <c r="W695" s="9"/>
      <c r="X695" s="9"/>
      <c r="Y695" s="9"/>
      <c r="Z695" s="9"/>
    </row>
    <row r="696" ht="21.75" customHeight="1">
      <c r="A696" s="9"/>
      <c r="B696" s="100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6"/>
      <c r="P696" s="29"/>
      <c r="Q696" s="29"/>
      <c r="R696" s="16"/>
      <c r="S696" s="9"/>
      <c r="T696" s="9"/>
      <c r="U696" s="9"/>
      <c r="V696" s="9"/>
      <c r="W696" s="9"/>
      <c r="X696" s="9"/>
      <c r="Y696" s="9"/>
      <c r="Z696" s="9"/>
    </row>
    <row r="697" ht="21.75" customHeight="1">
      <c r="A697" s="9"/>
      <c r="B697" s="100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6"/>
      <c r="P697" s="29"/>
      <c r="Q697" s="29"/>
      <c r="R697" s="16"/>
      <c r="S697" s="9"/>
      <c r="T697" s="9"/>
      <c r="U697" s="9"/>
      <c r="V697" s="9"/>
      <c r="W697" s="9"/>
      <c r="X697" s="9"/>
      <c r="Y697" s="9"/>
      <c r="Z697" s="9"/>
    </row>
    <row r="698" ht="21.75" customHeight="1">
      <c r="A698" s="9"/>
      <c r="B698" s="100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6"/>
      <c r="P698" s="29"/>
      <c r="Q698" s="29"/>
      <c r="R698" s="16"/>
      <c r="S698" s="9"/>
      <c r="T698" s="9"/>
      <c r="U698" s="9"/>
      <c r="V698" s="9"/>
      <c r="W698" s="9"/>
      <c r="X698" s="9"/>
      <c r="Y698" s="9"/>
      <c r="Z698" s="9"/>
    </row>
    <row r="699" ht="21.75" customHeight="1">
      <c r="A699" s="9"/>
      <c r="B699" s="100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6"/>
      <c r="P699" s="29"/>
      <c r="Q699" s="29"/>
      <c r="R699" s="16"/>
      <c r="S699" s="9"/>
      <c r="T699" s="9"/>
      <c r="U699" s="9"/>
      <c r="V699" s="9"/>
      <c r="W699" s="9"/>
      <c r="X699" s="9"/>
      <c r="Y699" s="9"/>
      <c r="Z699" s="9"/>
    </row>
    <row r="700" ht="21.75" customHeight="1">
      <c r="A700" s="9"/>
      <c r="B700" s="100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6"/>
      <c r="P700" s="29"/>
      <c r="Q700" s="29"/>
      <c r="R700" s="16"/>
      <c r="S700" s="9"/>
      <c r="T700" s="9"/>
      <c r="U700" s="9"/>
      <c r="V700" s="9"/>
      <c r="W700" s="9"/>
      <c r="X700" s="9"/>
      <c r="Y700" s="9"/>
      <c r="Z700" s="9"/>
    </row>
    <row r="701" ht="21.75" customHeight="1">
      <c r="A701" s="9"/>
      <c r="B701" s="100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6"/>
      <c r="P701" s="29"/>
      <c r="Q701" s="29"/>
      <c r="R701" s="16"/>
      <c r="S701" s="9"/>
      <c r="T701" s="9"/>
      <c r="U701" s="9"/>
      <c r="V701" s="9"/>
      <c r="W701" s="9"/>
      <c r="X701" s="9"/>
      <c r="Y701" s="9"/>
      <c r="Z701" s="9"/>
    </row>
    <row r="702" ht="21.75" customHeight="1">
      <c r="A702" s="9"/>
      <c r="B702" s="100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6"/>
      <c r="P702" s="29"/>
      <c r="Q702" s="29"/>
      <c r="R702" s="16"/>
      <c r="S702" s="9"/>
      <c r="T702" s="9"/>
      <c r="U702" s="9"/>
      <c r="V702" s="9"/>
      <c r="W702" s="9"/>
      <c r="X702" s="9"/>
      <c r="Y702" s="9"/>
      <c r="Z702" s="9"/>
    </row>
    <row r="703" ht="21.75" customHeight="1">
      <c r="A703" s="9"/>
      <c r="B703" s="100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6"/>
      <c r="P703" s="29"/>
      <c r="Q703" s="29"/>
      <c r="R703" s="16"/>
      <c r="S703" s="9"/>
      <c r="T703" s="9"/>
      <c r="U703" s="9"/>
      <c r="V703" s="9"/>
      <c r="W703" s="9"/>
      <c r="X703" s="9"/>
      <c r="Y703" s="9"/>
      <c r="Z703" s="9"/>
    </row>
    <row r="704" ht="21.75" customHeight="1">
      <c r="A704" s="9"/>
      <c r="B704" s="100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6"/>
      <c r="P704" s="29"/>
      <c r="Q704" s="29"/>
      <c r="R704" s="16"/>
      <c r="S704" s="9"/>
      <c r="T704" s="9"/>
      <c r="U704" s="9"/>
      <c r="V704" s="9"/>
      <c r="W704" s="9"/>
      <c r="X704" s="9"/>
      <c r="Y704" s="9"/>
      <c r="Z704" s="9"/>
    </row>
    <row r="705" ht="21.75" customHeight="1">
      <c r="A705" s="9"/>
      <c r="B705" s="100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6"/>
      <c r="P705" s="29"/>
      <c r="Q705" s="29"/>
      <c r="R705" s="16"/>
      <c r="S705" s="9"/>
      <c r="T705" s="9"/>
      <c r="U705" s="9"/>
      <c r="V705" s="9"/>
      <c r="W705" s="9"/>
      <c r="X705" s="9"/>
      <c r="Y705" s="9"/>
      <c r="Z705" s="9"/>
    </row>
    <row r="706" ht="21.75" customHeight="1">
      <c r="A706" s="9"/>
      <c r="B706" s="100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6"/>
      <c r="P706" s="29"/>
      <c r="Q706" s="29"/>
      <c r="R706" s="16"/>
      <c r="S706" s="9"/>
      <c r="T706" s="9"/>
      <c r="U706" s="9"/>
      <c r="V706" s="9"/>
      <c r="W706" s="9"/>
      <c r="X706" s="9"/>
      <c r="Y706" s="9"/>
      <c r="Z706" s="9"/>
    </row>
    <row r="707" ht="21.75" customHeight="1">
      <c r="A707" s="9"/>
      <c r="B707" s="100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6"/>
      <c r="P707" s="29"/>
      <c r="Q707" s="29"/>
      <c r="R707" s="16"/>
      <c r="S707" s="9"/>
      <c r="T707" s="9"/>
      <c r="U707" s="9"/>
      <c r="V707" s="9"/>
      <c r="W707" s="9"/>
      <c r="X707" s="9"/>
      <c r="Y707" s="9"/>
      <c r="Z707" s="9"/>
    </row>
    <row r="708" ht="21.75" customHeight="1">
      <c r="A708" s="9"/>
      <c r="B708" s="100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6"/>
      <c r="P708" s="29"/>
      <c r="Q708" s="29"/>
      <c r="R708" s="16"/>
      <c r="S708" s="9"/>
      <c r="T708" s="9"/>
      <c r="U708" s="9"/>
      <c r="V708" s="9"/>
      <c r="W708" s="9"/>
      <c r="X708" s="9"/>
      <c r="Y708" s="9"/>
      <c r="Z708" s="9"/>
    </row>
    <row r="709" ht="21.75" customHeight="1">
      <c r="A709" s="9"/>
      <c r="B709" s="100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6"/>
      <c r="P709" s="29"/>
      <c r="Q709" s="29"/>
      <c r="R709" s="16"/>
      <c r="S709" s="9"/>
      <c r="T709" s="9"/>
      <c r="U709" s="9"/>
      <c r="V709" s="9"/>
      <c r="W709" s="9"/>
      <c r="X709" s="9"/>
      <c r="Y709" s="9"/>
      <c r="Z709" s="9"/>
    </row>
    <row r="710" ht="21.75" customHeight="1">
      <c r="A710" s="9"/>
      <c r="B710" s="100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6"/>
      <c r="P710" s="29"/>
      <c r="Q710" s="29"/>
      <c r="R710" s="16"/>
      <c r="S710" s="9"/>
      <c r="T710" s="9"/>
      <c r="U710" s="9"/>
      <c r="V710" s="9"/>
      <c r="W710" s="9"/>
      <c r="X710" s="9"/>
      <c r="Y710" s="9"/>
      <c r="Z710" s="9"/>
    </row>
    <row r="711" ht="21.75" customHeight="1">
      <c r="A711" s="9"/>
      <c r="B711" s="100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6"/>
      <c r="P711" s="29"/>
      <c r="Q711" s="29"/>
      <c r="R711" s="16"/>
      <c r="S711" s="9"/>
      <c r="T711" s="9"/>
      <c r="U711" s="9"/>
      <c r="V711" s="9"/>
      <c r="W711" s="9"/>
      <c r="X711" s="9"/>
      <c r="Y711" s="9"/>
      <c r="Z711" s="9"/>
    </row>
    <row r="712" ht="21.75" customHeight="1">
      <c r="A712" s="9"/>
      <c r="B712" s="100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6"/>
      <c r="P712" s="29"/>
      <c r="Q712" s="29"/>
      <c r="R712" s="16"/>
      <c r="S712" s="9"/>
      <c r="T712" s="9"/>
      <c r="U712" s="9"/>
      <c r="V712" s="9"/>
      <c r="W712" s="9"/>
      <c r="X712" s="9"/>
      <c r="Y712" s="9"/>
      <c r="Z712" s="9"/>
    </row>
    <row r="713" ht="21.75" customHeight="1">
      <c r="A713" s="9"/>
      <c r="B713" s="100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6"/>
      <c r="P713" s="29"/>
      <c r="Q713" s="29"/>
      <c r="R713" s="16"/>
      <c r="S713" s="9"/>
      <c r="T713" s="9"/>
      <c r="U713" s="9"/>
      <c r="V713" s="9"/>
      <c r="W713" s="9"/>
      <c r="X713" s="9"/>
      <c r="Y713" s="9"/>
      <c r="Z713" s="9"/>
    </row>
    <row r="714" ht="21.75" customHeight="1">
      <c r="A714" s="9"/>
      <c r="B714" s="100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6"/>
      <c r="P714" s="29"/>
      <c r="Q714" s="29"/>
      <c r="R714" s="16"/>
      <c r="S714" s="9"/>
      <c r="T714" s="9"/>
      <c r="U714" s="9"/>
      <c r="V714" s="9"/>
      <c r="W714" s="9"/>
      <c r="X714" s="9"/>
      <c r="Y714" s="9"/>
      <c r="Z714" s="9"/>
    </row>
    <row r="715" ht="21.75" customHeight="1">
      <c r="A715" s="9"/>
      <c r="B715" s="100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6"/>
      <c r="P715" s="29"/>
      <c r="Q715" s="29"/>
      <c r="R715" s="16"/>
      <c r="S715" s="9"/>
      <c r="T715" s="9"/>
      <c r="U715" s="9"/>
      <c r="V715" s="9"/>
      <c r="W715" s="9"/>
      <c r="X715" s="9"/>
      <c r="Y715" s="9"/>
      <c r="Z715" s="9"/>
    </row>
    <row r="716" ht="21.75" customHeight="1">
      <c r="A716" s="9"/>
      <c r="B716" s="100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6"/>
      <c r="P716" s="29"/>
      <c r="Q716" s="29"/>
      <c r="R716" s="16"/>
      <c r="S716" s="9"/>
      <c r="T716" s="9"/>
      <c r="U716" s="9"/>
      <c r="V716" s="9"/>
      <c r="W716" s="9"/>
      <c r="X716" s="9"/>
      <c r="Y716" s="9"/>
      <c r="Z716" s="9"/>
    </row>
    <row r="717" ht="21.75" customHeight="1">
      <c r="A717" s="9"/>
      <c r="B717" s="100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6"/>
      <c r="P717" s="29"/>
      <c r="Q717" s="29"/>
      <c r="R717" s="16"/>
      <c r="S717" s="9"/>
      <c r="T717" s="9"/>
      <c r="U717" s="9"/>
      <c r="V717" s="9"/>
      <c r="W717" s="9"/>
      <c r="X717" s="9"/>
      <c r="Y717" s="9"/>
      <c r="Z717" s="9"/>
    </row>
    <row r="718" ht="21.75" customHeight="1">
      <c r="A718" s="9"/>
      <c r="B718" s="100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6"/>
      <c r="P718" s="29"/>
      <c r="Q718" s="29"/>
      <c r="R718" s="16"/>
      <c r="S718" s="9"/>
      <c r="T718" s="9"/>
      <c r="U718" s="9"/>
      <c r="V718" s="9"/>
      <c r="W718" s="9"/>
      <c r="X718" s="9"/>
      <c r="Y718" s="9"/>
      <c r="Z718" s="9"/>
    </row>
    <row r="719" ht="21.75" customHeight="1">
      <c r="A719" s="9"/>
      <c r="B719" s="100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6"/>
      <c r="P719" s="29"/>
      <c r="Q719" s="29"/>
      <c r="R719" s="16"/>
      <c r="S719" s="9"/>
      <c r="T719" s="9"/>
      <c r="U719" s="9"/>
      <c r="V719" s="9"/>
      <c r="W719" s="9"/>
      <c r="X719" s="9"/>
      <c r="Y719" s="9"/>
      <c r="Z719" s="9"/>
    </row>
    <row r="720" ht="21.75" customHeight="1">
      <c r="A720" s="9"/>
      <c r="B720" s="100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6"/>
      <c r="P720" s="29"/>
      <c r="Q720" s="29"/>
      <c r="R720" s="16"/>
      <c r="S720" s="9"/>
      <c r="T720" s="9"/>
      <c r="U720" s="9"/>
      <c r="V720" s="9"/>
      <c r="W720" s="9"/>
      <c r="X720" s="9"/>
      <c r="Y720" s="9"/>
      <c r="Z720" s="9"/>
    </row>
    <row r="721" ht="21.75" customHeight="1">
      <c r="A721" s="9"/>
      <c r="B721" s="100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6"/>
      <c r="P721" s="29"/>
      <c r="Q721" s="29"/>
      <c r="R721" s="16"/>
      <c r="S721" s="9"/>
      <c r="T721" s="9"/>
      <c r="U721" s="9"/>
      <c r="V721" s="9"/>
      <c r="W721" s="9"/>
      <c r="X721" s="9"/>
      <c r="Y721" s="9"/>
      <c r="Z721" s="9"/>
    </row>
    <row r="722" ht="21.75" customHeight="1">
      <c r="A722" s="9"/>
      <c r="B722" s="100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6"/>
      <c r="P722" s="29"/>
      <c r="Q722" s="29"/>
      <c r="R722" s="16"/>
      <c r="S722" s="9"/>
      <c r="T722" s="9"/>
      <c r="U722" s="9"/>
      <c r="V722" s="9"/>
      <c r="W722" s="9"/>
      <c r="X722" s="9"/>
      <c r="Y722" s="9"/>
      <c r="Z722" s="9"/>
    </row>
    <row r="723" ht="21.75" customHeight="1">
      <c r="A723" s="9"/>
      <c r="B723" s="100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6"/>
      <c r="P723" s="29"/>
      <c r="Q723" s="29"/>
      <c r="R723" s="16"/>
      <c r="S723" s="9"/>
      <c r="T723" s="9"/>
      <c r="U723" s="9"/>
      <c r="V723" s="9"/>
      <c r="W723" s="9"/>
      <c r="X723" s="9"/>
      <c r="Y723" s="9"/>
      <c r="Z723" s="9"/>
    </row>
    <row r="724" ht="21.75" customHeight="1">
      <c r="A724" s="9"/>
      <c r="B724" s="100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6"/>
      <c r="P724" s="29"/>
      <c r="Q724" s="29"/>
      <c r="R724" s="16"/>
      <c r="S724" s="9"/>
      <c r="T724" s="9"/>
      <c r="U724" s="9"/>
      <c r="V724" s="9"/>
      <c r="W724" s="9"/>
      <c r="X724" s="9"/>
      <c r="Y724" s="9"/>
      <c r="Z724" s="9"/>
    </row>
    <row r="725" ht="21.75" customHeight="1">
      <c r="A725" s="9"/>
      <c r="B725" s="100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6"/>
      <c r="P725" s="29"/>
      <c r="Q725" s="29"/>
      <c r="R725" s="16"/>
      <c r="S725" s="9"/>
      <c r="T725" s="9"/>
      <c r="U725" s="9"/>
      <c r="V725" s="9"/>
      <c r="W725" s="9"/>
      <c r="X725" s="9"/>
      <c r="Y725" s="9"/>
      <c r="Z725" s="9"/>
    </row>
    <row r="726" ht="21.75" customHeight="1">
      <c r="A726" s="9"/>
      <c r="B726" s="100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6"/>
      <c r="P726" s="29"/>
      <c r="Q726" s="29"/>
      <c r="R726" s="16"/>
      <c r="S726" s="9"/>
      <c r="T726" s="9"/>
      <c r="U726" s="9"/>
      <c r="V726" s="9"/>
      <c r="W726" s="9"/>
      <c r="X726" s="9"/>
      <c r="Y726" s="9"/>
      <c r="Z726" s="9"/>
    </row>
    <row r="727" ht="21.75" customHeight="1">
      <c r="A727" s="9"/>
      <c r="B727" s="100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6"/>
      <c r="P727" s="29"/>
      <c r="Q727" s="29"/>
      <c r="R727" s="16"/>
      <c r="S727" s="9"/>
      <c r="T727" s="9"/>
      <c r="U727" s="9"/>
      <c r="V727" s="9"/>
      <c r="W727" s="9"/>
      <c r="X727" s="9"/>
      <c r="Y727" s="9"/>
      <c r="Z727" s="9"/>
    </row>
    <row r="728" ht="21.75" customHeight="1">
      <c r="A728" s="9"/>
      <c r="B728" s="100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6"/>
      <c r="P728" s="29"/>
      <c r="Q728" s="29"/>
      <c r="R728" s="16"/>
      <c r="S728" s="9"/>
      <c r="T728" s="9"/>
      <c r="U728" s="9"/>
      <c r="V728" s="9"/>
      <c r="W728" s="9"/>
      <c r="X728" s="9"/>
      <c r="Y728" s="9"/>
      <c r="Z728" s="9"/>
    </row>
    <row r="729" ht="21.75" customHeight="1">
      <c r="A729" s="9"/>
      <c r="B729" s="100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6"/>
      <c r="P729" s="29"/>
      <c r="Q729" s="29"/>
      <c r="R729" s="16"/>
      <c r="S729" s="9"/>
      <c r="T729" s="9"/>
      <c r="U729" s="9"/>
      <c r="V729" s="9"/>
      <c r="W729" s="9"/>
      <c r="X729" s="9"/>
      <c r="Y729" s="9"/>
      <c r="Z729" s="9"/>
    </row>
    <row r="730" ht="21.75" customHeight="1">
      <c r="A730" s="9"/>
      <c r="B730" s="100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6"/>
      <c r="P730" s="29"/>
      <c r="Q730" s="29"/>
      <c r="R730" s="16"/>
      <c r="S730" s="9"/>
      <c r="T730" s="9"/>
      <c r="U730" s="9"/>
      <c r="V730" s="9"/>
      <c r="W730" s="9"/>
      <c r="X730" s="9"/>
      <c r="Y730" s="9"/>
      <c r="Z730" s="9"/>
    </row>
    <row r="731" ht="21.75" customHeight="1">
      <c r="A731" s="9"/>
      <c r="B731" s="100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6"/>
      <c r="P731" s="29"/>
      <c r="Q731" s="29"/>
      <c r="R731" s="16"/>
      <c r="S731" s="9"/>
      <c r="T731" s="9"/>
      <c r="U731" s="9"/>
      <c r="V731" s="9"/>
      <c r="W731" s="9"/>
      <c r="X731" s="9"/>
      <c r="Y731" s="9"/>
      <c r="Z731" s="9"/>
    </row>
    <row r="732" ht="21.75" customHeight="1">
      <c r="A732" s="9"/>
      <c r="B732" s="100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6"/>
      <c r="P732" s="29"/>
      <c r="Q732" s="29"/>
      <c r="R732" s="16"/>
      <c r="S732" s="9"/>
      <c r="T732" s="9"/>
      <c r="U732" s="9"/>
      <c r="V732" s="9"/>
      <c r="W732" s="9"/>
      <c r="X732" s="9"/>
      <c r="Y732" s="9"/>
      <c r="Z732" s="9"/>
    </row>
    <row r="733" ht="21.75" customHeight="1">
      <c r="A733" s="9"/>
      <c r="B733" s="100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6"/>
      <c r="P733" s="29"/>
      <c r="Q733" s="29"/>
      <c r="R733" s="16"/>
      <c r="S733" s="9"/>
      <c r="T733" s="9"/>
      <c r="U733" s="9"/>
      <c r="V733" s="9"/>
      <c r="W733" s="9"/>
      <c r="X733" s="9"/>
      <c r="Y733" s="9"/>
      <c r="Z733" s="9"/>
    </row>
    <row r="734" ht="21.75" customHeight="1">
      <c r="A734" s="9"/>
      <c r="B734" s="100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6"/>
      <c r="P734" s="29"/>
      <c r="Q734" s="29"/>
      <c r="R734" s="16"/>
      <c r="S734" s="9"/>
      <c r="T734" s="9"/>
      <c r="U734" s="9"/>
      <c r="V734" s="9"/>
      <c r="W734" s="9"/>
      <c r="X734" s="9"/>
      <c r="Y734" s="9"/>
      <c r="Z734" s="9"/>
    </row>
    <row r="735" ht="21.75" customHeight="1">
      <c r="A735" s="9"/>
      <c r="B735" s="100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6"/>
      <c r="P735" s="29"/>
      <c r="Q735" s="29"/>
      <c r="R735" s="16"/>
      <c r="S735" s="9"/>
      <c r="T735" s="9"/>
      <c r="U735" s="9"/>
      <c r="V735" s="9"/>
      <c r="W735" s="9"/>
      <c r="X735" s="9"/>
      <c r="Y735" s="9"/>
      <c r="Z735" s="9"/>
    </row>
    <row r="736" ht="21.75" customHeight="1">
      <c r="A736" s="9"/>
      <c r="B736" s="100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6"/>
      <c r="P736" s="29"/>
      <c r="Q736" s="29"/>
      <c r="R736" s="16"/>
      <c r="S736" s="9"/>
      <c r="T736" s="9"/>
      <c r="U736" s="9"/>
      <c r="V736" s="9"/>
      <c r="W736" s="9"/>
      <c r="X736" s="9"/>
      <c r="Y736" s="9"/>
      <c r="Z736" s="9"/>
    </row>
    <row r="737" ht="21.75" customHeight="1">
      <c r="A737" s="9"/>
      <c r="B737" s="100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6"/>
      <c r="P737" s="29"/>
      <c r="Q737" s="29"/>
      <c r="R737" s="16"/>
      <c r="S737" s="9"/>
      <c r="T737" s="9"/>
      <c r="U737" s="9"/>
      <c r="V737" s="9"/>
      <c r="W737" s="9"/>
      <c r="X737" s="9"/>
      <c r="Y737" s="9"/>
      <c r="Z737" s="9"/>
    </row>
    <row r="738" ht="21.75" customHeight="1">
      <c r="A738" s="9"/>
      <c r="B738" s="100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6"/>
      <c r="P738" s="29"/>
      <c r="Q738" s="29"/>
      <c r="R738" s="16"/>
      <c r="S738" s="9"/>
      <c r="T738" s="9"/>
      <c r="U738" s="9"/>
      <c r="V738" s="9"/>
      <c r="W738" s="9"/>
      <c r="X738" s="9"/>
      <c r="Y738" s="9"/>
      <c r="Z738" s="9"/>
    </row>
    <row r="739" ht="21.75" customHeight="1">
      <c r="A739" s="9"/>
      <c r="B739" s="100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6"/>
      <c r="P739" s="29"/>
      <c r="Q739" s="29"/>
      <c r="R739" s="16"/>
      <c r="S739" s="9"/>
      <c r="T739" s="9"/>
      <c r="U739" s="9"/>
      <c r="V739" s="9"/>
      <c r="W739" s="9"/>
      <c r="X739" s="9"/>
      <c r="Y739" s="9"/>
      <c r="Z739" s="9"/>
    </row>
    <row r="740" ht="21.75" customHeight="1">
      <c r="A740" s="9"/>
      <c r="B740" s="100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6"/>
      <c r="P740" s="29"/>
      <c r="Q740" s="29"/>
      <c r="R740" s="16"/>
      <c r="S740" s="9"/>
      <c r="T740" s="9"/>
      <c r="U740" s="9"/>
      <c r="V740" s="9"/>
      <c r="W740" s="9"/>
      <c r="X740" s="9"/>
      <c r="Y740" s="9"/>
      <c r="Z740" s="9"/>
    </row>
    <row r="741" ht="21.75" customHeight="1">
      <c r="A741" s="9"/>
      <c r="B741" s="100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6"/>
      <c r="P741" s="29"/>
      <c r="Q741" s="29"/>
      <c r="R741" s="16"/>
      <c r="S741" s="9"/>
      <c r="T741" s="9"/>
      <c r="U741" s="9"/>
      <c r="V741" s="9"/>
      <c r="W741" s="9"/>
      <c r="X741" s="9"/>
      <c r="Y741" s="9"/>
      <c r="Z741" s="9"/>
    </row>
    <row r="742" ht="21.75" customHeight="1">
      <c r="A742" s="9"/>
      <c r="B742" s="100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6"/>
      <c r="P742" s="29"/>
      <c r="Q742" s="29"/>
      <c r="R742" s="16"/>
      <c r="S742" s="9"/>
      <c r="T742" s="9"/>
      <c r="U742" s="9"/>
      <c r="V742" s="9"/>
      <c r="W742" s="9"/>
      <c r="X742" s="9"/>
      <c r="Y742" s="9"/>
      <c r="Z742" s="9"/>
    </row>
    <row r="743" ht="21.75" customHeight="1">
      <c r="A743" s="9"/>
      <c r="B743" s="100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6"/>
      <c r="P743" s="29"/>
      <c r="Q743" s="29"/>
      <c r="R743" s="16"/>
      <c r="S743" s="9"/>
      <c r="T743" s="9"/>
      <c r="U743" s="9"/>
      <c r="V743" s="9"/>
      <c r="W743" s="9"/>
      <c r="X743" s="9"/>
      <c r="Y743" s="9"/>
      <c r="Z743" s="9"/>
    </row>
    <row r="744" ht="21.75" customHeight="1">
      <c r="A744" s="9"/>
      <c r="B744" s="100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6"/>
      <c r="P744" s="29"/>
      <c r="Q744" s="29"/>
      <c r="R744" s="16"/>
      <c r="S744" s="9"/>
      <c r="T744" s="9"/>
      <c r="U744" s="9"/>
      <c r="V744" s="9"/>
      <c r="W744" s="9"/>
      <c r="X744" s="9"/>
      <c r="Y744" s="9"/>
      <c r="Z744" s="9"/>
    </row>
    <row r="745" ht="21.75" customHeight="1">
      <c r="A745" s="9"/>
      <c r="B745" s="100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6"/>
      <c r="P745" s="29"/>
      <c r="Q745" s="29"/>
      <c r="R745" s="16"/>
      <c r="S745" s="9"/>
      <c r="T745" s="9"/>
      <c r="U745" s="9"/>
      <c r="V745" s="9"/>
      <c r="W745" s="9"/>
      <c r="X745" s="9"/>
      <c r="Y745" s="9"/>
      <c r="Z745" s="9"/>
    </row>
    <row r="746" ht="21.75" customHeight="1">
      <c r="A746" s="9"/>
      <c r="B746" s="100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6"/>
      <c r="P746" s="29"/>
      <c r="Q746" s="29"/>
      <c r="R746" s="16"/>
      <c r="S746" s="9"/>
      <c r="T746" s="9"/>
      <c r="U746" s="9"/>
      <c r="V746" s="9"/>
      <c r="W746" s="9"/>
      <c r="X746" s="9"/>
      <c r="Y746" s="9"/>
      <c r="Z746" s="9"/>
    </row>
    <row r="747" ht="21.75" customHeight="1">
      <c r="A747" s="9"/>
      <c r="B747" s="100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6"/>
      <c r="P747" s="29"/>
      <c r="Q747" s="29"/>
      <c r="R747" s="16"/>
      <c r="S747" s="9"/>
      <c r="T747" s="9"/>
      <c r="U747" s="9"/>
      <c r="V747" s="9"/>
      <c r="W747" s="9"/>
      <c r="X747" s="9"/>
      <c r="Y747" s="9"/>
      <c r="Z747" s="9"/>
    </row>
    <row r="748" ht="21.75" customHeight="1">
      <c r="A748" s="9"/>
      <c r="B748" s="100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6"/>
      <c r="P748" s="29"/>
      <c r="Q748" s="29"/>
      <c r="R748" s="16"/>
      <c r="S748" s="9"/>
      <c r="T748" s="9"/>
      <c r="U748" s="9"/>
      <c r="V748" s="9"/>
      <c r="W748" s="9"/>
      <c r="X748" s="9"/>
      <c r="Y748" s="9"/>
      <c r="Z748" s="9"/>
    </row>
    <row r="749" ht="21.75" customHeight="1">
      <c r="A749" s="9"/>
      <c r="B749" s="100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6"/>
      <c r="P749" s="29"/>
      <c r="Q749" s="29"/>
      <c r="R749" s="16"/>
      <c r="S749" s="9"/>
      <c r="T749" s="9"/>
      <c r="U749" s="9"/>
      <c r="V749" s="9"/>
      <c r="W749" s="9"/>
      <c r="X749" s="9"/>
      <c r="Y749" s="9"/>
      <c r="Z749" s="9"/>
    </row>
    <row r="750" ht="21.75" customHeight="1">
      <c r="A750" s="9"/>
      <c r="B750" s="100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6"/>
      <c r="P750" s="29"/>
      <c r="Q750" s="29"/>
      <c r="R750" s="16"/>
      <c r="S750" s="9"/>
      <c r="T750" s="9"/>
      <c r="U750" s="9"/>
      <c r="V750" s="9"/>
      <c r="W750" s="9"/>
      <c r="X750" s="9"/>
      <c r="Y750" s="9"/>
      <c r="Z750" s="9"/>
    </row>
    <row r="751" ht="21.75" customHeight="1">
      <c r="A751" s="9"/>
      <c r="B751" s="100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6"/>
      <c r="P751" s="29"/>
      <c r="Q751" s="29"/>
      <c r="R751" s="16"/>
      <c r="S751" s="9"/>
      <c r="T751" s="9"/>
      <c r="U751" s="9"/>
      <c r="V751" s="9"/>
      <c r="W751" s="9"/>
      <c r="X751" s="9"/>
      <c r="Y751" s="9"/>
      <c r="Z751" s="9"/>
    </row>
    <row r="752" ht="21.75" customHeight="1">
      <c r="A752" s="9"/>
      <c r="B752" s="100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6"/>
      <c r="P752" s="29"/>
      <c r="Q752" s="29"/>
      <c r="R752" s="16"/>
      <c r="S752" s="9"/>
      <c r="T752" s="9"/>
      <c r="U752" s="9"/>
      <c r="V752" s="9"/>
      <c r="W752" s="9"/>
      <c r="X752" s="9"/>
      <c r="Y752" s="9"/>
      <c r="Z752" s="9"/>
    </row>
    <row r="753" ht="21.75" customHeight="1">
      <c r="A753" s="9"/>
      <c r="B753" s="100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6"/>
      <c r="P753" s="29"/>
      <c r="Q753" s="29"/>
      <c r="R753" s="16"/>
      <c r="S753" s="9"/>
      <c r="T753" s="9"/>
      <c r="U753" s="9"/>
      <c r="V753" s="9"/>
      <c r="W753" s="9"/>
      <c r="X753" s="9"/>
      <c r="Y753" s="9"/>
      <c r="Z753" s="9"/>
    </row>
    <row r="754" ht="21.75" customHeight="1">
      <c r="A754" s="9"/>
      <c r="B754" s="100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6"/>
      <c r="P754" s="29"/>
      <c r="Q754" s="29"/>
      <c r="R754" s="16"/>
      <c r="S754" s="9"/>
      <c r="T754" s="9"/>
      <c r="U754" s="9"/>
      <c r="V754" s="9"/>
      <c r="W754" s="9"/>
      <c r="X754" s="9"/>
      <c r="Y754" s="9"/>
      <c r="Z754" s="9"/>
    </row>
    <row r="755" ht="21.75" customHeight="1">
      <c r="A755" s="9"/>
      <c r="B755" s="100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6"/>
      <c r="P755" s="29"/>
      <c r="Q755" s="29"/>
      <c r="R755" s="16"/>
      <c r="S755" s="9"/>
      <c r="T755" s="9"/>
      <c r="U755" s="9"/>
      <c r="V755" s="9"/>
      <c r="W755" s="9"/>
      <c r="X755" s="9"/>
      <c r="Y755" s="9"/>
      <c r="Z755" s="9"/>
    </row>
    <row r="756" ht="21.75" customHeight="1">
      <c r="A756" s="9"/>
      <c r="B756" s="100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6"/>
      <c r="P756" s="29"/>
      <c r="Q756" s="29"/>
      <c r="R756" s="16"/>
      <c r="S756" s="9"/>
      <c r="T756" s="9"/>
      <c r="U756" s="9"/>
      <c r="V756" s="9"/>
      <c r="W756" s="9"/>
      <c r="X756" s="9"/>
      <c r="Y756" s="9"/>
      <c r="Z756" s="9"/>
    </row>
    <row r="757" ht="21.75" customHeight="1">
      <c r="A757" s="9"/>
      <c r="B757" s="100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6"/>
      <c r="P757" s="29"/>
      <c r="Q757" s="29"/>
      <c r="R757" s="16"/>
      <c r="S757" s="9"/>
      <c r="T757" s="9"/>
      <c r="U757" s="9"/>
      <c r="V757" s="9"/>
      <c r="W757" s="9"/>
      <c r="X757" s="9"/>
      <c r="Y757" s="9"/>
      <c r="Z757" s="9"/>
    </row>
    <row r="758" ht="21.75" customHeight="1">
      <c r="A758" s="9"/>
      <c r="B758" s="100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6"/>
      <c r="P758" s="29"/>
      <c r="Q758" s="29"/>
      <c r="R758" s="16"/>
      <c r="S758" s="9"/>
      <c r="T758" s="9"/>
      <c r="U758" s="9"/>
      <c r="V758" s="9"/>
      <c r="W758" s="9"/>
      <c r="X758" s="9"/>
      <c r="Y758" s="9"/>
      <c r="Z758" s="9"/>
    </row>
    <row r="759" ht="21.75" customHeight="1">
      <c r="A759" s="9"/>
      <c r="B759" s="100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6"/>
      <c r="P759" s="29"/>
      <c r="Q759" s="29"/>
      <c r="R759" s="16"/>
      <c r="S759" s="9"/>
      <c r="T759" s="9"/>
      <c r="U759" s="9"/>
      <c r="V759" s="9"/>
      <c r="W759" s="9"/>
      <c r="X759" s="9"/>
      <c r="Y759" s="9"/>
      <c r="Z759" s="9"/>
    </row>
    <row r="760" ht="21.75" customHeight="1">
      <c r="A760" s="9"/>
      <c r="B760" s="100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6"/>
      <c r="P760" s="29"/>
      <c r="Q760" s="29"/>
      <c r="R760" s="16"/>
      <c r="S760" s="9"/>
      <c r="T760" s="9"/>
      <c r="U760" s="9"/>
      <c r="V760" s="9"/>
      <c r="W760" s="9"/>
      <c r="X760" s="9"/>
      <c r="Y760" s="9"/>
      <c r="Z760" s="9"/>
    </row>
    <row r="761" ht="21.75" customHeight="1">
      <c r="A761" s="9"/>
      <c r="B761" s="100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6"/>
      <c r="P761" s="29"/>
      <c r="Q761" s="29"/>
      <c r="R761" s="16"/>
      <c r="S761" s="9"/>
      <c r="T761" s="9"/>
      <c r="U761" s="9"/>
      <c r="V761" s="9"/>
      <c r="W761" s="9"/>
      <c r="X761" s="9"/>
      <c r="Y761" s="9"/>
      <c r="Z761" s="9"/>
    </row>
    <row r="762" ht="21.75" customHeight="1">
      <c r="A762" s="9"/>
      <c r="B762" s="100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6"/>
      <c r="P762" s="29"/>
      <c r="Q762" s="29"/>
      <c r="R762" s="16"/>
      <c r="S762" s="9"/>
      <c r="T762" s="9"/>
      <c r="U762" s="9"/>
      <c r="V762" s="9"/>
      <c r="W762" s="9"/>
      <c r="X762" s="9"/>
      <c r="Y762" s="9"/>
      <c r="Z762" s="9"/>
    </row>
    <row r="763" ht="21.75" customHeight="1">
      <c r="A763" s="9"/>
      <c r="B763" s="100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6"/>
      <c r="P763" s="29"/>
      <c r="Q763" s="29"/>
      <c r="R763" s="16"/>
      <c r="S763" s="9"/>
      <c r="T763" s="9"/>
      <c r="U763" s="9"/>
      <c r="V763" s="9"/>
      <c r="W763" s="9"/>
      <c r="X763" s="9"/>
      <c r="Y763" s="9"/>
      <c r="Z763" s="9"/>
    </row>
    <row r="764" ht="21.75" customHeight="1">
      <c r="A764" s="9"/>
      <c r="B764" s="100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6"/>
      <c r="P764" s="29"/>
      <c r="Q764" s="29"/>
      <c r="R764" s="16"/>
      <c r="S764" s="9"/>
      <c r="T764" s="9"/>
      <c r="U764" s="9"/>
      <c r="V764" s="9"/>
      <c r="W764" s="9"/>
      <c r="X764" s="9"/>
      <c r="Y764" s="9"/>
      <c r="Z764" s="9"/>
    </row>
    <row r="765" ht="21.75" customHeight="1">
      <c r="A765" s="9"/>
      <c r="B765" s="100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6"/>
      <c r="P765" s="29"/>
      <c r="Q765" s="29"/>
      <c r="R765" s="16"/>
      <c r="S765" s="9"/>
      <c r="T765" s="9"/>
      <c r="U765" s="9"/>
      <c r="V765" s="9"/>
      <c r="W765" s="9"/>
      <c r="X765" s="9"/>
      <c r="Y765" s="9"/>
      <c r="Z765" s="9"/>
    </row>
    <row r="766" ht="21.75" customHeight="1">
      <c r="A766" s="9"/>
      <c r="B766" s="100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6"/>
      <c r="P766" s="29"/>
      <c r="Q766" s="29"/>
      <c r="R766" s="16"/>
      <c r="S766" s="9"/>
      <c r="T766" s="9"/>
      <c r="U766" s="9"/>
      <c r="V766" s="9"/>
      <c r="W766" s="9"/>
      <c r="X766" s="9"/>
      <c r="Y766" s="9"/>
      <c r="Z766" s="9"/>
    </row>
    <row r="767" ht="21.75" customHeight="1">
      <c r="A767" s="9"/>
      <c r="B767" s="100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6"/>
      <c r="P767" s="29"/>
      <c r="Q767" s="29"/>
      <c r="R767" s="16"/>
      <c r="S767" s="9"/>
      <c r="T767" s="9"/>
      <c r="U767" s="9"/>
      <c r="V767" s="9"/>
      <c r="W767" s="9"/>
      <c r="X767" s="9"/>
      <c r="Y767" s="9"/>
      <c r="Z767" s="9"/>
    </row>
    <row r="768" ht="21.75" customHeight="1">
      <c r="A768" s="9"/>
      <c r="B768" s="100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6"/>
      <c r="P768" s="29"/>
      <c r="Q768" s="29"/>
      <c r="R768" s="16"/>
      <c r="S768" s="9"/>
      <c r="T768" s="9"/>
      <c r="U768" s="9"/>
      <c r="V768" s="9"/>
      <c r="W768" s="9"/>
      <c r="X768" s="9"/>
      <c r="Y768" s="9"/>
      <c r="Z768" s="9"/>
    </row>
    <row r="769" ht="21.75" customHeight="1">
      <c r="A769" s="9"/>
      <c r="B769" s="100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6"/>
      <c r="P769" s="29"/>
      <c r="Q769" s="29"/>
      <c r="R769" s="16"/>
      <c r="S769" s="9"/>
      <c r="T769" s="9"/>
      <c r="U769" s="9"/>
      <c r="V769" s="9"/>
      <c r="W769" s="9"/>
      <c r="X769" s="9"/>
      <c r="Y769" s="9"/>
      <c r="Z769" s="9"/>
    </row>
    <row r="770" ht="21.75" customHeight="1">
      <c r="A770" s="9"/>
      <c r="B770" s="100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6"/>
      <c r="P770" s="29"/>
      <c r="Q770" s="29"/>
      <c r="R770" s="16"/>
      <c r="S770" s="9"/>
      <c r="T770" s="9"/>
      <c r="U770" s="9"/>
      <c r="V770" s="9"/>
      <c r="W770" s="9"/>
      <c r="X770" s="9"/>
      <c r="Y770" s="9"/>
      <c r="Z770" s="9"/>
    </row>
    <row r="771" ht="21.75" customHeight="1">
      <c r="A771" s="9"/>
      <c r="B771" s="100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6"/>
      <c r="P771" s="29"/>
      <c r="Q771" s="29"/>
      <c r="R771" s="16"/>
      <c r="S771" s="9"/>
      <c r="T771" s="9"/>
      <c r="U771" s="9"/>
      <c r="V771" s="9"/>
      <c r="W771" s="9"/>
      <c r="X771" s="9"/>
      <c r="Y771" s="9"/>
      <c r="Z771" s="9"/>
    </row>
    <row r="772" ht="21.75" customHeight="1">
      <c r="A772" s="9"/>
      <c r="B772" s="100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6"/>
      <c r="P772" s="29"/>
      <c r="Q772" s="29"/>
      <c r="R772" s="16"/>
      <c r="S772" s="9"/>
      <c r="T772" s="9"/>
      <c r="U772" s="9"/>
      <c r="V772" s="9"/>
      <c r="W772" s="9"/>
      <c r="X772" s="9"/>
      <c r="Y772" s="9"/>
      <c r="Z772" s="9"/>
    </row>
    <row r="773" ht="21.75" customHeight="1">
      <c r="A773" s="9"/>
      <c r="B773" s="100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6"/>
      <c r="P773" s="29"/>
      <c r="Q773" s="29"/>
      <c r="R773" s="16"/>
      <c r="S773" s="9"/>
      <c r="T773" s="9"/>
      <c r="U773" s="9"/>
      <c r="V773" s="9"/>
      <c r="W773" s="9"/>
      <c r="X773" s="9"/>
      <c r="Y773" s="9"/>
      <c r="Z773" s="9"/>
    </row>
    <row r="774" ht="21.75" customHeight="1">
      <c r="A774" s="9"/>
      <c r="B774" s="100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6"/>
      <c r="P774" s="29"/>
      <c r="Q774" s="29"/>
      <c r="R774" s="16"/>
      <c r="S774" s="9"/>
      <c r="T774" s="9"/>
      <c r="U774" s="9"/>
      <c r="V774" s="9"/>
      <c r="W774" s="9"/>
      <c r="X774" s="9"/>
      <c r="Y774" s="9"/>
      <c r="Z774" s="9"/>
    </row>
    <row r="775" ht="21.75" customHeight="1">
      <c r="A775" s="9"/>
      <c r="B775" s="100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6"/>
      <c r="P775" s="29"/>
      <c r="Q775" s="29"/>
      <c r="R775" s="16"/>
      <c r="S775" s="9"/>
      <c r="T775" s="9"/>
      <c r="U775" s="9"/>
      <c r="V775" s="9"/>
      <c r="W775" s="9"/>
      <c r="X775" s="9"/>
      <c r="Y775" s="9"/>
      <c r="Z775" s="9"/>
    </row>
    <row r="776" ht="21.75" customHeight="1">
      <c r="A776" s="9"/>
      <c r="B776" s="100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6"/>
      <c r="P776" s="29"/>
      <c r="Q776" s="29"/>
      <c r="R776" s="16"/>
      <c r="S776" s="9"/>
      <c r="T776" s="9"/>
      <c r="U776" s="9"/>
      <c r="V776" s="9"/>
      <c r="W776" s="9"/>
      <c r="X776" s="9"/>
      <c r="Y776" s="9"/>
      <c r="Z776" s="9"/>
    </row>
    <row r="777" ht="21.75" customHeight="1">
      <c r="A777" s="9"/>
      <c r="B777" s="100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6"/>
      <c r="P777" s="29"/>
      <c r="Q777" s="29"/>
      <c r="R777" s="16"/>
      <c r="S777" s="9"/>
      <c r="T777" s="9"/>
      <c r="U777" s="9"/>
      <c r="V777" s="9"/>
      <c r="W777" s="9"/>
      <c r="X777" s="9"/>
      <c r="Y777" s="9"/>
      <c r="Z777" s="9"/>
    </row>
    <row r="778" ht="21.75" customHeight="1">
      <c r="A778" s="9"/>
      <c r="B778" s="100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6"/>
      <c r="P778" s="29"/>
      <c r="Q778" s="29"/>
      <c r="R778" s="16"/>
      <c r="S778" s="9"/>
      <c r="T778" s="9"/>
      <c r="U778" s="9"/>
      <c r="V778" s="9"/>
      <c r="W778" s="9"/>
      <c r="X778" s="9"/>
      <c r="Y778" s="9"/>
      <c r="Z778" s="9"/>
    </row>
    <row r="779" ht="21.75" customHeight="1">
      <c r="A779" s="9"/>
      <c r="B779" s="100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6"/>
      <c r="P779" s="29"/>
      <c r="Q779" s="29"/>
      <c r="R779" s="16"/>
      <c r="S779" s="9"/>
      <c r="T779" s="9"/>
      <c r="U779" s="9"/>
      <c r="V779" s="9"/>
      <c r="W779" s="9"/>
      <c r="X779" s="9"/>
      <c r="Y779" s="9"/>
      <c r="Z779" s="9"/>
    </row>
    <row r="780" ht="21.75" customHeight="1">
      <c r="A780" s="9"/>
      <c r="B780" s="100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6"/>
      <c r="P780" s="29"/>
      <c r="Q780" s="29"/>
      <c r="R780" s="16"/>
      <c r="S780" s="9"/>
      <c r="T780" s="9"/>
      <c r="U780" s="9"/>
      <c r="V780" s="9"/>
      <c r="W780" s="9"/>
      <c r="X780" s="9"/>
      <c r="Y780" s="9"/>
      <c r="Z780" s="9"/>
    </row>
    <row r="781" ht="21.75" customHeight="1">
      <c r="A781" s="9"/>
      <c r="B781" s="100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6"/>
      <c r="P781" s="29"/>
      <c r="Q781" s="29"/>
      <c r="R781" s="16"/>
      <c r="S781" s="9"/>
      <c r="T781" s="9"/>
      <c r="U781" s="9"/>
      <c r="V781" s="9"/>
      <c r="W781" s="9"/>
      <c r="X781" s="9"/>
      <c r="Y781" s="9"/>
      <c r="Z781" s="9"/>
    </row>
    <row r="782" ht="21.75" customHeight="1">
      <c r="A782" s="9"/>
      <c r="B782" s="100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6"/>
      <c r="P782" s="29"/>
      <c r="Q782" s="29"/>
      <c r="R782" s="16"/>
      <c r="S782" s="9"/>
      <c r="T782" s="9"/>
      <c r="U782" s="9"/>
      <c r="V782" s="9"/>
      <c r="W782" s="9"/>
      <c r="X782" s="9"/>
      <c r="Y782" s="9"/>
      <c r="Z782" s="9"/>
    </row>
    <row r="783" ht="21.75" customHeight="1">
      <c r="A783" s="9"/>
      <c r="B783" s="100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6"/>
      <c r="P783" s="29"/>
      <c r="Q783" s="29"/>
      <c r="R783" s="16"/>
      <c r="S783" s="9"/>
      <c r="T783" s="9"/>
      <c r="U783" s="9"/>
      <c r="V783" s="9"/>
      <c r="W783" s="9"/>
      <c r="X783" s="9"/>
      <c r="Y783" s="9"/>
      <c r="Z783" s="9"/>
    </row>
    <row r="784" ht="21.75" customHeight="1">
      <c r="A784" s="9"/>
      <c r="B784" s="100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6"/>
      <c r="P784" s="29"/>
      <c r="Q784" s="29"/>
      <c r="R784" s="16"/>
      <c r="S784" s="9"/>
      <c r="T784" s="9"/>
      <c r="U784" s="9"/>
      <c r="V784" s="9"/>
      <c r="W784" s="9"/>
      <c r="X784" s="9"/>
      <c r="Y784" s="9"/>
      <c r="Z784" s="9"/>
    </row>
    <row r="785" ht="21.75" customHeight="1">
      <c r="A785" s="9"/>
      <c r="B785" s="100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6"/>
      <c r="P785" s="29"/>
      <c r="Q785" s="29"/>
      <c r="R785" s="16"/>
      <c r="S785" s="9"/>
      <c r="T785" s="9"/>
      <c r="U785" s="9"/>
      <c r="V785" s="9"/>
      <c r="W785" s="9"/>
      <c r="X785" s="9"/>
      <c r="Y785" s="9"/>
      <c r="Z785" s="9"/>
    </row>
    <row r="786" ht="21.75" customHeight="1">
      <c r="A786" s="9"/>
      <c r="B786" s="100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6"/>
      <c r="P786" s="29"/>
      <c r="Q786" s="29"/>
      <c r="R786" s="16"/>
      <c r="S786" s="9"/>
      <c r="T786" s="9"/>
      <c r="U786" s="9"/>
      <c r="V786" s="9"/>
      <c r="W786" s="9"/>
      <c r="X786" s="9"/>
      <c r="Y786" s="9"/>
      <c r="Z786" s="9"/>
    </row>
    <row r="787" ht="21.75" customHeight="1">
      <c r="A787" s="9"/>
      <c r="B787" s="100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6"/>
      <c r="P787" s="29"/>
      <c r="Q787" s="29"/>
      <c r="R787" s="16"/>
      <c r="S787" s="9"/>
      <c r="T787" s="9"/>
      <c r="U787" s="9"/>
      <c r="V787" s="9"/>
      <c r="W787" s="9"/>
      <c r="X787" s="9"/>
      <c r="Y787" s="9"/>
      <c r="Z787" s="9"/>
    </row>
    <row r="788" ht="21.75" customHeight="1">
      <c r="A788" s="9"/>
      <c r="B788" s="100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6"/>
      <c r="P788" s="29"/>
      <c r="Q788" s="29"/>
      <c r="R788" s="16"/>
      <c r="S788" s="9"/>
      <c r="T788" s="9"/>
      <c r="U788" s="9"/>
      <c r="V788" s="9"/>
      <c r="W788" s="9"/>
      <c r="X788" s="9"/>
      <c r="Y788" s="9"/>
      <c r="Z788" s="9"/>
    </row>
    <row r="789" ht="21.75" customHeight="1">
      <c r="A789" s="9"/>
      <c r="B789" s="100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6"/>
      <c r="P789" s="29"/>
      <c r="Q789" s="29"/>
      <c r="R789" s="16"/>
      <c r="S789" s="9"/>
      <c r="T789" s="9"/>
      <c r="U789" s="9"/>
      <c r="V789" s="9"/>
      <c r="W789" s="9"/>
      <c r="X789" s="9"/>
      <c r="Y789" s="9"/>
      <c r="Z789" s="9"/>
    </row>
    <row r="790" ht="21.75" customHeight="1">
      <c r="A790" s="9"/>
      <c r="B790" s="100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6"/>
      <c r="P790" s="29"/>
      <c r="Q790" s="29"/>
      <c r="R790" s="16"/>
      <c r="S790" s="9"/>
      <c r="T790" s="9"/>
      <c r="U790" s="9"/>
      <c r="V790" s="9"/>
      <c r="W790" s="9"/>
      <c r="X790" s="9"/>
      <c r="Y790" s="9"/>
      <c r="Z790" s="9"/>
    </row>
    <row r="791" ht="21.75" customHeight="1">
      <c r="A791" s="9"/>
      <c r="B791" s="100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6"/>
      <c r="P791" s="29"/>
      <c r="Q791" s="29"/>
      <c r="R791" s="16"/>
      <c r="S791" s="9"/>
      <c r="T791" s="9"/>
      <c r="U791" s="9"/>
      <c r="V791" s="9"/>
      <c r="W791" s="9"/>
      <c r="X791" s="9"/>
      <c r="Y791" s="9"/>
      <c r="Z791" s="9"/>
    </row>
    <row r="792" ht="21.75" customHeight="1">
      <c r="A792" s="9"/>
      <c r="B792" s="100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6"/>
      <c r="P792" s="29"/>
      <c r="Q792" s="29"/>
      <c r="R792" s="16"/>
      <c r="S792" s="9"/>
      <c r="T792" s="9"/>
      <c r="U792" s="9"/>
      <c r="V792" s="9"/>
      <c r="W792" s="9"/>
      <c r="X792" s="9"/>
      <c r="Y792" s="9"/>
      <c r="Z792" s="9"/>
    </row>
    <row r="793" ht="21.75" customHeight="1">
      <c r="A793" s="9"/>
      <c r="B793" s="100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6"/>
      <c r="P793" s="29"/>
      <c r="Q793" s="29"/>
      <c r="R793" s="16"/>
      <c r="S793" s="9"/>
      <c r="T793" s="9"/>
      <c r="U793" s="9"/>
      <c r="V793" s="9"/>
      <c r="W793" s="9"/>
      <c r="X793" s="9"/>
      <c r="Y793" s="9"/>
      <c r="Z793" s="9"/>
    </row>
    <row r="794" ht="21.75" customHeight="1">
      <c r="A794" s="9"/>
      <c r="B794" s="100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6"/>
      <c r="P794" s="29"/>
      <c r="Q794" s="29"/>
      <c r="R794" s="16"/>
      <c r="S794" s="9"/>
      <c r="T794" s="9"/>
      <c r="U794" s="9"/>
      <c r="V794" s="9"/>
      <c r="W794" s="9"/>
      <c r="X794" s="9"/>
      <c r="Y794" s="9"/>
      <c r="Z794" s="9"/>
    </row>
    <row r="795" ht="21.75" customHeight="1">
      <c r="A795" s="9"/>
      <c r="B795" s="100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6"/>
      <c r="P795" s="29"/>
      <c r="Q795" s="29"/>
      <c r="R795" s="16"/>
      <c r="S795" s="9"/>
      <c r="T795" s="9"/>
      <c r="U795" s="9"/>
      <c r="V795" s="9"/>
      <c r="W795" s="9"/>
      <c r="X795" s="9"/>
      <c r="Y795" s="9"/>
      <c r="Z795" s="9"/>
    </row>
    <row r="796" ht="21.75" customHeight="1">
      <c r="A796" s="9"/>
      <c r="B796" s="100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6"/>
      <c r="P796" s="29"/>
      <c r="Q796" s="29"/>
      <c r="R796" s="16"/>
      <c r="S796" s="9"/>
      <c r="T796" s="9"/>
      <c r="U796" s="9"/>
      <c r="V796" s="9"/>
      <c r="W796" s="9"/>
      <c r="X796" s="9"/>
      <c r="Y796" s="9"/>
      <c r="Z796" s="9"/>
    </row>
    <row r="797" ht="21.75" customHeight="1">
      <c r="A797" s="9"/>
      <c r="B797" s="100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6"/>
      <c r="P797" s="29"/>
      <c r="Q797" s="29"/>
      <c r="R797" s="16"/>
      <c r="S797" s="9"/>
      <c r="T797" s="9"/>
      <c r="U797" s="9"/>
      <c r="V797" s="9"/>
      <c r="W797" s="9"/>
      <c r="X797" s="9"/>
      <c r="Y797" s="9"/>
      <c r="Z797" s="9"/>
    </row>
    <row r="798" ht="21.75" customHeight="1">
      <c r="A798" s="9"/>
      <c r="B798" s="100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6"/>
      <c r="P798" s="29"/>
      <c r="Q798" s="29"/>
      <c r="R798" s="16"/>
      <c r="S798" s="9"/>
      <c r="T798" s="9"/>
      <c r="U798" s="9"/>
      <c r="V798" s="9"/>
      <c r="W798" s="9"/>
      <c r="X798" s="9"/>
      <c r="Y798" s="9"/>
      <c r="Z798" s="9"/>
    </row>
    <row r="799" ht="21.75" customHeight="1">
      <c r="A799" s="9"/>
      <c r="B799" s="100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6"/>
      <c r="P799" s="29"/>
      <c r="Q799" s="29"/>
      <c r="R799" s="16"/>
      <c r="S799" s="9"/>
      <c r="T799" s="9"/>
      <c r="U799" s="9"/>
      <c r="V799" s="9"/>
      <c r="W799" s="9"/>
      <c r="X799" s="9"/>
      <c r="Y799" s="9"/>
      <c r="Z799" s="9"/>
    </row>
    <row r="800" ht="21.75" customHeight="1">
      <c r="A800" s="9"/>
      <c r="B800" s="100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6"/>
      <c r="P800" s="29"/>
      <c r="Q800" s="29"/>
      <c r="R800" s="16"/>
      <c r="S800" s="9"/>
      <c r="T800" s="9"/>
      <c r="U800" s="9"/>
      <c r="V800" s="9"/>
      <c r="W800" s="9"/>
      <c r="X800" s="9"/>
      <c r="Y800" s="9"/>
      <c r="Z800" s="9"/>
    </row>
    <row r="801" ht="21.75" customHeight="1">
      <c r="A801" s="9"/>
      <c r="B801" s="100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6"/>
      <c r="P801" s="29"/>
      <c r="Q801" s="29"/>
      <c r="R801" s="16"/>
      <c r="S801" s="9"/>
      <c r="T801" s="9"/>
      <c r="U801" s="9"/>
      <c r="V801" s="9"/>
      <c r="W801" s="9"/>
      <c r="X801" s="9"/>
      <c r="Y801" s="9"/>
      <c r="Z801" s="9"/>
    </row>
    <row r="802" ht="21.75" customHeight="1">
      <c r="A802" s="9"/>
      <c r="B802" s="100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6"/>
      <c r="P802" s="29"/>
      <c r="Q802" s="29"/>
      <c r="R802" s="16"/>
      <c r="S802" s="9"/>
      <c r="T802" s="9"/>
      <c r="U802" s="9"/>
      <c r="V802" s="9"/>
      <c r="W802" s="9"/>
      <c r="X802" s="9"/>
      <c r="Y802" s="9"/>
      <c r="Z802" s="9"/>
    </row>
    <row r="803" ht="21.75" customHeight="1">
      <c r="A803" s="9"/>
      <c r="B803" s="100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6"/>
      <c r="P803" s="29"/>
      <c r="Q803" s="29"/>
      <c r="R803" s="16"/>
      <c r="S803" s="9"/>
      <c r="T803" s="9"/>
      <c r="U803" s="9"/>
      <c r="V803" s="9"/>
      <c r="W803" s="9"/>
      <c r="X803" s="9"/>
      <c r="Y803" s="9"/>
      <c r="Z803" s="9"/>
    </row>
    <row r="804" ht="21.75" customHeight="1">
      <c r="A804" s="9"/>
      <c r="B804" s="100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6"/>
      <c r="P804" s="29"/>
      <c r="Q804" s="29"/>
      <c r="R804" s="16"/>
      <c r="S804" s="9"/>
      <c r="T804" s="9"/>
      <c r="U804" s="9"/>
      <c r="V804" s="9"/>
      <c r="W804" s="9"/>
      <c r="X804" s="9"/>
      <c r="Y804" s="9"/>
      <c r="Z804" s="9"/>
    </row>
    <row r="805" ht="21.75" customHeight="1">
      <c r="A805" s="9"/>
      <c r="B805" s="100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6"/>
      <c r="P805" s="29"/>
      <c r="Q805" s="29"/>
      <c r="R805" s="16"/>
      <c r="S805" s="9"/>
      <c r="T805" s="9"/>
      <c r="U805" s="9"/>
      <c r="V805" s="9"/>
      <c r="W805" s="9"/>
      <c r="X805" s="9"/>
      <c r="Y805" s="9"/>
      <c r="Z805" s="9"/>
    </row>
    <row r="806" ht="21.75" customHeight="1">
      <c r="A806" s="9"/>
      <c r="B806" s="100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6"/>
      <c r="P806" s="29"/>
      <c r="Q806" s="29"/>
      <c r="R806" s="16"/>
      <c r="S806" s="9"/>
      <c r="T806" s="9"/>
      <c r="U806" s="9"/>
      <c r="V806" s="9"/>
      <c r="W806" s="9"/>
      <c r="X806" s="9"/>
      <c r="Y806" s="9"/>
      <c r="Z806" s="9"/>
    </row>
    <row r="807" ht="21.75" customHeight="1">
      <c r="A807" s="9"/>
      <c r="B807" s="100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6"/>
      <c r="P807" s="29"/>
      <c r="Q807" s="29"/>
      <c r="R807" s="16"/>
      <c r="S807" s="9"/>
      <c r="T807" s="9"/>
      <c r="U807" s="9"/>
      <c r="V807" s="9"/>
      <c r="W807" s="9"/>
      <c r="X807" s="9"/>
      <c r="Y807" s="9"/>
      <c r="Z807" s="9"/>
    </row>
    <row r="808" ht="21.75" customHeight="1">
      <c r="A808" s="9"/>
      <c r="B808" s="100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6"/>
      <c r="P808" s="29"/>
      <c r="Q808" s="29"/>
      <c r="R808" s="16"/>
      <c r="S808" s="9"/>
      <c r="T808" s="9"/>
      <c r="U808" s="9"/>
      <c r="V808" s="9"/>
      <c r="W808" s="9"/>
      <c r="X808" s="9"/>
      <c r="Y808" s="9"/>
      <c r="Z808" s="9"/>
    </row>
    <row r="809" ht="21.75" customHeight="1">
      <c r="A809" s="9"/>
      <c r="B809" s="100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6"/>
      <c r="P809" s="29"/>
      <c r="Q809" s="29"/>
      <c r="R809" s="16"/>
      <c r="S809" s="9"/>
      <c r="T809" s="9"/>
      <c r="U809" s="9"/>
      <c r="V809" s="9"/>
      <c r="W809" s="9"/>
      <c r="X809" s="9"/>
      <c r="Y809" s="9"/>
      <c r="Z809" s="9"/>
    </row>
    <row r="810" ht="21.75" customHeight="1">
      <c r="A810" s="9"/>
      <c r="B810" s="100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6"/>
      <c r="P810" s="29"/>
      <c r="Q810" s="29"/>
      <c r="R810" s="16"/>
      <c r="S810" s="9"/>
      <c r="T810" s="9"/>
      <c r="U810" s="9"/>
      <c r="V810" s="9"/>
      <c r="W810" s="9"/>
      <c r="X810" s="9"/>
      <c r="Y810" s="9"/>
      <c r="Z810" s="9"/>
    </row>
    <row r="811" ht="21.75" customHeight="1">
      <c r="A811" s="9"/>
      <c r="B811" s="100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6"/>
      <c r="P811" s="29"/>
      <c r="Q811" s="29"/>
      <c r="R811" s="16"/>
      <c r="S811" s="9"/>
      <c r="T811" s="9"/>
      <c r="U811" s="9"/>
      <c r="V811" s="9"/>
      <c r="W811" s="9"/>
      <c r="X811" s="9"/>
      <c r="Y811" s="9"/>
      <c r="Z811" s="9"/>
    </row>
    <row r="812" ht="21.75" customHeight="1">
      <c r="A812" s="9"/>
      <c r="B812" s="100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6"/>
      <c r="P812" s="29"/>
      <c r="Q812" s="29"/>
      <c r="R812" s="16"/>
      <c r="S812" s="9"/>
      <c r="T812" s="9"/>
      <c r="U812" s="9"/>
      <c r="V812" s="9"/>
      <c r="W812" s="9"/>
      <c r="X812" s="9"/>
      <c r="Y812" s="9"/>
      <c r="Z812" s="9"/>
    </row>
    <row r="813" ht="21.75" customHeight="1">
      <c r="A813" s="9"/>
      <c r="B813" s="100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6"/>
      <c r="P813" s="29"/>
      <c r="Q813" s="29"/>
      <c r="R813" s="16"/>
      <c r="S813" s="9"/>
      <c r="T813" s="9"/>
      <c r="U813" s="9"/>
      <c r="V813" s="9"/>
      <c r="W813" s="9"/>
      <c r="X813" s="9"/>
      <c r="Y813" s="9"/>
      <c r="Z813" s="9"/>
    </row>
    <row r="814" ht="21.75" customHeight="1">
      <c r="A814" s="9"/>
      <c r="B814" s="100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6"/>
      <c r="P814" s="29"/>
      <c r="Q814" s="29"/>
      <c r="R814" s="16"/>
      <c r="S814" s="9"/>
      <c r="T814" s="9"/>
      <c r="U814" s="9"/>
      <c r="V814" s="9"/>
      <c r="W814" s="9"/>
      <c r="X814" s="9"/>
      <c r="Y814" s="9"/>
      <c r="Z814" s="9"/>
    </row>
    <row r="815" ht="21.75" customHeight="1">
      <c r="A815" s="9"/>
      <c r="B815" s="100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6"/>
      <c r="P815" s="29"/>
      <c r="Q815" s="29"/>
      <c r="R815" s="16"/>
      <c r="S815" s="9"/>
      <c r="T815" s="9"/>
      <c r="U815" s="9"/>
      <c r="V815" s="9"/>
      <c r="W815" s="9"/>
      <c r="X815" s="9"/>
      <c r="Y815" s="9"/>
      <c r="Z815" s="9"/>
    </row>
    <row r="816" ht="21.75" customHeight="1">
      <c r="A816" s="9"/>
      <c r="B816" s="100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6"/>
      <c r="P816" s="29"/>
      <c r="Q816" s="29"/>
      <c r="R816" s="16"/>
      <c r="S816" s="9"/>
      <c r="T816" s="9"/>
      <c r="U816" s="9"/>
      <c r="V816" s="9"/>
      <c r="W816" s="9"/>
      <c r="X816" s="9"/>
      <c r="Y816" s="9"/>
      <c r="Z816" s="9"/>
    </row>
    <row r="817" ht="21.75" customHeight="1">
      <c r="A817" s="9"/>
      <c r="B817" s="100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6"/>
      <c r="P817" s="29"/>
      <c r="Q817" s="29"/>
      <c r="R817" s="16"/>
      <c r="S817" s="9"/>
      <c r="T817" s="9"/>
      <c r="U817" s="9"/>
      <c r="V817" s="9"/>
      <c r="W817" s="9"/>
      <c r="X817" s="9"/>
      <c r="Y817" s="9"/>
      <c r="Z817" s="9"/>
    </row>
    <row r="818" ht="21.75" customHeight="1">
      <c r="A818" s="9"/>
      <c r="B818" s="100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6"/>
      <c r="P818" s="29"/>
      <c r="Q818" s="29"/>
      <c r="R818" s="16"/>
      <c r="S818" s="9"/>
      <c r="T818" s="9"/>
      <c r="U818" s="9"/>
      <c r="V818" s="9"/>
      <c r="W818" s="9"/>
      <c r="X818" s="9"/>
      <c r="Y818" s="9"/>
      <c r="Z818" s="9"/>
    </row>
    <row r="819" ht="21.75" customHeight="1">
      <c r="A819" s="9"/>
      <c r="B819" s="100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6"/>
      <c r="P819" s="29"/>
      <c r="Q819" s="29"/>
      <c r="R819" s="16"/>
      <c r="S819" s="9"/>
      <c r="T819" s="9"/>
      <c r="U819" s="9"/>
      <c r="V819" s="9"/>
      <c r="W819" s="9"/>
      <c r="X819" s="9"/>
      <c r="Y819" s="9"/>
      <c r="Z819" s="9"/>
    </row>
    <row r="820" ht="21.75" customHeight="1">
      <c r="A820" s="9"/>
      <c r="B820" s="100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6"/>
      <c r="P820" s="29"/>
      <c r="Q820" s="29"/>
      <c r="R820" s="16"/>
      <c r="S820" s="9"/>
      <c r="T820" s="9"/>
      <c r="U820" s="9"/>
      <c r="V820" s="9"/>
      <c r="W820" s="9"/>
      <c r="X820" s="9"/>
      <c r="Y820" s="9"/>
      <c r="Z820" s="9"/>
    </row>
    <row r="821" ht="21.75" customHeight="1">
      <c r="A821" s="9"/>
      <c r="B821" s="100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6"/>
      <c r="P821" s="29"/>
      <c r="Q821" s="29"/>
      <c r="R821" s="16"/>
      <c r="S821" s="9"/>
      <c r="T821" s="9"/>
      <c r="U821" s="9"/>
      <c r="V821" s="9"/>
      <c r="W821" s="9"/>
      <c r="X821" s="9"/>
      <c r="Y821" s="9"/>
      <c r="Z821" s="9"/>
    </row>
    <row r="822" ht="21.75" customHeight="1">
      <c r="A822" s="9"/>
      <c r="B822" s="100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6"/>
      <c r="P822" s="29"/>
      <c r="Q822" s="29"/>
      <c r="R822" s="16"/>
      <c r="S822" s="9"/>
      <c r="T822" s="9"/>
      <c r="U822" s="9"/>
      <c r="V822" s="9"/>
      <c r="W822" s="9"/>
      <c r="X822" s="9"/>
      <c r="Y822" s="9"/>
      <c r="Z822" s="9"/>
    </row>
    <row r="823" ht="21.75" customHeight="1">
      <c r="A823" s="9"/>
      <c r="B823" s="100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6"/>
      <c r="P823" s="29"/>
      <c r="Q823" s="29"/>
      <c r="R823" s="16"/>
      <c r="S823" s="9"/>
      <c r="T823" s="9"/>
      <c r="U823" s="9"/>
      <c r="V823" s="9"/>
      <c r="W823" s="9"/>
      <c r="X823" s="9"/>
      <c r="Y823" s="9"/>
      <c r="Z823" s="9"/>
    </row>
    <row r="824" ht="21.75" customHeight="1">
      <c r="A824" s="9"/>
      <c r="B824" s="100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6"/>
      <c r="P824" s="29"/>
      <c r="Q824" s="29"/>
      <c r="R824" s="16"/>
      <c r="S824" s="9"/>
      <c r="T824" s="9"/>
      <c r="U824" s="9"/>
      <c r="V824" s="9"/>
      <c r="W824" s="9"/>
      <c r="X824" s="9"/>
      <c r="Y824" s="9"/>
      <c r="Z824" s="9"/>
    </row>
    <row r="825" ht="21.75" customHeight="1">
      <c r="A825" s="9"/>
      <c r="B825" s="100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6"/>
      <c r="P825" s="29"/>
      <c r="Q825" s="29"/>
      <c r="R825" s="16"/>
      <c r="S825" s="9"/>
      <c r="T825" s="9"/>
      <c r="U825" s="9"/>
      <c r="V825" s="9"/>
      <c r="W825" s="9"/>
      <c r="X825" s="9"/>
      <c r="Y825" s="9"/>
      <c r="Z825" s="9"/>
    </row>
    <row r="826" ht="21.75" customHeight="1">
      <c r="A826" s="9"/>
      <c r="B826" s="100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6"/>
      <c r="P826" s="29"/>
      <c r="Q826" s="29"/>
      <c r="R826" s="16"/>
      <c r="S826" s="9"/>
      <c r="T826" s="9"/>
      <c r="U826" s="9"/>
      <c r="V826" s="9"/>
      <c r="W826" s="9"/>
      <c r="X826" s="9"/>
      <c r="Y826" s="9"/>
      <c r="Z826" s="9"/>
    </row>
    <row r="827" ht="21.75" customHeight="1">
      <c r="A827" s="9"/>
      <c r="B827" s="100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6"/>
      <c r="P827" s="29"/>
      <c r="Q827" s="29"/>
      <c r="R827" s="16"/>
      <c r="S827" s="9"/>
      <c r="T827" s="9"/>
      <c r="U827" s="9"/>
      <c r="V827" s="9"/>
      <c r="W827" s="9"/>
      <c r="X827" s="9"/>
      <c r="Y827" s="9"/>
      <c r="Z827" s="9"/>
    </row>
    <row r="828" ht="21.75" customHeight="1">
      <c r="A828" s="9"/>
      <c r="B828" s="100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6"/>
      <c r="P828" s="29"/>
      <c r="Q828" s="29"/>
      <c r="R828" s="16"/>
      <c r="S828" s="9"/>
      <c r="T828" s="9"/>
      <c r="U828" s="9"/>
      <c r="V828" s="9"/>
      <c r="W828" s="9"/>
      <c r="X828" s="9"/>
      <c r="Y828" s="9"/>
      <c r="Z828" s="9"/>
    </row>
    <row r="829" ht="21.75" customHeight="1">
      <c r="A829" s="9"/>
      <c r="B829" s="100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6"/>
      <c r="P829" s="29"/>
      <c r="Q829" s="29"/>
      <c r="R829" s="16"/>
      <c r="S829" s="9"/>
      <c r="T829" s="9"/>
      <c r="U829" s="9"/>
      <c r="V829" s="9"/>
      <c r="W829" s="9"/>
      <c r="X829" s="9"/>
      <c r="Y829" s="9"/>
      <c r="Z829" s="9"/>
    </row>
    <row r="830" ht="21.75" customHeight="1">
      <c r="A830" s="9"/>
      <c r="B830" s="100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6"/>
      <c r="P830" s="29"/>
      <c r="Q830" s="29"/>
      <c r="R830" s="16"/>
      <c r="S830" s="9"/>
      <c r="T830" s="9"/>
      <c r="U830" s="9"/>
      <c r="V830" s="9"/>
      <c r="W830" s="9"/>
      <c r="X830" s="9"/>
      <c r="Y830" s="9"/>
      <c r="Z830" s="9"/>
    </row>
    <row r="831" ht="21.75" customHeight="1">
      <c r="A831" s="9"/>
      <c r="B831" s="100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6"/>
      <c r="P831" s="29"/>
      <c r="Q831" s="29"/>
      <c r="R831" s="16"/>
      <c r="S831" s="9"/>
      <c r="T831" s="9"/>
      <c r="U831" s="9"/>
      <c r="V831" s="9"/>
      <c r="W831" s="9"/>
      <c r="X831" s="9"/>
      <c r="Y831" s="9"/>
      <c r="Z831" s="9"/>
    </row>
    <row r="832" ht="21.75" customHeight="1">
      <c r="A832" s="9"/>
      <c r="B832" s="100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6"/>
      <c r="P832" s="29"/>
      <c r="Q832" s="29"/>
      <c r="R832" s="16"/>
      <c r="S832" s="9"/>
      <c r="T832" s="9"/>
      <c r="U832" s="9"/>
      <c r="V832" s="9"/>
      <c r="W832" s="9"/>
      <c r="X832" s="9"/>
      <c r="Y832" s="9"/>
      <c r="Z832" s="9"/>
    </row>
    <row r="833" ht="21.75" customHeight="1">
      <c r="A833" s="9"/>
      <c r="B833" s="100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6"/>
      <c r="P833" s="29"/>
      <c r="Q833" s="29"/>
      <c r="R833" s="16"/>
      <c r="S833" s="9"/>
      <c r="T833" s="9"/>
      <c r="U833" s="9"/>
      <c r="V833" s="9"/>
      <c r="W833" s="9"/>
      <c r="X833" s="9"/>
      <c r="Y833" s="9"/>
      <c r="Z833" s="9"/>
    </row>
    <row r="834" ht="21.75" customHeight="1">
      <c r="A834" s="9"/>
      <c r="B834" s="100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6"/>
      <c r="P834" s="29"/>
      <c r="Q834" s="29"/>
      <c r="R834" s="16"/>
      <c r="S834" s="9"/>
      <c r="T834" s="9"/>
      <c r="U834" s="9"/>
      <c r="V834" s="9"/>
      <c r="W834" s="9"/>
      <c r="X834" s="9"/>
      <c r="Y834" s="9"/>
      <c r="Z834" s="9"/>
    </row>
    <row r="835" ht="21.75" customHeight="1">
      <c r="A835" s="9"/>
      <c r="B835" s="100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6"/>
      <c r="P835" s="29"/>
      <c r="Q835" s="29"/>
      <c r="R835" s="16"/>
      <c r="S835" s="9"/>
      <c r="T835" s="9"/>
      <c r="U835" s="9"/>
      <c r="V835" s="9"/>
      <c r="W835" s="9"/>
      <c r="X835" s="9"/>
      <c r="Y835" s="9"/>
      <c r="Z835" s="9"/>
    </row>
    <row r="836" ht="21.75" customHeight="1">
      <c r="A836" s="9"/>
      <c r="B836" s="100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6"/>
      <c r="P836" s="29"/>
      <c r="Q836" s="29"/>
      <c r="R836" s="16"/>
      <c r="S836" s="9"/>
      <c r="T836" s="9"/>
      <c r="U836" s="9"/>
      <c r="V836" s="9"/>
      <c r="W836" s="9"/>
      <c r="X836" s="9"/>
      <c r="Y836" s="9"/>
      <c r="Z836" s="9"/>
    </row>
    <row r="837" ht="21.75" customHeight="1">
      <c r="A837" s="9"/>
      <c r="B837" s="100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6"/>
      <c r="P837" s="29"/>
      <c r="Q837" s="29"/>
      <c r="R837" s="16"/>
      <c r="S837" s="9"/>
      <c r="T837" s="9"/>
      <c r="U837" s="9"/>
      <c r="V837" s="9"/>
      <c r="W837" s="9"/>
      <c r="X837" s="9"/>
      <c r="Y837" s="9"/>
      <c r="Z837" s="9"/>
    </row>
    <row r="838" ht="21.75" customHeight="1">
      <c r="A838" s="9"/>
      <c r="B838" s="100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6"/>
      <c r="P838" s="29"/>
      <c r="Q838" s="29"/>
      <c r="R838" s="16"/>
      <c r="S838" s="9"/>
      <c r="T838" s="9"/>
      <c r="U838" s="9"/>
      <c r="V838" s="9"/>
      <c r="W838" s="9"/>
      <c r="X838" s="9"/>
      <c r="Y838" s="9"/>
      <c r="Z838" s="9"/>
    </row>
    <row r="839" ht="21.75" customHeight="1">
      <c r="A839" s="9"/>
      <c r="B839" s="100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6"/>
      <c r="P839" s="29"/>
      <c r="Q839" s="29"/>
      <c r="R839" s="16"/>
      <c r="S839" s="9"/>
      <c r="T839" s="9"/>
      <c r="U839" s="9"/>
      <c r="V839" s="9"/>
      <c r="W839" s="9"/>
      <c r="X839" s="9"/>
      <c r="Y839" s="9"/>
      <c r="Z839" s="9"/>
    </row>
    <row r="840" ht="21.75" customHeight="1">
      <c r="A840" s="9"/>
      <c r="B840" s="100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6"/>
      <c r="P840" s="29"/>
      <c r="Q840" s="29"/>
      <c r="R840" s="16"/>
      <c r="S840" s="9"/>
      <c r="T840" s="9"/>
      <c r="U840" s="9"/>
      <c r="V840" s="9"/>
      <c r="W840" s="9"/>
      <c r="X840" s="9"/>
      <c r="Y840" s="9"/>
      <c r="Z840" s="9"/>
    </row>
    <row r="841" ht="21.75" customHeight="1">
      <c r="A841" s="9"/>
      <c r="B841" s="100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6"/>
      <c r="P841" s="29"/>
      <c r="Q841" s="29"/>
      <c r="R841" s="16"/>
      <c r="S841" s="9"/>
      <c r="T841" s="9"/>
      <c r="U841" s="9"/>
      <c r="V841" s="9"/>
      <c r="W841" s="9"/>
      <c r="X841" s="9"/>
      <c r="Y841" s="9"/>
      <c r="Z841" s="9"/>
    </row>
    <row r="842" ht="21.75" customHeight="1">
      <c r="A842" s="9"/>
      <c r="B842" s="100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6"/>
      <c r="P842" s="29"/>
      <c r="Q842" s="29"/>
      <c r="R842" s="16"/>
      <c r="S842" s="9"/>
      <c r="T842" s="9"/>
      <c r="U842" s="9"/>
      <c r="V842" s="9"/>
      <c r="W842" s="9"/>
      <c r="X842" s="9"/>
      <c r="Y842" s="9"/>
      <c r="Z842" s="9"/>
    </row>
    <row r="843" ht="21.75" customHeight="1">
      <c r="A843" s="9"/>
      <c r="B843" s="100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6"/>
      <c r="P843" s="29"/>
      <c r="Q843" s="29"/>
      <c r="R843" s="16"/>
      <c r="S843" s="9"/>
      <c r="T843" s="9"/>
      <c r="U843" s="9"/>
      <c r="V843" s="9"/>
      <c r="W843" s="9"/>
      <c r="X843" s="9"/>
      <c r="Y843" s="9"/>
      <c r="Z843" s="9"/>
    </row>
    <row r="844" ht="21.75" customHeight="1">
      <c r="A844" s="9"/>
      <c r="B844" s="100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6"/>
      <c r="P844" s="29"/>
      <c r="Q844" s="29"/>
      <c r="R844" s="16"/>
      <c r="S844" s="9"/>
      <c r="T844" s="9"/>
      <c r="U844" s="9"/>
      <c r="V844" s="9"/>
      <c r="W844" s="9"/>
      <c r="X844" s="9"/>
      <c r="Y844" s="9"/>
      <c r="Z844" s="9"/>
    </row>
    <row r="845" ht="21.75" customHeight="1">
      <c r="A845" s="9"/>
      <c r="B845" s="100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6"/>
      <c r="P845" s="29"/>
      <c r="Q845" s="29"/>
      <c r="R845" s="16"/>
      <c r="S845" s="9"/>
      <c r="T845" s="9"/>
      <c r="U845" s="9"/>
      <c r="V845" s="9"/>
      <c r="W845" s="9"/>
      <c r="X845" s="9"/>
      <c r="Y845" s="9"/>
      <c r="Z845" s="9"/>
    </row>
    <row r="846" ht="21.75" customHeight="1">
      <c r="A846" s="9"/>
      <c r="B846" s="100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6"/>
      <c r="P846" s="29"/>
      <c r="Q846" s="29"/>
      <c r="R846" s="16"/>
      <c r="S846" s="9"/>
      <c r="T846" s="9"/>
      <c r="U846" s="9"/>
      <c r="V846" s="9"/>
      <c r="W846" s="9"/>
      <c r="X846" s="9"/>
      <c r="Y846" s="9"/>
      <c r="Z846" s="9"/>
    </row>
    <row r="847" ht="21.75" customHeight="1">
      <c r="A847" s="9"/>
      <c r="B847" s="100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6"/>
      <c r="P847" s="29"/>
      <c r="Q847" s="29"/>
      <c r="R847" s="16"/>
      <c r="S847" s="9"/>
      <c r="T847" s="9"/>
      <c r="U847" s="9"/>
      <c r="V847" s="9"/>
      <c r="W847" s="9"/>
      <c r="X847" s="9"/>
      <c r="Y847" s="9"/>
      <c r="Z847" s="9"/>
    </row>
    <row r="848" ht="21.75" customHeight="1">
      <c r="A848" s="9"/>
      <c r="B848" s="100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6"/>
      <c r="P848" s="29"/>
      <c r="Q848" s="29"/>
      <c r="R848" s="16"/>
      <c r="S848" s="9"/>
      <c r="T848" s="9"/>
      <c r="U848" s="9"/>
      <c r="V848" s="9"/>
      <c r="W848" s="9"/>
      <c r="X848" s="9"/>
      <c r="Y848" s="9"/>
      <c r="Z848" s="9"/>
    </row>
    <row r="849" ht="21.75" customHeight="1">
      <c r="A849" s="9"/>
      <c r="B849" s="100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6"/>
      <c r="P849" s="29"/>
      <c r="Q849" s="29"/>
      <c r="R849" s="16"/>
      <c r="S849" s="9"/>
      <c r="T849" s="9"/>
      <c r="U849" s="9"/>
      <c r="V849" s="9"/>
      <c r="W849" s="9"/>
      <c r="X849" s="9"/>
      <c r="Y849" s="9"/>
      <c r="Z849" s="9"/>
    </row>
    <row r="850" ht="21.75" customHeight="1">
      <c r="A850" s="9"/>
      <c r="B850" s="100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6"/>
      <c r="P850" s="29"/>
      <c r="Q850" s="29"/>
      <c r="R850" s="16"/>
      <c r="S850" s="9"/>
      <c r="T850" s="9"/>
      <c r="U850" s="9"/>
      <c r="V850" s="9"/>
      <c r="W850" s="9"/>
      <c r="X850" s="9"/>
      <c r="Y850" s="9"/>
      <c r="Z850" s="9"/>
    </row>
    <row r="851" ht="21.75" customHeight="1">
      <c r="A851" s="9"/>
      <c r="B851" s="100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6"/>
      <c r="P851" s="29"/>
      <c r="Q851" s="29"/>
      <c r="R851" s="16"/>
      <c r="S851" s="9"/>
      <c r="T851" s="9"/>
      <c r="U851" s="9"/>
      <c r="V851" s="9"/>
      <c r="W851" s="9"/>
      <c r="X851" s="9"/>
      <c r="Y851" s="9"/>
      <c r="Z851" s="9"/>
    </row>
    <row r="852" ht="21.75" customHeight="1">
      <c r="A852" s="9"/>
      <c r="B852" s="100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6"/>
      <c r="P852" s="29"/>
      <c r="Q852" s="29"/>
      <c r="R852" s="16"/>
      <c r="S852" s="9"/>
      <c r="T852" s="9"/>
      <c r="U852" s="9"/>
      <c r="V852" s="9"/>
      <c r="W852" s="9"/>
      <c r="X852" s="9"/>
      <c r="Y852" s="9"/>
      <c r="Z852" s="9"/>
    </row>
    <row r="853" ht="21.75" customHeight="1">
      <c r="A853" s="9"/>
      <c r="B853" s="100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6"/>
      <c r="P853" s="29"/>
      <c r="Q853" s="29"/>
      <c r="R853" s="16"/>
      <c r="S853" s="9"/>
      <c r="T853" s="9"/>
      <c r="U853" s="9"/>
      <c r="V853" s="9"/>
      <c r="W853" s="9"/>
      <c r="X853" s="9"/>
      <c r="Y853" s="9"/>
      <c r="Z853" s="9"/>
    </row>
    <row r="854" ht="21.75" customHeight="1">
      <c r="A854" s="9"/>
      <c r="B854" s="100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6"/>
      <c r="P854" s="29"/>
      <c r="Q854" s="29"/>
      <c r="R854" s="16"/>
      <c r="S854" s="9"/>
      <c r="T854" s="9"/>
      <c r="U854" s="9"/>
      <c r="V854" s="9"/>
      <c r="W854" s="9"/>
      <c r="X854" s="9"/>
      <c r="Y854" s="9"/>
      <c r="Z854" s="9"/>
    </row>
    <row r="855" ht="21.75" customHeight="1">
      <c r="A855" s="9"/>
      <c r="B855" s="100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6"/>
      <c r="P855" s="29"/>
      <c r="Q855" s="29"/>
      <c r="R855" s="16"/>
      <c r="S855" s="9"/>
      <c r="T855" s="9"/>
      <c r="U855" s="9"/>
      <c r="V855" s="9"/>
      <c r="W855" s="9"/>
      <c r="X855" s="9"/>
      <c r="Y855" s="9"/>
      <c r="Z855" s="9"/>
    </row>
    <row r="856" ht="21.75" customHeight="1">
      <c r="A856" s="9"/>
      <c r="B856" s="100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6"/>
      <c r="P856" s="29"/>
      <c r="Q856" s="29"/>
      <c r="R856" s="16"/>
      <c r="S856" s="9"/>
      <c r="T856" s="9"/>
      <c r="U856" s="9"/>
      <c r="V856" s="9"/>
      <c r="W856" s="9"/>
      <c r="X856" s="9"/>
      <c r="Y856" s="9"/>
      <c r="Z856" s="9"/>
    </row>
    <row r="857" ht="21.75" customHeight="1">
      <c r="A857" s="9"/>
      <c r="B857" s="100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6"/>
      <c r="P857" s="29"/>
      <c r="Q857" s="29"/>
      <c r="R857" s="16"/>
      <c r="S857" s="9"/>
      <c r="T857" s="9"/>
      <c r="U857" s="9"/>
      <c r="V857" s="9"/>
      <c r="W857" s="9"/>
      <c r="X857" s="9"/>
      <c r="Y857" s="9"/>
      <c r="Z857" s="9"/>
    </row>
    <row r="858" ht="21.75" customHeight="1">
      <c r="A858" s="9"/>
      <c r="B858" s="100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6"/>
      <c r="P858" s="29"/>
      <c r="Q858" s="29"/>
      <c r="R858" s="16"/>
      <c r="S858" s="9"/>
      <c r="T858" s="9"/>
      <c r="U858" s="9"/>
      <c r="V858" s="9"/>
      <c r="W858" s="9"/>
      <c r="X858" s="9"/>
      <c r="Y858" s="9"/>
      <c r="Z858" s="9"/>
    </row>
    <row r="859" ht="21.75" customHeight="1">
      <c r="A859" s="9"/>
      <c r="B859" s="100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6"/>
      <c r="P859" s="29"/>
      <c r="Q859" s="29"/>
      <c r="R859" s="16"/>
      <c r="S859" s="9"/>
      <c r="T859" s="9"/>
      <c r="U859" s="9"/>
      <c r="V859" s="9"/>
      <c r="W859" s="9"/>
      <c r="X859" s="9"/>
      <c r="Y859" s="9"/>
      <c r="Z859" s="9"/>
    </row>
    <row r="860" ht="21.75" customHeight="1">
      <c r="A860" s="9"/>
      <c r="B860" s="100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6"/>
      <c r="P860" s="29"/>
      <c r="Q860" s="29"/>
      <c r="R860" s="16"/>
      <c r="S860" s="9"/>
      <c r="T860" s="9"/>
      <c r="U860" s="9"/>
      <c r="V860" s="9"/>
      <c r="W860" s="9"/>
      <c r="X860" s="9"/>
      <c r="Y860" s="9"/>
      <c r="Z860" s="9"/>
    </row>
    <row r="861" ht="21.75" customHeight="1">
      <c r="A861" s="9"/>
      <c r="B861" s="100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6"/>
      <c r="P861" s="29"/>
      <c r="Q861" s="29"/>
      <c r="R861" s="16"/>
      <c r="S861" s="9"/>
      <c r="T861" s="9"/>
      <c r="U861" s="9"/>
      <c r="V861" s="9"/>
      <c r="W861" s="9"/>
      <c r="X861" s="9"/>
      <c r="Y861" s="9"/>
      <c r="Z861" s="9"/>
    </row>
    <row r="862" ht="21.75" customHeight="1">
      <c r="A862" s="9"/>
      <c r="B862" s="100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6"/>
      <c r="P862" s="29"/>
      <c r="Q862" s="29"/>
      <c r="R862" s="16"/>
      <c r="S862" s="9"/>
      <c r="T862" s="9"/>
      <c r="U862" s="9"/>
      <c r="V862" s="9"/>
      <c r="W862" s="9"/>
      <c r="X862" s="9"/>
      <c r="Y862" s="9"/>
      <c r="Z862" s="9"/>
    </row>
    <row r="863" ht="21.75" customHeight="1">
      <c r="A863" s="9"/>
      <c r="B863" s="100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6"/>
      <c r="P863" s="29"/>
      <c r="Q863" s="29"/>
      <c r="R863" s="16"/>
      <c r="S863" s="9"/>
      <c r="T863" s="9"/>
      <c r="U863" s="9"/>
      <c r="V863" s="9"/>
      <c r="W863" s="9"/>
      <c r="X863" s="9"/>
      <c r="Y863" s="9"/>
      <c r="Z863" s="9"/>
    </row>
    <row r="864" ht="21.75" customHeight="1">
      <c r="A864" s="9"/>
      <c r="B864" s="100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6"/>
      <c r="P864" s="29"/>
      <c r="Q864" s="29"/>
      <c r="R864" s="16"/>
      <c r="S864" s="9"/>
      <c r="T864" s="9"/>
      <c r="U864" s="9"/>
      <c r="V864" s="9"/>
      <c r="W864" s="9"/>
      <c r="X864" s="9"/>
      <c r="Y864" s="9"/>
      <c r="Z864" s="9"/>
    </row>
    <row r="865" ht="21.75" customHeight="1">
      <c r="A865" s="9"/>
      <c r="B865" s="100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6"/>
      <c r="P865" s="29"/>
      <c r="Q865" s="29"/>
      <c r="R865" s="16"/>
      <c r="S865" s="9"/>
      <c r="T865" s="9"/>
      <c r="U865" s="9"/>
      <c r="V865" s="9"/>
      <c r="W865" s="9"/>
      <c r="X865" s="9"/>
      <c r="Y865" s="9"/>
      <c r="Z865" s="9"/>
    </row>
    <row r="866" ht="21.75" customHeight="1">
      <c r="A866" s="9"/>
      <c r="B866" s="100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6"/>
      <c r="P866" s="29"/>
      <c r="Q866" s="29"/>
      <c r="R866" s="16"/>
      <c r="S866" s="9"/>
      <c r="T866" s="9"/>
      <c r="U866" s="9"/>
      <c r="V866" s="9"/>
      <c r="W866" s="9"/>
      <c r="X866" s="9"/>
      <c r="Y866" s="9"/>
      <c r="Z866" s="9"/>
    </row>
    <row r="867" ht="21.75" customHeight="1">
      <c r="A867" s="9"/>
      <c r="B867" s="100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6"/>
      <c r="P867" s="29"/>
      <c r="Q867" s="29"/>
      <c r="R867" s="16"/>
      <c r="S867" s="9"/>
      <c r="T867" s="9"/>
      <c r="U867" s="9"/>
      <c r="V867" s="9"/>
      <c r="W867" s="9"/>
      <c r="X867" s="9"/>
      <c r="Y867" s="9"/>
      <c r="Z867" s="9"/>
    </row>
    <row r="868" ht="21.75" customHeight="1">
      <c r="A868" s="9"/>
      <c r="B868" s="100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6"/>
      <c r="P868" s="29"/>
      <c r="Q868" s="29"/>
      <c r="R868" s="16"/>
      <c r="S868" s="9"/>
      <c r="T868" s="9"/>
      <c r="U868" s="9"/>
      <c r="V868" s="9"/>
      <c r="W868" s="9"/>
      <c r="X868" s="9"/>
      <c r="Y868" s="9"/>
      <c r="Z868" s="9"/>
    </row>
    <row r="869" ht="21.75" customHeight="1">
      <c r="A869" s="9"/>
      <c r="B869" s="100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6"/>
      <c r="P869" s="29"/>
      <c r="Q869" s="29"/>
      <c r="R869" s="16"/>
      <c r="S869" s="9"/>
      <c r="T869" s="9"/>
      <c r="U869" s="9"/>
      <c r="V869" s="9"/>
      <c r="W869" s="9"/>
      <c r="X869" s="9"/>
      <c r="Y869" s="9"/>
      <c r="Z869" s="9"/>
    </row>
    <row r="870" ht="21.75" customHeight="1">
      <c r="A870" s="9"/>
      <c r="B870" s="100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6"/>
      <c r="P870" s="29"/>
      <c r="Q870" s="29"/>
      <c r="R870" s="16"/>
      <c r="S870" s="9"/>
      <c r="T870" s="9"/>
      <c r="U870" s="9"/>
      <c r="V870" s="9"/>
      <c r="W870" s="9"/>
      <c r="X870" s="9"/>
      <c r="Y870" s="9"/>
      <c r="Z870" s="9"/>
    </row>
    <row r="871" ht="21.75" customHeight="1">
      <c r="A871" s="9"/>
      <c r="B871" s="100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6"/>
      <c r="P871" s="29"/>
      <c r="Q871" s="29"/>
      <c r="R871" s="16"/>
      <c r="S871" s="9"/>
      <c r="T871" s="9"/>
      <c r="U871" s="9"/>
      <c r="V871" s="9"/>
      <c r="W871" s="9"/>
      <c r="X871" s="9"/>
      <c r="Y871" s="9"/>
      <c r="Z871" s="9"/>
    </row>
    <row r="872" ht="21.75" customHeight="1">
      <c r="A872" s="9"/>
      <c r="B872" s="100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6"/>
      <c r="P872" s="29"/>
      <c r="Q872" s="29"/>
      <c r="R872" s="16"/>
      <c r="S872" s="9"/>
      <c r="T872" s="9"/>
      <c r="U872" s="9"/>
      <c r="V872" s="9"/>
      <c r="W872" s="9"/>
      <c r="X872" s="9"/>
      <c r="Y872" s="9"/>
      <c r="Z872" s="9"/>
    </row>
    <row r="873" ht="21.75" customHeight="1">
      <c r="A873" s="9"/>
      <c r="B873" s="100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6"/>
      <c r="P873" s="29"/>
      <c r="Q873" s="29"/>
      <c r="R873" s="16"/>
      <c r="S873" s="9"/>
      <c r="T873" s="9"/>
      <c r="U873" s="9"/>
      <c r="V873" s="9"/>
      <c r="W873" s="9"/>
      <c r="X873" s="9"/>
      <c r="Y873" s="9"/>
      <c r="Z873" s="9"/>
    </row>
    <row r="874" ht="21.75" customHeight="1">
      <c r="A874" s="9"/>
      <c r="B874" s="100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6"/>
      <c r="P874" s="29"/>
      <c r="Q874" s="29"/>
      <c r="R874" s="16"/>
      <c r="S874" s="9"/>
      <c r="T874" s="9"/>
      <c r="U874" s="9"/>
      <c r="V874" s="9"/>
      <c r="W874" s="9"/>
      <c r="X874" s="9"/>
      <c r="Y874" s="9"/>
      <c r="Z874" s="9"/>
    </row>
    <row r="875" ht="21.75" customHeight="1">
      <c r="A875" s="9"/>
      <c r="B875" s="100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6"/>
      <c r="P875" s="29"/>
      <c r="Q875" s="29"/>
      <c r="R875" s="16"/>
      <c r="S875" s="9"/>
      <c r="T875" s="9"/>
      <c r="U875" s="9"/>
      <c r="V875" s="9"/>
      <c r="W875" s="9"/>
      <c r="X875" s="9"/>
      <c r="Y875" s="9"/>
      <c r="Z875" s="9"/>
    </row>
    <row r="876" ht="21.75" customHeight="1">
      <c r="A876" s="9"/>
      <c r="B876" s="100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6"/>
      <c r="P876" s="29"/>
      <c r="Q876" s="29"/>
      <c r="R876" s="16"/>
      <c r="S876" s="9"/>
      <c r="T876" s="9"/>
      <c r="U876" s="9"/>
      <c r="V876" s="9"/>
      <c r="W876" s="9"/>
      <c r="X876" s="9"/>
      <c r="Y876" s="9"/>
      <c r="Z876" s="9"/>
    </row>
    <row r="877" ht="21.75" customHeight="1">
      <c r="A877" s="9"/>
      <c r="B877" s="100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6"/>
      <c r="P877" s="29"/>
      <c r="Q877" s="29"/>
      <c r="R877" s="16"/>
      <c r="S877" s="9"/>
      <c r="T877" s="9"/>
      <c r="U877" s="9"/>
      <c r="V877" s="9"/>
      <c r="W877" s="9"/>
      <c r="X877" s="9"/>
      <c r="Y877" s="9"/>
      <c r="Z877" s="9"/>
    </row>
    <row r="878" ht="21.75" customHeight="1">
      <c r="A878" s="9"/>
      <c r="B878" s="100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6"/>
      <c r="P878" s="29"/>
      <c r="Q878" s="29"/>
      <c r="R878" s="16"/>
      <c r="S878" s="9"/>
      <c r="T878" s="9"/>
      <c r="U878" s="9"/>
      <c r="V878" s="9"/>
      <c r="W878" s="9"/>
      <c r="X878" s="9"/>
      <c r="Y878" s="9"/>
      <c r="Z878" s="9"/>
    </row>
    <row r="879" ht="21.75" customHeight="1">
      <c r="A879" s="9"/>
      <c r="B879" s="100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6"/>
      <c r="P879" s="29"/>
      <c r="Q879" s="29"/>
      <c r="R879" s="16"/>
      <c r="S879" s="9"/>
      <c r="T879" s="9"/>
      <c r="U879" s="9"/>
      <c r="V879" s="9"/>
      <c r="W879" s="9"/>
      <c r="X879" s="9"/>
      <c r="Y879" s="9"/>
      <c r="Z879" s="9"/>
    </row>
    <row r="880" ht="21.75" customHeight="1">
      <c r="A880" s="9"/>
      <c r="B880" s="100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6"/>
      <c r="P880" s="29"/>
      <c r="Q880" s="29"/>
      <c r="R880" s="16"/>
      <c r="S880" s="9"/>
      <c r="T880" s="9"/>
      <c r="U880" s="9"/>
      <c r="V880" s="9"/>
      <c r="W880" s="9"/>
      <c r="X880" s="9"/>
      <c r="Y880" s="9"/>
      <c r="Z880" s="9"/>
    </row>
    <row r="881" ht="21.75" customHeight="1">
      <c r="A881" s="9"/>
      <c r="B881" s="100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6"/>
      <c r="P881" s="29"/>
      <c r="Q881" s="29"/>
      <c r="R881" s="16"/>
      <c r="S881" s="9"/>
      <c r="T881" s="9"/>
      <c r="U881" s="9"/>
      <c r="V881" s="9"/>
      <c r="W881" s="9"/>
      <c r="X881" s="9"/>
      <c r="Y881" s="9"/>
      <c r="Z881" s="9"/>
    </row>
    <row r="882" ht="21.75" customHeight="1">
      <c r="A882" s="9"/>
      <c r="B882" s="100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6"/>
      <c r="P882" s="29"/>
      <c r="Q882" s="29"/>
      <c r="R882" s="16"/>
      <c r="S882" s="9"/>
      <c r="T882" s="9"/>
      <c r="U882" s="9"/>
      <c r="V882" s="9"/>
      <c r="W882" s="9"/>
      <c r="X882" s="9"/>
      <c r="Y882" s="9"/>
      <c r="Z882" s="9"/>
    </row>
    <row r="883" ht="21.75" customHeight="1">
      <c r="A883" s="9"/>
      <c r="B883" s="100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6"/>
      <c r="P883" s="29"/>
      <c r="Q883" s="29"/>
      <c r="R883" s="16"/>
      <c r="S883" s="9"/>
      <c r="T883" s="9"/>
      <c r="U883" s="9"/>
      <c r="V883" s="9"/>
      <c r="W883" s="9"/>
      <c r="X883" s="9"/>
      <c r="Y883" s="9"/>
      <c r="Z883" s="9"/>
    </row>
    <row r="884" ht="21.75" customHeight="1">
      <c r="A884" s="9"/>
      <c r="B884" s="100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6"/>
      <c r="P884" s="29"/>
      <c r="Q884" s="29"/>
      <c r="R884" s="16"/>
      <c r="S884" s="9"/>
      <c r="T884" s="9"/>
      <c r="U884" s="9"/>
      <c r="V884" s="9"/>
      <c r="W884" s="9"/>
      <c r="X884" s="9"/>
      <c r="Y884" s="9"/>
      <c r="Z884" s="9"/>
    </row>
    <row r="885" ht="21.75" customHeight="1">
      <c r="A885" s="9"/>
      <c r="B885" s="100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6"/>
      <c r="P885" s="29"/>
      <c r="Q885" s="29"/>
      <c r="R885" s="16"/>
      <c r="S885" s="9"/>
      <c r="T885" s="9"/>
      <c r="U885" s="9"/>
      <c r="V885" s="9"/>
      <c r="W885" s="9"/>
      <c r="X885" s="9"/>
      <c r="Y885" s="9"/>
      <c r="Z885" s="9"/>
    </row>
    <row r="886" ht="21.75" customHeight="1">
      <c r="A886" s="9"/>
      <c r="B886" s="100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6"/>
      <c r="P886" s="29"/>
      <c r="Q886" s="29"/>
      <c r="R886" s="16"/>
      <c r="S886" s="9"/>
      <c r="T886" s="9"/>
      <c r="U886" s="9"/>
      <c r="V886" s="9"/>
      <c r="W886" s="9"/>
      <c r="X886" s="9"/>
      <c r="Y886" s="9"/>
      <c r="Z886" s="9"/>
    </row>
    <row r="887" ht="21.75" customHeight="1">
      <c r="A887" s="9"/>
      <c r="B887" s="100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6"/>
      <c r="P887" s="29"/>
      <c r="Q887" s="29"/>
      <c r="R887" s="16"/>
      <c r="S887" s="9"/>
      <c r="T887" s="9"/>
      <c r="U887" s="9"/>
      <c r="V887" s="9"/>
      <c r="W887" s="9"/>
      <c r="X887" s="9"/>
      <c r="Y887" s="9"/>
      <c r="Z887" s="9"/>
    </row>
    <row r="888" ht="21.75" customHeight="1">
      <c r="A888" s="9"/>
      <c r="B888" s="100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6"/>
      <c r="P888" s="29"/>
      <c r="Q888" s="29"/>
      <c r="R888" s="16"/>
      <c r="S888" s="9"/>
      <c r="T888" s="9"/>
      <c r="U888" s="9"/>
      <c r="V888" s="9"/>
      <c r="W888" s="9"/>
      <c r="X888" s="9"/>
      <c r="Y888" s="9"/>
      <c r="Z888" s="9"/>
    </row>
    <row r="889" ht="21.75" customHeight="1">
      <c r="A889" s="9"/>
      <c r="B889" s="100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6"/>
      <c r="P889" s="29"/>
      <c r="Q889" s="29"/>
      <c r="R889" s="16"/>
      <c r="S889" s="9"/>
      <c r="T889" s="9"/>
      <c r="U889" s="9"/>
      <c r="V889" s="9"/>
      <c r="W889" s="9"/>
      <c r="X889" s="9"/>
      <c r="Y889" s="9"/>
      <c r="Z889" s="9"/>
    </row>
    <row r="890" ht="21.75" customHeight="1">
      <c r="A890" s="9"/>
      <c r="B890" s="100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6"/>
      <c r="P890" s="29"/>
      <c r="Q890" s="29"/>
      <c r="R890" s="16"/>
      <c r="S890" s="9"/>
      <c r="T890" s="9"/>
      <c r="U890" s="9"/>
      <c r="V890" s="9"/>
      <c r="W890" s="9"/>
      <c r="X890" s="9"/>
      <c r="Y890" s="9"/>
      <c r="Z890" s="9"/>
    </row>
    <row r="891" ht="21.75" customHeight="1">
      <c r="A891" s="9"/>
      <c r="B891" s="100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6"/>
      <c r="P891" s="29"/>
      <c r="Q891" s="29"/>
      <c r="R891" s="16"/>
      <c r="S891" s="9"/>
      <c r="T891" s="9"/>
      <c r="U891" s="9"/>
      <c r="V891" s="9"/>
      <c r="W891" s="9"/>
      <c r="X891" s="9"/>
      <c r="Y891" s="9"/>
      <c r="Z891" s="9"/>
    </row>
    <row r="892" ht="21.75" customHeight="1">
      <c r="A892" s="9"/>
      <c r="B892" s="100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6"/>
      <c r="P892" s="29"/>
      <c r="Q892" s="29"/>
      <c r="R892" s="16"/>
      <c r="S892" s="9"/>
      <c r="T892" s="9"/>
      <c r="U892" s="9"/>
      <c r="V892" s="9"/>
      <c r="W892" s="9"/>
      <c r="X892" s="9"/>
      <c r="Y892" s="9"/>
      <c r="Z892" s="9"/>
    </row>
    <row r="893" ht="21.75" customHeight="1">
      <c r="A893" s="9"/>
      <c r="B893" s="100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6"/>
      <c r="P893" s="29"/>
      <c r="Q893" s="29"/>
      <c r="R893" s="16"/>
      <c r="S893" s="9"/>
      <c r="T893" s="9"/>
      <c r="U893" s="9"/>
      <c r="V893" s="9"/>
      <c r="W893" s="9"/>
      <c r="X893" s="9"/>
      <c r="Y893" s="9"/>
      <c r="Z893" s="9"/>
    </row>
    <row r="894" ht="21.75" customHeight="1">
      <c r="A894" s="9"/>
      <c r="B894" s="100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6"/>
      <c r="P894" s="29"/>
      <c r="Q894" s="29"/>
      <c r="R894" s="16"/>
      <c r="S894" s="9"/>
      <c r="T894" s="9"/>
      <c r="U894" s="9"/>
      <c r="V894" s="9"/>
      <c r="W894" s="9"/>
      <c r="X894" s="9"/>
      <c r="Y894" s="9"/>
      <c r="Z894" s="9"/>
    </row>
    <row r="895" ht="21.75" customHeight="1">
      <c r="A895" s="9"/>
      <c r="B895" s="100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6"/>
      <c r="P895" s="29"/>
      <c r="Q895" s="29"/>
      <c r="R895" s="16"/>
      <c r="S895" s="9"/>
      <c r="T895" s="9"/>
      <c r="U895" s="9"/>
      <c r="V895" s="9"/>
      <c r="W895" s="9"/>
      <c r="X895" s="9"/>
      <c r="Y895" s="9"/>
      <c r="Z895" s="9"/>
    </row>
    <row r="896" ht="21.75" customHeight="1">
      <c r="A896" s="9"/>
      <c r="B896" s="100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6"/>
      <c r="P896" s="29"/>
      <c r="Q896" s="29"/>
      <c r="R896" s="16"/>
      <c r="S896" s="9"/>
      <c r="T896" s="9"/>
      <c r="U896" s="9"/>
      <c r="V896" s="9"/>
      <c r="W896" s="9"/>
      <c r="X896" s="9"/>
      <c r="Y896" s="9"/>
      <c r="Z896" s="9"/>
    </row>
    <row r="897" ht="21.75" customHeight="1">
      <c r="A897" s="9"/>
      <c r="B897" s="100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6"/>
      <c r="P897" s="29"/>
      <c r="Q897" s="29"/>
      <c r="R897" s="16"/>
      <c r="S897" s="9"/>
      <c r="T897" s="9"/>
      <c r="U897" s="9"/>
      <c r="V897" s="9"/>
      <c r="W897" s="9"/>
      <c r="X897" s="9"/>
      <c r="Y897" s="9"/>
      <c r="Z897" s="9"/>
    </row>
    <row r="898" ht="21.75" customHeight="1">
      <c r="A898" s="9"/>
      <c r="B898" s="100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6"/>
      <c r="P898" s="29"/>
      <c r="Q898" s="29"/>
      <c r="R898" s="16"/>
      <c r="S898" s="9"/>
      <c r="T898" s="9"/>
      <c r="U898" s="9"/>
      <c r="V898" s="9"/>
      <c r="W898" s="9"/>
      <c r="X898" s="9"/>
      <c r="Y898" s="9"/>
      <c r="Z898" s="9"/>
    </row>
    <row r="899" ht="21.75" customHeight="1">
      <c r="A899" s="9"/>
      <c r="B899" s="100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6"/>
      <c r="P899" s="29"/>
      <c r="Q899" s="29"/>
      <c r="R899" s="16"/>
      <c r="S899" s="9"/>
      <c r="T899" s="9"/>
      <c r="U899" s="9"/>
      <c r="V899" s="9"/>
      <c r="W899" s="9"/>
      <c r="X899" s="9"/>
      <c r="Y899" s="9"/>
      <c r="Z899" s="9"/>
    </row>
    <row r="900" ht="21.75" customHeight="1">
      <c r="A900" s="9"/>
      <c r="B900" s="100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6"/>
      <c r="P900" s="29"/>
      <c r="Q900" s="29"/>
      <c r="R900" s="16"/>
      <c r="S900" s="9"/>
      <c r="T900" s="9"/>
      <c r="U900" s="9"/>
      <c r="V900" s="9"/>
      <c r="W900" s="9"/>
      <c r="X900" s="9"/>
      <c r="Y900" s="9"/>
      <c r="Z900" s="9"/>
    </row>
    <row r="901" ht="21.75" customHeight="1">
      <c r="A901" s="9"/>
      <c r="B901" s="100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6"/>
      <c r="P901" s="29"/>
      <c r="Q901" s="29"/>
      <c r="R901" s="16"/>
      <c r="S901" s="9"/>
      <c r="T901" s="9"/>
      <c r="U901" s="9"/>
      <c r="V901" s="9"/>
      <c r="W901" s="9"/>
      <c r="X901" s="9"/>
      <c r="Y901" s="9"/>
      <c r="Z901" s="9"/>
    </row>
    <row r="902" ht="21.75" customHeight="1">
      <c r="A902" s="9"/>
      <c r="B902" s="100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6"/>
      <c r="P902" s="29"/>
      <c r="Q902" s="29"/>
      <c r="R902" s="16"/>
      <c r="S902" s="9"/>
      <c r="T902" s="9"/>
      <c r="U902" s="9"/>
      <c r="V902" s="9"/>
      <c r="W902" s="9"/>
      <c r="X902" s="9"/>
      <c r="Y902" s="9"/>
      <c r="Z902" s="9"/>
    </row>
    <row r="903" ht="21.75" customHeight="1">
      <c r="A903" s="9"/>
      <c r="B903" s="100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6"/>
      <c r="P903" s="29"/>
      <c r="Q903" s="29"/>
      <c r="R903" s="16"/>
      <c r="S903" s="9"/>
      <c r="T903" s="9"/>
      <c r="U903" s="9"/>
      <c r="V903" s="9"/>
      <c r="W903" s="9"/>
      <c r="X903" s="9"/>
      <c r="Y903" s="9"/>
      <c r="Z903" s="9"/>
    </row>
    <row r="904" ht="21.75" customHeight="1">
      <c r="A904" s="9"/>
      <c r="B904" s="100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6"/>
      <c r="P904" s="29"/>
      <c r="Q904" s="29"/>
      <c r="R904" s="16"/>
      <c r="S904" s="9"/>
      <c r="T904" s="9"/>
      <c r="U904" s="9"/>
      <c r="V904" s="9"/>
      <c r="W904" s="9"/>
      <c r="X904" s="9"/>
      <c r="Y904" s="9"/>
      <c r="Z904" s="9"/>
    </row>
    <row r="905" ht="21.75" customHeight="1">
      <c r="A905" s="9"/>
      <c r="B905" s="100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6"/>
      <c r="P905" s="29"/>
      <c r="Q905" s="29"/>
      <c r="R905" s="16"/>
      <c r="S905" s="9"/>
      <c r="T905" s="9"/>
      <c r="U905" s="9"/>
      <c r="V905" s="9"/>
      <c r="W905" s="9"/>
      <c r="X905" s="9"/>
      <c r="Y905" s="9"/>
      <c r="Z905" s="9"/>
    </row>
    <row r="906" ht="21.75" customHeight="1">
      <c r="A906" s="9"/>
      <c r="B906" s="100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6"/>
      <c r="P906" s="29"/>
      <c r="Q906" s="29"/>
      <c r="R906" s="16"/>
      <c r="S906" s="9"/>
      <c r="T906" s="9"/>
      <c r="U906" s="9"/>
      <c r="V906" s="9"/>
      <c r="W906" s="9"/>
      <c r="X906" s="9"/>
      <c r="Y906" s="9"/>
      <c r="Z906" s="9"/>
    </row>
    <row r="907" ht="21.75" customHeight="1">
      <c r="A907" s="9"/>
      <c r="B907" s="100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6"/>
      <c r="P907" s="29"/>
      <c r="Q907" s="29"/>
      <c r="R907" s="16"/>
      <c r="S907" s="9"/>
      <c r="T907" s="9"/>
      <c r="U907" s="9"/>
      <c r="V907" s="9"/>
      <c r="W907" s="9"/>
      <c r="X907" s="9"/>
      <c r="Y907" s="9"/>
      <c r="Z907" s="9"/>
    </row>
    <row r="908" ht="21.75" customHeight="1">
      <c r="A908" s="9"/>
      <c r="B908" s="100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6"/>
      <c r="P908" s="29"/>
      <c r="Q908" s="29"/>
      <c r="R908" s="16"/>
      <c r="S908" s="9"/>
      <c r="T908" s="9"/>
      <c r="U908" s="9"/>
      <c r="V908" s="9"/>
      <c r="W908" s="9"/>
      <c r="X908" s="9"/>
      <c r="Y908" s="9"/>
      <c r="Z908" s="9"/>
    </row>
    <row r="909" ht="21.75" customHeight="1">
      <c r="A909" s="9"/>
      <c r="B909" s="100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6"/>
      <c r="P909" s="29"/>
      <c r="Q909" s="29"/>
      <c r="R909" s="16"/>
      <c r="S909" s="9"/>
      <c r="T909" s="9"/>
      <c r="U909" s="9"/>
      <c r="V909" s="9"/>
      <c r="W909" s="9"/>
      <c r="X909" s="9"/>
      <c r="Y909" s="9"/>
      <c r="Z909" s="9"/>
    </row>
    <row r="910" ht="21.75" customHeight="1">
      <c r="A910" s="9"/>
      <c r="B910" s="100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6"/>
      <c r="P910" s="29"/>
      <c r="Q910" s="29"/>
      <c r="R910" s="16"/>
      <c r="S910" s="9"/>
      <c r="T910" s="9"/>
      <c r="U910" s="9"/>
      <c r="V910" s="9"/>
      <c r="W910" s="9"/>
      <c r="X910" s="9"/>
      <c r="Y910" s="9"/>
      <c r="Z910" s="9"/>
    </row>
    <row r="911" ht="21.75" customHeight="1">
      <c r="A911" s="9"/>
      <c r="B911" s="100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6"/>
      <c r="P911" s="29"/>
      <c r="Q911" s="29"/>
      <c r="R911" s="16"/>
      <c r="S911" s="9"/>
      <c r="T911" s="9"/>
      <c r="U911" s="9"/>
      <c r="V911" s="9"/>
      <c r="W911" s="9"/>
      <c r="X911" s="9"/>
      <c r="Y911" s="9"/>
      <c r="Z911" s="9"/>
    </row>
    <row r="912" ht="21.75" customHeight="1">
      <c r="A912" s="9"/>
      <c r="B912" s="100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6"/>
      <c r="P912" s="29"/>
      <c r="Q912" s="29"/>
      <c r="R912" s="16"/>
      <c r="S912" s="9"/>
      <c r="T912" s="9"/>
      <c r="U912" s="9"/>
      <c r="V912" s="9"/>
      <c r="W912" s="9"/>
      <c r="X912" s="9"/>
      <c r="Y912" s="9"/>
      <c r="Z912" s="9"/>
    </row>
    <row r="913" ht="21.75" customHeight="1">
      <c r="A913" s="9"/>
      <c r="B913" s="100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6"/>
      <c r="P913" s="29"/>
      <c r="Q913" s="29"/>
      <c r="R913" s="16"/>
      <c r="S913" s="9"/>
      <c r="T913" s="9"/>
      <c r="U913" s="9"/>
      <c r="V913" s="9"/>
      <c r="W913" s="9"/>
      <c r="X913" s="9"/>
      <c r="Y913" s="9"/>
      <c r="Z913" s="9"/>
    </row>
    <row r="914" ht="21.75" customHeight="1">
      <c r="A914" s="9"/>
      <c r="B914" s="100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6"/>
      <c r="P914" s="29"/>
      <c r="Q914" s="29"/>
      <c r="R914" s="16"/>
      <c r="S914" s="9"/>
      <c r="T914" s="9"/>
      <c r="U914" s="9"/>
      <c r="V914" s="9"/>
      <c r="W914" s="9"/>
      <c r="X914" s="9"/>
      <c r="Y914" s="9"/>
      <c r="Z914" s="9"/>
    </row>
    <row r="915" ht="21.75" customHeight="1">
      <c r="A915" s="9"/>
      <c r="B915" s="100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6"/>
      <c r="P915" s="29"/>
      <c r="Q915" s="29"/>
      <c r="R915" s="16"/>
      <c r="S915" s="9"/>
      <c r="T915" s="9"/>
      <c r="U915" s="9"/>
      <c r="V915" s="9"/>
      <c r="W915" s="9"/>
      <c r="X915" s="9"/>
      <c r="Y915" s="9"/>
      <c r="Z915" s="9"/>
    </row>
    <row r="916" ht="21.75" customHeight="1">
      <c r="A916" s="9"/>
      <c r="B916" s="100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6"/>
      <c r="P916" s="29"/>
      <c r="Q916" s="29"/>
      <c r="R916" s="16"/>
      <c r="S916" s="9"/>
      <c r="T916" s="9"/>
      <c r="U916" s="9"/>
      <c r="V916" s="9"/>
      <c r="W916" s="9"/>
      <c r="X916" s="9"/>
      <c r="Y916" s="9"/>
      <c r="Z916" s="9"/>
    </row>
    <row r="917" ht="21.75" customHeight="1">
      <c r="A917" s="9"/>
      <c r="B917" s="100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6"/>
      <c r="P917" s="29"/>
      <c r="Q917" s="29"/>
      <c r="R917" s="16"/>
      <c r="S917" s="9"/>
      <c r="T917" s="9"/>
      <c r="U917" s="9"/>
      <c r="V917" s="9"/>
      <c r="W917" s="9"/>
      <c r="X917" s="9"/>
      <c r="Y917" s="9"/>
      <c r="Z917" s="9"/>
    </row>
    <row r="918" ht="21.75" customHeight="1">
      <c r="A918" s="9"/>
      <c r="B918" s="100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6"/>
      <c r="P918" s="29"/>
      <c r="Q918" s="29"/>
      <c r="R918" s="16"/>
      <c r="S918" s="9"/>
      <c r="T918" s="9"/>
      <c r="U918" s="9"/>
      <c r="V918" s="9"/>
      <c r="W918" s="9"/>
      <c r="X918" s="9"/>
      <c r="Y918" s="9"/>
      <c r="Z918" s="9"/>
    </row>
    <row r="919" ht="21.75" customHeight="1">
      <c r="A919" s="9"/>
      <c r="B919" s="100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6"/>
      <c r="P919" s="29"/>
      <c r="Q919" s="29"/>
      <c r="R919" s="16"/>
      <c r="S919" s="9"/>
      <c r="T919" s="9"/>
      <c r="U919" s="9"/>
      <c r="V919" s="9"/>
      <c r="W919" s="9"/>
      <c r="X919" s="9"/>
      <c r="Y919" s="9"/>
      <c r="Z919" s="9"/>
    </row>
    <row r="920" ht="21.75" customHeight="1">
      <c r="A920" s="9"/>
      <c r="B920" s="100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6"/>
      <c r="P920" s="29"/>
      <c r="Q920" s="29"/>
      <c r="R920" s="16"/>
      <c r="S920" s="9"/>
      <c r="T920" s="9"/>
      <c r="U920" s="9"/>
      <c r="V920" s="9"/>
      <c r="W920" s="9"/>
      <c r="X920" s="9"/>
      <c r="Y920" s="9"/>
      <c r="Z920" s="9"/>
    </row>
    <row r="921" ht="21.75" customHeight="1">
      <c r="A921" s="9"/>
      <c r="B921" s="100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6"/>
      <c r="P921" s="29"/>
      <c r="Q921" s="29"/>
      <c r="R921" s="16"/>
      <c r="S921" s="9"/>
      <c r="T921" s="9"/>
      <c r="U921" s="9"/>
      <c r="V921" s="9"/>
      <c r="W921" s="9"/>
      <c r="X921" s="9"/>
      <c r="Y921" s="9"/>
      <c r="Z921" s="9"/>
    </row>
    <row r="922" ht="21.75" customHeight="1">
      <c r="A922" s="9"/>
      <c r="B922" s="100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6"/>
      <c r="P922" s="29"/>
      <c r="Q922" s="29"/>
      <c r="R922" s="16"/>
      <c r="S922" s="9"/>
      <c r="T922" s="9"/>
      <c r="U922" s="9"/>
      <c r="V922" s="9"/>
      <c r="W922" s="9"/>
      <c r="X922" s="9"/>
      <c r="Y922" s="9"/>
      <c r="Z922" s="9"/>
    </row>
    <row r="923" ht="21.75" customHeight="1">
      <c r="A923" s="9"/>
      <c r="B923" s="100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6"/>
      <c r="P923" s="29"/>
      <c r="Q923" s="29"/>
      <c r="R923" s="16"/>
      <c r="S923" s="9"/>
      <c r="T923" s="9"/>
      <c r="U923" s="9"/>
      <c r="V923" s="9"/>
      <c r="W923" s="9"/>
      <c r="X923" s="9"/>
      <c r="Y923" s="9"/>
      <c r="Z923" s="9"/>
    </row>
    <row r="924" ht="21.75" customHeight="1">
      <c r="A924" s="9"/>
      <c r="B924" s="100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6"/>
      <c r="P924" s="29"/>
      <c r="Q924" s="29"/>
      <c r="R924" s="16"/>
      <c r="S924" s="9"/>
      <c r="T924" s="9"/>
      <c r="U924" s="9"/>
      <c r="V924" s="9"/>
      <c r="W924" s="9"/>
      <c r="X924" s="9"/>
      <c r="Y924" s="9"/>
      <c r="Z924" s="9"/>
    </row>
    <row r="925" ht="21.75" customHeight="1">
      <c r="A925" s="9"/>
      <c r="B925" s="100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6"/>
      <c r="P925" s="29"/>
      <c r="Q925" s="29"/>
      <c r="R925" s="16"/>
      <c r="S925" s="9"/>
      <c r="T925" s="9"/>
      <c r="U925" s="9"/>
      <c r="V925" s="9"/>
      <c r="W925" s="9"/>
      <c r="X925" s="9"/>
      <c r="Y925" s="9"/>
      <c r="Z925" s="9"/>
    </row>
    <row r="926" ht="21.75" customHeight="1">
      <c r="A926" s="9"/>
      <c r="B926" s="100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6"/>
      <c r="P926" s="29"/>
      <c r="Q926" s="29"/>
      <c r="R926" s="16"/>
      <c r="S926" s="9"/>
      <c r="T926" s="9"/>
      <c r="U926" s="9"/>
      <c r="V926" s="9"/>
      <c r="W926" s="9"/>
      <c r="X926" s="9"/>
      <c r="Y926" s="9"/>
      <c r="Z926" s="9"/>
    </row>
    <row r="927" ht="21.75" customHeight="1">
      <c r="A927" s="9"/>
      <c r="B927" s="100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6"/>
      <c r="P927" s="29"/>
      <c r="Q927" s="29"/>
      <c r="R927" s="16"/>
      <c r="S927" s="9"/>
      <c r="T927" s="9"/>
      <c r="U927" s="9"/>
      <c r="V927" s="9"/>
      <c r="W927" s="9"/>
      <c r="X927" s="9"/>
      <c r="Y927" s="9"/>
      <c r="Z927" s="9"/>
    </row>
    <row r="928" ht="21.75" customHeight="1">
      <c r="A928" s="9"/>
      <c r="B928" s="100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6"/>
      <c r="P928" s="29"/>
      <c r="Q928" s="29"/>
      <c r="R928" s="16"/>
      <c r="S928" s="9"/>
      <c r="T928" s="9"/>
      <c r="U928" s="9"/>
      <c r="V928" s="9"/>
      <c r="W928" s="9"/>
      <c r="X928" s="9"/>
      <c r="Y928" s="9"/>
      <c r="Z928" s="9"/>
    </row>
    <row r="929" ht="21.75" customHeight="1">
      <c r="A929" s="9"/>
      <c r="B929" s="100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6"/>
      <c r="P929" s="29"/>
      <c r="Q929" s="29"/>
      <c r="R929" s="16"/>
      <c r="S929" s="9"/>
      <c r="T929" s="9"/>
      <c r="U929" s="9"/>
      <c r="V929" s="9"/>
      <c r="W929" s="9"/>
      <c r="X929" s="9"/>
      <c r="Y929" s="9"/>
      <c r="Z929" s="9"/>
    </row>
    <row r="930" ht="21.75" customHeight="1">
      <c r="A930" s="9"/>
      <c r="B930" s="100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6"/>
      <c r="P930" s="29"/>
      <c r="Q930" s="29"/>
      <c r="R930" s="16"/>
      <c r="S930" s="9"/>
      <c r="T930" s="9"/>
      <c r="U930" s="9"/>
      <c r="V930" s="9"/>
      <c r="W930" s="9"/>
      <c r="X930" s="9"/>
      <c r="Y930" s="9"/>
      <c r="Z930" s="9"/>
    </row>
    <row r="931" ht="21.75" customHeight="1">
      <c r="A931" s="9"/>
      <c r="B931" s="100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6"/>
      <c r="P931" s="29"/>
      <c r="Q931" s="29"/>
      <c r="R931" s="16"/>
      <c r="S931" s="9"/>
      <c r="T931" s="9"/>
      <c r="U931" s="9"/>
      <c r="V931" s="9"/>
      <c r="W931" s="9"/>
      <c r="X931" s="9"/>
      <c r="Y931" s="9"/>
      <c r="Z931" s="9"/>
    </row>
    <row r="932" ht="21.75" customHeight="1">
      <c r="A932" s="9"/>
      <c r="B932" s="100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6"/>
      <c r="P932" s="29"/>
      <c r="Q932" s="29"/>
      <c r="R932" s="16"/>
      <c r="S932" s="9"/>
      <c r="T932" s="9"/>
      <c r="U932" s="9"/>
      <c r="V932" s="9"/>
      <c r="W932" s="9"/>
      <c r="X932" s="9"/>
      <c r="Y932" s="9"/>
      <c r="Z932" s="9"/>
    </row>
    <row r="933" ht="21.75" customHeight="1">
      <c r="A933" s="9"/>
      <c r="B933" s="100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6"/>
      <c r="P933" s="29"/>
      <c r="Q933" s="29"/>
      <c r="R933" s="16"/>
      <c r="S933" s="9"/>
      <c r="T933" s="9"/>
      <c r="U933" s="9"/>
      <c r="V933" s="9"/>
      <c r="W933" s="9"/>
      <c r="X933" s="9"/>
      <c r="Y933" s="9"/>
      <c r="Z933" s="9"/>
    </row>
    <row r="934" ht="21.75" customHeight="1">
      <c r="A934" s="9"/>
      <c r="B934" s="100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6"/>
      <c r="P934" s="29"/>
      <c r="Q934" s="29"/>
      <c r="R934" s="16"/>
      <c r="S934" s="9"/>
      <c r="T934" s="9"/>
      <c r="U934" s="9"/>
      <c r="V934" s="9"/>
      <c r="W934" s="9"/>
      <c r="X934" s="9"/>
      <c r="Y934" s="9"/>
      <c r="Z934" s="9"/>
    </row>
    <row r="935" ht="21.75" customHeight="1">
      <c r="A935" s="9"/>
      <c r="B935" s="100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6"/>
      <c r="P935" s="29"/>
      <c r="Q935" s="29"/>
      <c r="R935" s="16"/>
      <c r="S935" s="9"/>
      <c r="T935" s="9"/>
      <c r="U935" s="9"/>
      <c r="V935" s="9"/>
      <c r="W935" s="9"/>
      <c r="X935" s="9"/>
      <c r="Y935" s="9"/>
      <c r="Z935" s="9"/>
    </row>
    <row r="936" ht="21.75" customHeight="1">
      <c r="A936" s="9"/>
      <c r="B936" s="100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6"/>
      <c r="P936" s="29"/>
      <c r="Q936" s="29"/>
      <c r="R936" s="16"/>
      <c r="S936" s="9"/>
      <c r="T936" s="9"/>
      <c r="U936" s="9"/>
      <c r="V936" s="9"/>
      <c r="W936" s="9"/>
      <c r="X936" s="9"/>
      <c r="Y936" s="9"/>
      <c r="Z936" s="9"/>
    </row>
    <row r="937" ht="21.75" customHeight="1">
      <c r="A937" s="9"/>
      <c r="B937" s="100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6"/>
      <c r="P937" s="29"/>
      <c r="Q937" s="29"/>
      <c r="R937" s="16"/>
      <c r="S937" s="9"/>
      <c r="T937" s="9"/>
      <c r="U937" s="9"/>
      <c r="V937" s="9"/>
      <c r="W937" s="9"/>
      <c r="X937" s="9"/>
      <c r="Y937" s="9"/>
      <c r="Z937" s="9"/>
    </row>
    <row r="938" ht="21.75" customHeight="1">
      <c r="A938" s="9"/>
      <c r="B938" s="100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6"/>
      <c r="P938" s="29"/>
      <c r="Q938" s="29"/>
      <c r="R938" s="16"/>
      <c r="S938" s="9"/>
      <c r="T938" s="9"/>
      <c r="U938" s="9"/>
      <c r="V938" s="9"/>
      <c r="W938" s="9"/>
      <c r="X938" s="9"/>
      <c r="Y938" s="9"/>
      <c r="Z938" s="9"/>
    </row>
    <row r="939" ht="21.75" customHeight="1">
      <c r="A939" s="9"/>
      <c r="B939" s="100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6"/>
      <c r="P939" s="29"/>
      <c r="Q939" s="29"/>
      <c r="R939" s="16"/>
      <c r="S939" s="9"/>
      <c r="T939" s="9"/>
      <c r="U939" s="9"/>
      <c r="V939" s="9"/>
      <c r="W939" s="9"/>
      <c r="X939" s="9"/>
      <c r="Y939" s="9"/>
      <c r="Z939" s="9"/>
    </row>
    <row r="940" ht="21.75" customHeight="1">
      <c r="A940" s="9"/>
      <c r="B940" s="100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6"/>
      <c r="P940" s="29"/>
      <c r="Q940" s="29"/>
      <c r="R940" s="16"/>
      <c r="S940" s="9"/>
      <c r="T940" s="9"/>
      <c r="U940" s="9"/>
      <c r="V940" s="9"/>
      <c r="W940" s="9"/>
      <c r="X940" s="9"/>
      <c r="Y940" s="9"/>
      <c r="Z940" s="9"/>
    </row>
    <row r="941" ht="21.75" customHeight="1">
      <c r="A941" s="9"/>
      <c r="B941" s="100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6"/>
      <c r="P941" s="29"/>
      <c r="Q941" s="29"/>
      <c r="R941" s="16"/>
      <c r="S941" s="9"/>
      <c r="T941" s="9"/>
      <c r="U941" s="9"/>
      <c r="V941" s="9"/>
      <c r="W941" s="9"/>
      <c r="X941" s="9"/>
      <c r="Y941" s="9"/>
      <c r="Z941" s="9"/>
    </row>
    <row r="942" ht="21.75" customHeight="1">
      <c r="A942" s="9"/>
      <c r="B942" s="100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6"/>
      <c r="P942" s="29"/>
      <c r="Q942" s="29"/>
      <c r="R942" s="16"/>
      <c r="S942" s="9"/>
      <c r="T942" s="9"/>
      <c r="U942" s="9"/>
      <c r="V942" s="9"/>
      <c r="W942" s="9"/>
      <c r="X942" s="9"/>
      <c r="Y942" s="9"/>
      <c r="Z942" s="9"/>
    </row>
    <row r="943" ht="21.75" customHeight="1">
      <c r="A943" s="9"/>
      <c r="B943" s="100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6"/>
      <c r="P943" s="29"/>
      <c r="Q943" s="29"/>
      <c r="R943" s="16"/>
      <c r="S943" s="9"/>
      <c r="T943" s="9"/>
      <c r="U943" s="9"/>
      <c r="V943" s="9"/>
      <c r="W943" s="9"/>
      <c r="X943" s="9"/>
      <c r="Y943" s="9"/>
      <c r="Z943" s="9"/>
    </row>
    <row r="944" ht="21.75" customHeight="1">
      <c r="A944" s="9"/>
      <c r="B944" s="100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6"/>
      <c r="P944" s="29"/>
      <c r="Q944" s="29"/>
      <c r="R944" s="16"/>
      <c r="S944" s="9"/>
      <c r="T944" s="9"/>
      <c r="U944" s="9"/>
      <c r="V944" s="9"/>
      <c r="W944" s="9"/>
      <c r="X944" s="9"/>
      <c r="Y944" s="9"/>
      <c r="Z944" s="9"/>
    </row>
    <row r="945" ht="21.75" customHeight="1">
      <c r="A945" s="9"/>
      <c r="B945" s="100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6"/>
      <c r="P945" s="29"/>
      <c r="Q945" s="29"/>
      <c r="R945" s="16"/>
      <c r="S945" s="9"/>
      <c r="T945" s="9"/>
      <c r="U945" s="9"/>
      <c r="V945" s="9"/>
      <c r="W945" s="9"/>
      <c r="X945" s="9"/>
      <c r="Y945" s="9"/>
      <c r="Z945" s="9"/>
    </row>
    <row r="946" ht="21.75" customHeight="1">
      <c r="A946" s="9"/>
      <c r="B946" s="100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6"/>
      <c r="P946" s="29"/>
      <c r="Q946" s="29"/>
      <c r="R946" s="16"/>
      <c r="S946" s="9"/>
      <c r="T946" s="9"/>
      <c r="U946" s="9"/>
      <c r="V946" s="9"/>
      <c r="W946" s="9"/>
      <c r="X946" s="9"/>
      <c r="Y946" s="9"/>
      <c r="Z946" s="9"/>
    </row>
    <row r="947" ht="21.75" customHeight="1">
      <c r="A947" s="9"/>
      <c r="B947" s="100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6"/>
      <c r="P947" s="29"/>
      <c r="Q947" s="29"/>
      <c r="R947" s="16"/>
      <c r="S947" s="9"/>
      <c r="T947" s="9"/>
      <c r="U947" s="9"/>
      <c r="V947" s="9"/>
      <c r="W947" s="9"/>
      <c r="X947" s="9"/>
      <c r="Y947" s="9"/>
      <c r="Z947" s="9"/>
    </row>
    <row r="948" ht="21.75" customHeight="1">
      <c r="A948" s="9"/>
      <c r="B948" s="100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6"/>
      <c r="P948" s="29"/>
      <c r="Q948" s="29"/>
      <c r="R948" s="16"/>
      <c r="S948" s="9"/>
      <c r="T948" s="9"/>
      <c r="U948" s="9"/>
      <c r="V948" s="9"/>
      <c r="W948" s="9"/>
      <c r="X948" s="9"/>
      <c r="Y948" s="9"/>
      <c r="Z948" s="9"/>
    </row>
    <row r="949" ht="21.75" customHeight="1">
      <c r="A949" s="9"/>
      <c r="B949" s="100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6"/>
      <c r="P949" s="29"/>
      <c r="Q949" s="29"/>
      <c r="R949" s="16"/>
      <c r="S949" s="9"/>
      <c r="T949" s="9"/>
      <c r="U949" s="9"/>
      <c r="V949" s="9"/>
      <c r="W949" s="9"/>
      <c r="X949" s="9"/>
      <c r="Y949" s="9"/>
      <c r="Z949" s="9"/>
    </row>
    <row r="950" ht="21.75" customHeight="1">
      <c r="A950" s="9"/>
      <c r="B950" s="100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6"/>
      <c r="P950" s="29"/>
      <c r="Q950" s="29"/>
      <c r="R950" s="16"/>
      <c r="S950" s="9"/>
      <c r="T950" s="9"/>
      <c r="U950" s="9"/>
      <c r="V950" s="9"/>
      <c r="W950" s="9"/>
      <c r="X950" s="9"/>
      <c r="Y950" s="9"/>
      <c r="Z950" s="9"/>
    </row>
    <row r="951" ht="21.75" customHeight="1">
      <c r="A951" s="9"/>
      <c r="B951" s="100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6"/>
      <c r="P951" s="29"/>
      <c r="Q951" s="29"/>
      <c r="R951" s="16"/>
      <c r="S951" s="9"/>
      <c r="T951" s="9"/>
      <c r="U951" s="9"/>
      <c r="V951" s="9"/>
      <c r="W951" s="9"/>
      <c r="X951" s="9"/>
      <c r="Y951" s="9"/>
      <c r="Z951" s="9"/>
    </row>
    <row r="952" ht="21.75" customHeight="1">
      <c r="A952" s="9"/>
      <c r="B952" s="100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6"/>
      <c r="P952" s="29"/>
      <c r="Q952" s="29"/>
      <c r="R952" s="16"/>
      <c r="S952" s="9"/>
      <c r="T952" s="9"/>
      <c r="U952" s="9"/>
      <c r="V952" s="9"/>
      <c r="W952" s="9"/>
      <c r="X952" s="9"/>
      <c r="Y952" s="9"/>
      <c r="Z952" s="9"/>
    </row>
    <row r="953" ht="21.75" customHeight="1">
      <c r="A953" s="9"/>
      <c r="B953" s="100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6"/>
      <c r="P953" s="29"/>
      <c r="Q953" s="29"/>
      <c r="R953" s="16"/>
      <c r="S953" s="9"/>
      <c r="T953" s="9"/>
      <c r="U953" s="9"/>
      <c r="V953" s="9"/>
      <c r="W953" s="9"/>
      <c r="X953" s="9"/>
      <c r="Y953" s="9"/>
      <c r="Z953" s="9"/>
    </row>
    <row r="954" ht="21.75" customHeight="1">
      <c r="A954" s="9"/>
      <c r="B954" s="100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6"/>
      <c r="P954" s="29"/>
      <c r="Q954" s="29"/>
      <c r="R954" s="16"/>
      <c r="S954" s="9"/>
      <c r="T954" s="9"/>
      <c r="U954" s="9"/>
      <c r="V954" s="9"/>
      <c r="W954" s="9"/>
      <c r="X954" s="9"/>
      <c r="Y954" s="9"/>
      <c r="Z954" s="9"/>
    </row>
    <row r="955" ht="21.75" customHeight="1">
      <c r="A955" s="9"/>
      <c r="B955" s="100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6"/>
      <c r="P955" s="29"/>
      <c r="Q955" s="29"/>
      <c r="R955" s="16"/>
      <c r="S955" s="9"/>
      <c r="T955" s="9"/>
      <c r="U955" s="9"/>
      <c r="V955" s="9"/>
      <c r="W955" s="9"/>
      <c r="X955" s="9"/>
      <c r="Y955" s="9"/>
      <c r="Z955" s="9"/>
    </row>
    <row r="956" ht="21.75" customHeight="1">
      <c r="A956" s="9"/>
      <c r="B956" s="100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6"/>
      <c r="P956" s="29"/>
      <c r="Q956" s="29"/>
      <c r="R956" s="16"/>
      <c r="S956" s="9"/>
      <c r="T956" s="9"/>
      <c r="U956" s="9"/>
      <c r="V956" s="9"/>
      <c r="W956" s="9"/>
      <c r="X956" s="9"/>
      <c r="Y956" s="9"/>
      <c r="Z956" s="9"/>
    </row>
    <row r="957" ht="21.75" customHeight="1">
      <c r="A957" s="9"/>
      <c r="B957" s="100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6"/>
      <c r="P957" s="29"/>
      <c r="Q957" s="29"/>
      <c r="R957" s="16"/>
      <c r="S957" s="9"/>
      <c r="T957" s="9"/>
      <c r="U957" s="9"/>
      <c r="V957" s="9"/>
      <c r="W957" s="9"/>
      <c r="X957" s="9"/>
      <c r="Y957" s="9"/>
      <c r="Z957" s="9"/>
    </row>
    <row r="958" ht="21.75" customHeight="1">
      <c r="A958" s="9"/>
      <c r="B958" s="100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6"/>
      <c r="P958" s="29"/>
      <c r="Q958" s="29"/>
      <c r="R958" s="16"/>
      <c r="S958" s="9"/>
      <c r="T958" s="9"/>
      <c r="U958" s="9"/>
      <c r="V958" s="9"/>
      <c r="W958" s="9"/>
      <c r="X958" s="9"/>
      <c r="Y958" s="9"/>
      <c r="Z958" s="9"/>
    </row>
    <row r="959" ht="21.75" customHeight="1">
      <c r="A959" s="9"/>
      <c r="B959" s="100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6"/>
      <c r="P959" s="29"/>
      <c r="Q959" s="29"/>
      <c r="R959" s="16"/>
      <c r="S959" s="9"/>
      <c r="T959" s="9"/>
      <c r="U959" s="9"/>
      <c r="V959" s="9"/>
      <c r="W959" s="9"/>
      <c r="X959" s="9"/>
      <c r="Y959" s="9"/>
      <c r="Z959" s="9"/>
    </row>
    <row r="960" ht="21.75" customHeight="1">
      <c r="A960" s="9"/>
      <c r="B960" s="100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6"/>
      <c r="P960" s="29"/>
      <c r="Q960" s="29"/>
      <c r="R960" s="16"/>
      <c r="S960" s="9"/>
      <c r="T960" s="9"/>
      <c r="U960" s="9"/>
      <c r="V960" s="9"/>
      <c r="W960" s="9"/>
      <c r="X960" s="9"/>
      <c r="Y960" s="9"/>
      <c r="Z960" s="9"/>
    </row>
    <row r="961" ht="21.75" customHeight="1">
      <c r="A961" s="9"/>
      <c r="B961" s="100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6"/>
      <c r="P961" s="29"/>
      <c r="Q961" s="29"/>
      <c r="R961" s="16"/>
      <c r="S961" s="9"/>
      <c r="T961" s="9"/>
      <c r="U961" s="9"/>
      <c r="V961" s="9"/>
      <c r="W961" s="9"/>
      <c r="X961" s="9"/>
      <c r="Y961" s="9"/>
      <c r="Z961" s="9"/>
    </row>
    <row r="962" ht="21.75" customHeight="1">
      <c r="A962" s="9"/>
      <c r="B962" s="100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6"/>
      <c r="P962" s="29"/>
      <c r="Q962" s="29"/>
      <c r="R962" s="16"/>
      <c r="S962" s="9"/>
      <c r="T962" s="9"/>
      <c r="U962" s="9"/>
      <c r="V962" s="9"/>
      <c r="W962" s="9"/>
      <c r="X962" s="9"/>
      <c r="Y962" s="9"/>
      <c r="Z962" s="9"/>
    </row>
    <row r="963" ht="21.75" customHeight="1">
      <c r="A963" s="9"/>
      <c r="B963" s="100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6"/>
      <c r="P963" s="29"/>
      <c r="Q963" s="29"/>
      <c r="R963" s="16"/>
      <c r="S963" s="9"/>
      <c r="T963" s="9"/>
      <c r="U963" s="9"/>
      <c r="V963" s="9"/>
      <c r="W963" s="9"/>
      <c r="X963" s="9"/>
      <c r="Y963" s="9"/>
      <c r="Z963" s="9"/>
    </row>
    <row r="964" ht="21.75" customHeight="1">
      <c r="A964" s="9"/>
      <c r="B964" s="100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6"/>
      <c r="P964" s="29"/>
      <c r="Q964" s="29"/>
      <c r="R964" s="16"/>
      <c r="S964" s="9"/>
      <c r="T964" s="9"/>
      <c r="U964" s="9"/>
      <c r="V964" s="9"/>
      <c r="W964" s="9"/>
      <c r="X964" s="9"/>
      <c r="Y964" s="9"/>
      <c r="Z964" s="9"/>
    </row>
    <row r="965" ht="21.75" customHeight="1">
      <c r="A965" s="9"/>
      <c r="B965" s="100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6"/>
      <c r="P965" s="29"/>
      <c r="Q965" s="29"/>
      <c r="R965" s="16"/>
      <c r="S965" s="9"/>
      <c r="T965" s="9"/>
      <c r="U965" s="9"/>
      <c r="V965" s="9"/>
      <c r="W965" s="9"/>
      <c r="X965" s="9"/>
      <c r="Y965" s="9"/>
      <c r="Z965" s="9"/>
    </row>
    <row r="966" ht="21.75" customHeight="1">
      <c r="A966" s="9"/>
      <c r="B966" s="100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6"/>
      <c r="P966" s="29"/>
      <c r="Q966" s="29"/>
      <c r="R966" s="16"/>
      <c r="S966" s="9"/>
      <c r="T966" s="9"/>
      <c r="U966" s="9"/>
      <c r="V966" s="9"/>
      <c r="W966" s="9"/>
      <c r="X966" s="9"/>
      <c r="Y966" s="9"/>
      <c r="Z966" s="9"/>
    </row>
    <row r="967" ht="21.75" customHeight="1">
      <c r="A967" s="9"/>
      <c r="B967" s="100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6"/>
      <c r="P967" s="29"/>
      <c r="Q967" s="29"/>
      <c r="R967" s="16"/>
      <c r="S967" s="9"/>
      <c r="T967" s="9"/>
      <c r="U967" s="9"/>
      <c r="V967" s="9"/>
      <c r="W967" s="9"/>
      <c r="X967" s="9"/>
      <c r="Y967" s="9"/>
      <c r="Z967" s="9"/>
    </row>
    <row r="968" ht="21.75" customHeight="1">
      <c r="A968" s="9"/>
      <c r="B968" s="100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6"/>
      <c r="P968" s="29"/>
      <c r="Q968" s="29"/>
      <c r="R968" s="16"/>
      <c r="S968" s="9"/>
      <c r="T968" s="9"/>
      <c r="U968" s="9"/>
      <c r="V968" s="9"/>
      <c r="W968" s="9"/>
      <c r="X968" s="9"/>
      <c r="Y968" s="9"/>
      <c r="Z968" s="9"/>
    </row>
    <row r="969" ht="21.75" customHeight="1">
      <c r="A969" s="9"/>
      <c r="B969" s="100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6"/>
      <c r="P969" s="29"/>
      <c r="Q969" s="29"/>
      <c r="R969" s="16"/>
      <c r="S969" s="9"/>
      <c r="T969" s="9"/>
      <c r="U969" s="9"/>
      <c r="V969" s="9"/>
      <c r="W969" s="9"/>
      <c r="X969" s="9"/>
      <c r="Y969" s="9"/>
      <c r="Z969" s="9"/>
    </row>
    <row r="970" ht="21.75" customHeight="1">
      <c r="A970" s="9"/>
      <c r="B970" s="100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6"/>
      <c r="P970" s="29"/>
      <c r="Q970" s="29"/>
      <c r="R970" s="16"/>
      <c r="S970" s="9"/>
      <c r="T970" s="9"/>
      <c r="U970" s="9"/>
      <c r="V970" s="9"/>
      <c r="W970" s="9"/>
      <c r="X970" s="9"/>
      <c r="Y970" s="9"/>
      <c r="Z970" s="9"/>
    </row>
    <row r="971" ht="21.75" customHeight="1">
      <c r="A971" s="9"/>
      <c r="B971" s="100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6"/>
      <c r="P971" s="29"/>
      <c r="Q971" s="29"/>
      <c r="R971" s="16"/>
      <c r="S971" s="9"/>
      <c r="T971" s="9"/>
      <c r="U971" s="9"/>
      <c r="V971" s="9"/>
      <c r="W971" s="9"/>
      <c r="X971" s="9"/>
      <c r="Y971" s="9"/>
      <c r="Z971" s="9"/>
    </row>
    <row r="972" ht="21.75" customHeight="1">
      <c r="A972" s="9"/>
      <c r="B972" s="100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6"/>
      <c r="P972" s="29"/>
      <c r="Q972" s="29"/>
      <c r="R972" s="16"/>
      <c r="S972" s="9"/>
      <c r="T972" s="9"/>
      <c r="U972" s="9"/>
      <c r="V972" s="9"/>
      <c r="W972" s="9"/>
      <c r="X972" s="9"/>
      <c r="Y972" s="9"/>
      <c r="Z972" s="9"/>
    </row>
    <row r="973" ht="21.75" customHeight="1">
      <c r="A973" s="9"/>
      <c r="B973" s="100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6"/>
      <c r="P973" s="29"/>
      <c r="Q973" s="29"/>
      <c r="R973" s="16"/>
      <c r="S973" s="9"/>
      <c r="T973" s="9"/>
      <c r="U973" s="9"/>
      <c r="V973" s="9"/>
      <c r="W973" s="9"/>
      <c r="X973" s="9"/>
      <c r="Y973" s="9"/>
      <c r="Z973" s="9"/>
    </row>
    <row r="974" ht="21.75" customHeight="1">
      <c r="A974" s="9"/>
      <c r="B974" s="100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6"/>
      <c r="P974" s="29"/>
      <c r="Q974" s="29"/>
      <c r="R974" s="16"/>
      <c r="S974" s="9"/>
      <c r="T974" s="9"/>
      <c r="U974" s="9"/>
      <c r="V974" s="9"/>
      <c r="W974" s="9"/>
      <c r="X974" s="9"/>
      <c r="Y974" s="9"/>
      <c r="Z974" s="9"/>
    </row>
    <row r="975" ht="21.75" customHeight="1">
      <c r="A975" s="9"/>
      <c r="B975" s="100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6"/>
      <c r="P975" s="29"/>
      <c r="Q975" s="29"/>
      <c r="R975" s="16"/>
      <c r="S975" s="9"/>
      <c r="T975" s="9"/>
      <c r="U975" s="9"/>
      <c r="V975" s="9"/>
      <c r="W975" s="9"/>
      <c r="X975" s="9"/>
      <c r="Y975" s="9"/>
      <c r="Z975" s="9"/>
    </row>
    <row r="976" ht="21.75" customHeight="1">
      <c r="A976" s="9"/>
      <c r="B976" s="100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6"/>
      <c r="P976" s="29"/>
      <c r="Q976" s="29"/>
      <c r="R976" s="16"/>
      <c r="S976" s="9"/>
      <c r="T976" s="9"/>
      <c r="U976" s="9"/>
      <c r="V976" s="9"/>
      <c r="W976" s="9"/>
      <c r="X976" s="9"/>
      <c r="Y976" s="9"/>
      <c r="Z976" s="9"/>
    </row>
    <row r="977" ht="21.75" customHeight="1">
      <c r="A977" s="9"/>
      <c r="B977" s="100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6"/>
      <c r="P977" s="29"/>
      <c r="Q977" s="29"/>
      <c r="R977" s="16"/>
      <c r="S977" s="9"/>
      <c r="T977" s="9"/>
      <c r="U977" s="9"/>
      <c r="V977" s="9"/>
      <c r="W977" s="9"/>
      <c r="X977" s="9"/>
      <c r="Y977" s="9"/>
      <c r="Z977" s="9"/>
    </row>
    <row r="978" ht="21.75" customHeight="1">
      <c r="A978" s="9"/>
      <c r="B978" s="100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6"/>
      <c r="P978" s="29"/>
      <c r="Q978" s="29"/>
      <c r="R978" s="16"/>
      <c r="S978" s="9"/>
      <c r="T978" s="9"/>
      <c r="U978" s="9"/>
      <c r="V978" s="9"/>
      <c r="W978" s="9"/>
      <c r="X978" s="9"/>
      <c r="Y978" s="9"/>
      <c r="Z978" s="9"/>
    </row>
    <row r="979" ht="21.75" customHeight="1">
      <c r="A979" s="9"/>
      <c r="B979" s="100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6"/>
      <c r="P979" s="29"/>
      <c r="Q979" s="29"/>
      <c r="R979" s="16"/>
      <c r="S979" s="9"/>
      <c r="T979" s="9"/>
      <c r="U979" s="9"/>
      <c r="V979" s="9"/>
      <c r="W979" s="9"/>
      <c r="X979" s="9"/>
      <c r="Y979" s="9"/>
      <c r="Z979" s="9"/>
    </row>
    <row r="980" ht="21.75" customHeight="1">
      <c r="A980" s="9"/>
      <c r="B980" s="100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6"/>
      <c r="P980" s="29"/>
      <c r="Q980" s="29"/>
      <c r="R980" s="16"/>
      <c r="S980" s="9"/>
      <c r="T980" s="9"/>
      <c r="U980" s="9"/>
      <c r="V980" s="9"/>
      <c r="W980" s="9"/>
      <c r="X980" s="9"/>
      <c r="Y980" s="9"/>
      <c r="Z980" s="9"/>
    </row>
    <row r="981" ht="21.75" customHeight="1">
      <c r="A981" s="9"/>
      <c r="B981" s="100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6"/>
      <c r="P981" s="29"/>
      <c r="Q981" s="29"/>
      <c r="R981" s="16"/>
      <c r="S981" s="9"/>
      <c r="T981" s="9"/>
      <c r="U981" s="9"/>
      <c r="V981" s="9"/>
      <c r="W981" s="9"/>
      <c r="X981" s="9"/>
      <c r="Y981" s="9"/>
      <c r="Z981" s="9"/>
    </row>
    <row r="982" ht="21.75" customHeight="1">
      <c r="A982" s="9"/>
      <c r="B982" s="100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6"/>
      <c r="P982" s="29"/>
      <c r="Q982" s="29"/>
      <c r="R982" s="16"/>
      <c r="S982" s="9"/>
      <c r="T982" s="9"/>
      <c r="U982" s="9"/>
      <c r="V982" s="9"/>
      <c r="W982" s="9"/>
      <c r="X982" s="9"/>
      <c r="Y982" s="9"/>
      <c r="Z982" s="9"/>
    </row>
    <row r="983" ht="21.75" customHeight="1">
      <c r="A983" s="9"/>
      <c r="B983" s="100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6"/>
      <c r="P983" s="29"/>
      <c r="Q983" s="29"/>
      <c r="R983" s="16"/>
      <c r="S983" s="9"/>
      <c r="T983" s="9"/>
      <c r="U983" s="9"/>
      <c r="V983" s="9"/>
      <c r="W983" s="9"/>
      <c r="X983" s="9"/>
      <c r="Y983" s="9"/>
      <c r="Z983" s="9"/>
    </row>
    <row r="984" ht="21.75" customHeight="1">
      <c r="A984" s="9"/>
      <c r="B984" s="100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6"/>
      <c r="P984" s="29"/>
      <c r="Q984" s="29"/>
      <c r="R984" s="16"/>
      <c r="S984" s="9"/>
      <c r="T984" s="9"/>
      <c r="U984" s="9"/>
      <c r="V984" s="9"/>
      <c r="W984" s="9"/>
      <c r="X984" s="9"/>
      <c r="Y984" s="9"/>
      <c r="Z984" s="9"/>
    </row>
    <row r="985" ht="21.75" customHeight="1">
      <c r="A985" s="9"/>
      <c r="B985" s="100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6"/>
      <c r="P985" s="29"/>
      <c r="Q985" s="29"/>
      <c r="R985" s="16"/>
      <c r="S985" s="9"/>
      <c r="T985" s="9"/>
      <c r="U985" s="9"/>
      <c r="V985" s="9"/>
      <c r="W985" s="9"/>
      <c r="X985" s="9"/>
      <c r="Y985" s="9"/>
      <c r="Z985" s="9"/>
    </row>
    <row r="986" ht="21.75" customHeight="1">
      <c r="A986" s="9"/>
      <c r="B986" s="100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6"/>
      <c r="P986" s="29"/>
      <c r="Q986" s="29"/>
      <c r="R986" s="16"/>
      <c r="S986" s="9"/>
      <c r="T986" s="9"/>
      <c r="U986" s="9"/>
      <c r="V986" s="9"/>
      <c r="W986" s="9"/>
      <c r="X986" s="9"/>
      <c r="Y986" s="9"/>
      <c r="Z986" s="9"/>
    </row>
    <row r="987" ht="21.75" customHeight="1">
      <c r="A987" s="9"/>
      <c r="B987" s="100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6"/>
      <c r="P987" s="29"/>
      <c r="Q987" s="29"/>
      <c r="R987" s="16"/>
      <c r="S987" s="9"/>
      <c r="T987" s="9"/>
      <c r="U987" s="9"/>
      <c r="V987" s="9"/>
      <c r="W987" s="9"/>
      <c r="X987" s="9"/>
      <c r="Y987" s="9"/>
      <c r="Z987" s="9"/>
    </row>
    <row r="988" ht="21.75" customHeight="1">
      <c r="A988" s="9"/>
      <c r="B988" s="100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6"/>
      <c r="P988" s="29"/>
      <c r="Q988" s="29"/>
      <c r="R988" s="16"/>
      <c r="S988" s="9"/>
      <c r="T988" s="9"/>
      <c r="U988" s="9"/>
      <c r="V988" s="9"/>
      <c r="W988" s="9"/>
      <c r="X988" s="9"/>
      <c r="Y988" s="9"/>
      <c r="Z988" s="9"/>
    </row>
    <row r="989" ht="21.75" customHeight="1">
      <c r="A989" s="9"/>
      <c r="B989" s="100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6"/>
      <c r="P989" s="29"/>
      <c r="Q989" s="29"/>
      <c r="R989" s="16"/>
      <c r="S989" s="9"/>
      <c r="T989" s="9"/>
      <c r="U989" s="9"/>
      <c r="V989" s="9"/>
      <c r="W989" s="9"/>
      <c r="X989" s="9"/>
      <c r="Y989" s="9"/>
      <c r="Z989" s="9"/>
    </row>
    <row r="990" ht="21.75" customHeight="1">
      <c r="A990" s="9"/>
      <c r="B990" s="100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6"/>
      <c r="P990" s="29"/>
      <c r="Q990" s="29"/>
      <c r="R990" s="16"/>
      <c r="S990" s="9"/>
      <c r="T990" s="9"/>
      <c r="U990" s="9"/>
      <c r="V990" s="9"/>
      <c r="W990" s="9"/>
      <c r="X990" s="9"/>
      <c r="Y990" s="9"/>
      <c r="Z990" s="9"/>
    </row>
    <row r="991" ht="21.75" customHeight="1">
      <c r="A991" s="9"/>
      <c r="B991" s="100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6"/>
      <c r="P991" s="29"/>
      <c r="Q991" s="29"/>
      <c r="R991" s="16"/>
      <c r="S991" s="9"/>
      <c r="T991" s="9"/>
      <c r="U991" s="9"/>
      <c r="V991" s="9"/>
      <c r="W991" s="9"/>
      <c r="X991" s="9"/>
      <c r="Y991" s="9"/>
      <c r="Z991" s="9"/>
    </row>
    <row r="992" ht="21.75" customHeight="1">
      <c r="A992" s="9"/>
      <c r="B992" s="100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6"/>
      <c r="P992" s="29"/>
      <c r="Q992" s="29"/>
      <c r="R992" s="16"/>
      <c r="S992" s="9"/>
      <c r="T992" s="9"/>
      <c r="U992" s="9"/>
      <c r="V992" s="9"/>
      <c r="W992" s="9"/>
      <c r="X992" s="9"/>
      <c r="Y992" s="9"/>
      <c r="Z992" s="9"/>
    </row>
    <row r="993" ht="21.75" customHeight="1">
      <c r="A993" s="9"/>
      <c r="B993" s="100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6"/>
      <c r="P993" s="29"/>
      <c r="Q993" s="29"/>
      <c r="R993" s="16"/>
      <c r="S993" s="9"/>
      <c r="T993" s="9"/>
      <c r="U993" s="9"/>
      <c r="V993" s="9"/>
      <c r="W993" s="9"/>
      <c r="X993" s="9"/>
      <c r="Y993" s="9"/>
      <c r="Z993" s="9"/>
    </row>
    <row r="994" ht="21.75" customHeight="1">
      <c r="A994" s="9"/>
      <c r="B994" s="100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6"/>
      <c r="P994" s="29"/>
      <c r="Q994" s="29"/>
      <c r="R994" s="16"/>
      <c r="S994" s="9"/>
      <c r="T994" s="9"/>
      <c r="U994" s="9"/>
      <c r="V994" s="9"/>
      <c r="W994" s="9"/>
      <c r="X994" s="9"/>
      <c r="Y994" s="9"/>
      <c r="Z994" s="9"/>
    </row>
    <row r="995" ht="21.75" customHeight="1">
      <c r="A995" s="9"/>
      <c r="B995" s="100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6"/>
      <c r="P995" s="29"/>
      <c r="Q995" s="29"/>
      <c r="R995" s="16"/>
      <c r="S995" s="9"/>
      <c r="T995" s="9"/>
      <c r="U995" s="9"/>
      <c r="V995" s="9"/>
      <c r="W995" s="9"/>
      <c r="X995" s="9"/>
      <c r="Y995" s="9"/>
      <c r="Z995" s="9"/>
    </row>
    <row r="996" ht="21.75" customHeight="1">
      <c r="A996" s="9"/>
      <c r="B996" s="100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6"/>
      <c r="P996" s="29"/>
      <c r="Q996" s="29"/>
      <c r="R996" s="16"/>
      <c r="S996" s="9"/>
      <c r="T996" s="9"/>
      <c r="U996" s="9"/>
      <c r="V996" s="9"/>
      <c r="W996" s="9"/>
      <c r="X996" s="9"/>
      <c r="Y996" s="9"/>
      <c r="Z996" s="9"/>
    </row>
    <row r="997" ht="21.75" customHeight="1">
      <c r="A997" s="9"/>
      <c r="B997" s="100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6"/>
      <c r="P997" s="29"/>
      <c r="Q997" s="29"/>
      <c r="R997" s="16"/>
      <c r="S997" s="9"/>
      <c r="T997" s="9"/>
      <c r="U997" s="9"/>
      <c r="V997" s="9"/>
      <c r="W997" s="9"/>
      <c r="X997" s="9"/>
      <c r="Y997" s="9"/>
      <c r="Z997" s="9"/>
    </row>
    <row r="998" ht="21.75" customHeight="1">
      <c r="A998" s="9"/>
      <c r="B998" s="100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6"/>
      <c r="P998" s="29"/>
      <c r="Q998" s="29"/>
      <c r="R998" s="16"/>
      <c r="S998" s="9"/>
      <c r="T998" s="9"/>
      <c r="U998" s="9"/>
      <c r="V998" s="9"/>
      <c r="W998" s="9"/>
      <c r="X998" s="9"/>
      <c r="Y998" s="9"/>
      <c r="Z998" s="9"/>
    </row>
    <row r="999" ht="21.75" customHeight="1">
      <c r="A999" s="9"/>
      <c r="B999" s="100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16"/>
      <c r="P999" s="29"/>
      <c r="Q999" s="29"/>
      <c r="R999" s="16"/>
      <c r="S999" s="9"/>
      <c r="T999" s="9"/>
      <c r="U999" s="9"/>
      <c r="V999" s="9"/>
      <c r="W999" s="9"/>
      <c r="X999" s="9"/>
      <c r="Y999" s="9"/>
      <c r="Z999" s="9"/>
    </row>
    <row r="1000" ht="21.75" customHeight="1">
      <c r="A1000" s="9"/>
      <c r="B1000" s="100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16"/>
      <c r="P1000" s="29"/>
      <c r="Q1000" s="29"/>
      <c r="R1000" s="16"/>
      <c r="S1000" s="9"/>
      <c r="T1000" s="9"/>
      <c r="U1000" s="9"/>
      <c r="V1000" s="9"/>
      <c r="W1000" s="9"/>
      <c r="X1000" s="9"/>
      <c r="Y1000" s="9"/>
      <c r="Z1000" s="9"/>
    </row>
  </sheetData>
  <mergeCells count="29">
    <mergeCell ref="L4:N4"/>
    <mergeCell ref="L5:N5"/>
    <mergeCell ref="L1:N1"/>
    <mergeCell ref="H2:K2"/>
    <mergeCell ref="C3:D3"/>
    <mergeCell ref="L3:N3"/>
    <mergeCell ref="C4:E4"/>
    <mergeCell ref="G4:H4"/>
    <mergeCell ref="D5:H5"/>
    <mergeCell ref="C6:H6"/>
    <mergeCell ref="L6:N6"/>
    <mergeCell ref="C7:D7"/>
    <mergeCell ref="E7:F7"/>
    <mergeCell ref="G7:H7"/>
    <mergeCell ref="J7:K7"/>
    <mergeCell ref="L7:N7"/>
    <mergeCell ref="J9:J10"/>
    <mergeCell ref="K9:K10"/>
    <mergeCell ref="L9:L10"/>
    <mergeCell ref="M9:M10"/>
    <mergeCell ref="N9:N10"/>
    <mergeCell ref="O10:O11"/>
    <mergeCell ref="B9:B10"/>
    <mergeCell ref="C9:C10"/>
    <mergeCell ref="D9:D10"/>
    <mergeCell ref="E9:F10"/>
    <mergeCell ref="G9:G10"/>
    <mergeCell ref="H9:H10"/>
    <mergeCell ref="I9:I10"/>
  </mergeCells>
  <conditionalFormatting sqref="R12:R1000 R59:R1000 R84:R1000 R109:R1000 R134:R1000 R159:R1000 R184:R1000 R209:R1000 R234:R1000 R259:R1000 R284:R1000 R309:R1000 R334:R1000 R359:R1000 R384:R1000 R409:R1000 R434:R1000 R459:R1000 R484:R1000 R509:R1000 R534:R1000 R559:R1000 R584:R1000 R609:R1000 R634:R1000 R659:R1000 R684:R1000 R709:R1000 R734:R1000 R759:R1000 R784:R1000 R809:R1000 R834:R1000 R859:R1000 R884:R1000 R909:R1000 R934:R1000 R959:R1000 R984:R1000">
    <cfRule type="cellIs" dxfId="0" priority="1" operator="lessThan">
      <formula>12</formula>
    </cfRule>
  </conditionalFormatting>
  <dataValidations>
    <dataValidation type="list" allowBlank="1" showInputMessage="1" showErrorMessage="1" prompt=" - ดูอัตราค่าเสื่อม จาก sheet หลักเกณฑ์ สปช." sqref="J11">
      <formula1>$U$3:$U$12</formula1>
    </dataValidation>
    <dataValidation type="list" allowBlank="1" showInputMessage="1" showErrorMessage="1" prompt=" - กรุณาเลือกรายการ" sqref="C7 C8:D8">
      <formula1>$P$2:$P$5</formula1>
    </dataValidation>
    <dataValidation type="list" allowBlank="1" showInputMessage="1" showErrorMessage="1" prompt=" - กรุณาเลือกรายการ" sqref="C4">
      <formula1>$S$3:$S$22</formula1>
    </dataValidation>
    <dataValidation type="list" allowBlank="1" showInputMessage="1" showErrorMessage="1" prompt=" - ดูอายุใช้งาน จาก sheet หลักเกณฑ์ สปช." sqref="I11">
      <formula1>$T$3:$T$10</formula1>
    </dataValidation>
    <dataValidation type="list" allowBlank="1" showInputMessage="1" showErrorMessage="1" prompt=" - กรุณาเลือกรายการ" sqref="G7 G8:H8">
      <formula1>$Q$2:$Q$7</formula1>
    </dataValidation>
  </dataValidations>
  <printOptions/>
  <pageMargins bottom="0.75" footer="0.0" header="0.0" left="0.7" right="0.7" top="0.75"/>
  <pageSetup orientation="landscape"/>
  <headerFooter>
    <oddHeader>&amp;Rสปช.</oddHeader>
    <oddFooter>&amp;RPowered by Sakda Chinsamai (Chainat) 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0.1" defaultRowHeight="15.0"/>
  <cols>
    <col customWidth="1" min="1" max="1" width="8.0"/>
    <col customWidth="1" min="2" max="2" width="11.1"/>
    <col customWidth="1" min="3" max="3" width="9.1"/>
    <col customWidth="1" min="4" max="4" width="25.4"/>
    <col customWidth="1" min="5" max="5" width="4.6"/>
    <col customWidth="1" min="6" max="6" width="6.1"/>
    <col customWidth="1" min="7" max="8" width="9.6"/>
    <col customWidth="1" min="9" max="9" width="9.0"/>
    <col customWidth="1" min="10" max="10" width="8.3"/>
    <col customWidth="1" min="11" max="11" width="11.7"/>
    <col customWidth="1" min="12" max="12" width="10.1"/>
    <col customWidth="1" min="13" max="13" width="10.3"/>
    <col customWidth="1" min="14" max="14" width="35.9"/>
    <col customWidth="1" hidden="1" min="15" max="15" width="5.7"/>
    <col customWidth="1" hidden="1" min="16" max="16" width="7.0"/>
    <col customWidth="1" hidden="1" min="17" max="17" width="6.0"/>
    <col customWidth="1" hidden="1" min="18" max="18" width="5.7"/>
    <col customWidth="1" hidden="1" min="19" max="19" width="32.3"/>
    <col customWidth="1" hidden="1" min="20" max="20" width="10.0"/>
    <col customWidth="1" hidden="1" min="21" max="21" width="9.1"/>
    <col customWidth="1" hidden="1" min="22" max="22" width="2.3"/>
    <col customWidth="1" min="23" max="24" width="9.1"/>
    <col customWidth="1" min="25" max="26" width="8.0"/>
  </cols>
  <sheetData>
    <row r="1" ht="21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5"/>
      <c r="O1" s="6"/>
      <c r="P1" s="7"/>
      <c r="Q1" s="7"/>
      <c r="R1" s="6"/>
      <c r="S1" s="8"/>
      <c r="T1" s="8"/>
      <c r="U1" s="8"/>
      <c r="V1" s="8"/>
      <c r="W1" s="2"/>
      <c r="X1" s="9"/>
      <c r="Y1" s="9"/>
      <c r="Z1" s="9"/>
    </row>
    <row r="2" ht="23.25" customHeight="1">
      <c r="A2" s="1"/>
      <c r="B2" s="10"/>
      <c r="C2" s="10"/>
      <c r="D2" s="10"/>
      <c r="E2" s="10"/>
      <c r="F2" s="10"/>
      <c r="G2" s="10"/>
      <c r="H2" s="11" t="s">
        <v>1</v>
      </c>
      <c r="I2" s="4"/>
      <c r="J2" s="4"/>
      <c r="K2" s="5"/>
      <c r="L2" s="10"/>
      <c r="M2" s="10"/>
      <c r="N2" s="12" t="str">
        <f>C4</f>
        <v>ครุภัณฑ์คอมพิวเตอร์</v>
      </c>
      <c r="O2" s="13"/>
      <c r="P2" s="14" t="s">
        <v>2</v>
      </c>
      <c r="Q2" s="15" t="s">
        <v>3</v>
      </c>
      <c r="R2" s="16"/>
      <c r="S2" s="17"/>
      <c r="T2" s="17"/>
      <c r="U2" s="17"/>
      <c r="V2" s="9"/>
      <c r="W2" s="2"/>
      <c r="X2" s="9"/>
      <c r="Y2" s="9"/>
      <c r="Z2" s="9"/>
    </row>
    <row r="3" ht="21.75" customHeight="1">
      <c r="A3" s="1"/>
      <c r="B3" s="18" t="s">
        <v>4</v>
      </c>
      <c r="C3" s="19"/>
      <c r="D3" s="20"/>
      <c r="E3" s="21"/>
      <c r="F3" s="21"/>
      <c r="G3" s="21"/>
      <c r="H3" s="21"/>
      <c r="I3" s="21"/>
      <c r="J3" s="18" t="s">
        <v>5</v>
      </c>
      <c r="K3" s="22"/>
      <c r="L3" s="23" t="s">
        <v>186</v>
      </c>
      <c r="M3" s="20"/>
      <c r="N3" s="20"/>
      <c r="O3" s="24"/>
      <c r="P3" s="14" t="s">
        <v>6</v>
      </c>
      <c r="Q3" s="15" t="s">
        <v>7</v>
      </c>
      <c r="R3" s="16"/>
      <c r="S3" s="25" t="s">
        <v>8</v>
      </c>
      <c r="T3" s="26">
        <v>2.0</v>
      </c>
      <c r="U3" s="27" t="s">
        <v>9</v>
      </c>
      <c r="V3" s="9"/>
      <c r="W3" s="2"/>
      <c r="X3" s="9"/>
      <c r="Y3" s="9"/>
      <c r="Z3" s="9"/>
    </row>
    <row r="4" ht="21.75" customHeight="1">
      <c r="A4" s="1"/>
      <c r="B4" s="18" t="s">
        <v>10</v>
      </c>
      <c r="C4" s="19" t="s">
        <v>58</v>
      </c>
      <c r="D4" s="20"/>
      <c r="E4" s="20"/>
      <c r="F4" s="21" t="s">
        <v>11</v>
      </c>
      <c r="G4" s="28"/>
      <c r="H4" s="20"/>
      <c r="I4" s="21"/>
      <c r="J4" s="18" t="s">
        <v>12</v>
      </c>
      <c r="K4" s="18"/>
      <c r="L4" s="23" t="s">
        <v>187</v>
      </c>
      <c r="M4" s="20"/>
      <c r="N4" s="20"/>
      <c r="O4" s="24"/>
      <c r="P4" s="14" t="s">
        <v>13</v>
      </c>
      <c r="Q4" s="15" t="s">
        <v>14</v>
      </c>
      <c r="R4" s="16"/>
      <c r="S4" s="25" t="s">
        <v>15</v>
      </c>
      <c r="T4" s="26">
        <v>3.0</v>
      </c>
      <c r="U4" s="27">
        <v>0.04</v>
      </c>
      <c r="V4" s="9"/>
      <c r="W4" s="2"/>
      <c r="X4" s="9"/>
      <c r="Y4" s="9"/>
      <c r="Z4" s="9"/>
    </row>
    <row r="5" ht="21.75" customHeight="1">
      <c r="A5" s="1"/>
      <c r="B5" s="18" t="s">
        <v>16</v>
      </c>
      <c r="C5" s="21"/>
      <c r="D5" s="23" t="s">
        <v>187</v>
      </c>
      <c r="E5" s="20"/>
      <c r="F5" s="20"/>
      <c r="G5" s="20"/>
      <c r="H5" s="20"/>
      <c r="I5" s="21"/>
      <c r="J5" s="18" t="s">
        <v>17</v>
      </c>
      <c r="K5" s="18"/>
      <c r="L5" s="23"/>
      <c r="M5" s="20"/>
      <c r="N5" s="20"/>
      <c r="O5" s="24"/>
      <c r="P5" s="14" t="s">
        <v>18</v>
      </c>
      <c r="Q5" s="15" t="s">
        <v>19</v>
      </c>
      <c r="R5" s="16"/>
      <c r="S5" s="25" t="s">
        <v>20</v>
      </c>
      <c r="T5" s="26">
        <v>4.0</v>
      </c>
      <c r="U5" s="27">
        <v>0.0665</v>
      </c>
      <c r="V5" s="9"/>
      <c r="W5" s="2"/>
      <c r="X5" s="9"/>
      <c r="Y5" s="9"/>
      <c r="Z5" s="9"/>
    </row>
    <row r="6" ht="21.75" customHeight="1">
      <c r="A6" s="1"/>
      <c r="B6" s="18" t="s">
        <v>21</v>
      </c>
      <c r="C6" s="23" t="s">
        <v>188</v>
      </c>
      <c r="D6" s="20"/>
      <c r="E6" s="20"/>
      <c r="F6" s="20"/>
      <c r="G6" s="20"/>
      <c r="H6" s="20"/>
      <c r="I6" s="21"/>
      <c r="J6" s="18" t="s">
        <v>22</v>
      </c>
      <c r="K6" s="18"/>
      <c r="L6" s="23"/>
      <c r="M6" s="20"/>
      <c r="N6" s="20"/>
      <c r="O6" s="24"/>
      <c r="P6" s="29"/>
      <c r="Q6" s="15" t="s">
        <v>23</v>
      </c>
      <c r="R6" s="16"/>
      <c r="S6" s="25" t="s">
        <v>24</v>
      </c>
      <c r="T6" s="26">
        <v>5.0</v>
      </c>
      <c r="U6" s="27">
        <v>0.1</v>
      </c>
      <c r="V6" s="9"/>
      <c r="W6" s="2"/>
      <c r="X6" s="9"/>
      <c r="Y6" s="9"/>
      <c r="Z6" s="9"/>
    </row>
    <row r="7" ht="21.75" customHeight="1">
      <c r="A7" s="1"/>
      <c r="B7" s="18" t="s">
        <v>25</v>
      </c>
      <c r="C7" s="30" t="s">
        <v>2</v>
      </c>
      <c r="D7" s="31"/>
      <c r="E7" s="32" t="s">
        <v>26</v>
      </c>
      <c r="F7" s="5"/>
      <c r="G7" s="30" t="s">
        <v>7</v>
      </c>
      <c r="H7" s="31"/>
      <c r="I7" s="21"/>
      <c r="J7" s="33" t="s">
        <v>27</v>
      </c>
      <c r="K7" s="5"/>
      <c r="L7" s="34"/>
      <c r="M7" s="20"/>
      <c r="N7" s="20"/>
      <c r="O7" s="24"/>
      <c r="P7" s="29"/>
      <c r="Q7" s="15" t="s">
        <v>28</v>
      </c>
      <c r="R7" s="16"/>
      <c r="S7" s="25" t="s">
        <v>29</v>
      </c>
      <c r="T7" s="26">
        <v>6.0</v>
      </c>
      <c r="U7" s="27">
        <v>0.125</v>
      </c>
      <c r="V7" s="9"/>
      <c r="W7" s="2"/>
      <c r="X7" s="9"/>
      <c r="Y7" s="9"/>
      <c r="Z7" s="9"/>
    </row>
    <row r="8" ht="3.0" customHeight="1">
      <c r="A8" s="1"/>
      <c r="B8" s="13"/>
      <c r="C8" s="35"/>
      <c r="D8" s="35"/>
      <c r="E8" s="36"/>
      <c r="F8" s="36"/>
      <c r="G8" s="35"/>
      <c r="H8" s="35"/>
      <c r="I8" s="37"/>
      <c r="J8" s="38"/>
      <c r="K8" s="38"/>
      <c r="L8" s="39"/>
      <c r="M8" s="39"/>
      <c r="N8" s="39"/>
      <c r="O8" s="24"/>
      <c r="P8" s="29"/>
      <c r="Q8" s="15"/>
      <c r="R8" s="16"/>
      <c r="S8" s="25" t="s">
        <v>30</v>
      </c>
      <c r="T8" s="26">
        <v>7.0</v>
      </c>
      <c r="U8" s="27">
        <v>0.2</v>
      </c>
      <c r="V8" s="9"/>
      <c r="W8" s="2"/>
      <c r="X8" s="9"/>
      <c r="Y8" s="9"/>
      <c r="Z8" s="9"/>
    </row>
    <row r="9" ht="21.75" customHeight="1">
      <c r="A9" s="1"/>
      <c r="B9" s="40" t="s">
        <v>31</v>
      </c>
      <c r="C9" s="40" t="s">
        <v>32</v>
      </c>
      <c r="D9" s="40" t="s">
        <v>33</v>
      </c>
      <c r="E9" s="41" t="s">
        <v>34</v>
      </c>
      <c r="F9" s="42"/>
      <c r="G9" s="43" t="s">
        <v>35</v>
      </c>
      <c r="H9" s="40" t="s">
        <v>36</v>
      </c>
      <c r="I9" s="43" t="s">
        <v>37</v>
      </c>
      <c r="J9" s="43" t="s">
        <v>38</v>
      </c>
      <c r="K9" s="43" t="s">
        <v>39</v>
      </c>
      <c r="L9" s="43" t="s">
        <v>40</v>
      </c>
      <c r="M9" s="40" t="s">
        <v>41</v>
      </c>
      <c r="N9" s="40" t="s">
        <v>42</v>
      </c>
      <c r="O9" s="24"/>
      <c r="P9" s="9"/>
      <c r="Q9" s="9"/>
      <c r="R9" s="16"/>
      <c r="S9" s="25" t="s">
        <v>43</v>
      </c>
      <c r="T9" s="26">
        <v>8.0</v>
      </c>
      <c r="U9" s="27">
        <v>0.3333</v>
      </c>
      <c r="V9" s="9"/>
      <c r="W9" s="2"/>
      <c r="X9" s="9"/>
      <c r="Y9" s="9"/>
      <c r="Z9" s="9"/>
    </row>
    <row r="10" ht="21.75" customHeight="1">
      <c r="A10" s="1"/>
      <c r="B10" s="44"/>
      <c r="C10" s="44"/>
      <c r="D10" s="44"/>
      <c r="E10" s="45"/>
      <c r="F10" s="46"/>
      <c r="G10" s="44"/>
      <c r="H10" s="44"/>
      <c r="I10" s="44"/>
      <c r="J10" s="44"/>
      <c r="K10" s="44"/>
      <c r="L10" s="44"/>
      <c r="M10" s="44"/>
      <c r="N10" s="44"/>
      <c r="O10" s="47"/>
      <c r="P10" s="29"/>
      <c r="Q10" s="29"/>
      <c r="R10" s="16" t="s">
        <v>44</v>
      </c>
      <c r="S10" s="25" t="s">
        <v>45</v>
      </c>
      <c r="T10" s="26">
        <v>9.0</v>
      </c>
      <c r="U10" s="27">
        <v>0.5</v>
      </c>
      <c r="V10" s="9"/>
      <c r="W10" s="2"/>
      <c r="X10" s="9"/>
      <c r="Y10" s="9"/>
      <c r="Z10" s="9"/>
    </row>
    <row r="11" ht="21.75" customHeight="1">
      <c r="A11" s="1"/>
      <c r="B11" s="101" t="s">
        <v>189</v>
      </c>
      <c r="C11" s="49"/>
      <c r="D11" s="181" t="s">
        <v>190</v>
      </c>
      <c r="E11" s="212">
        <v>1.0</v>
      </c>
      <c r="F11" s="52" t="s">
        <v>191</v>
      </c>
      <c r="G11" s="213">
        <v>2000.0</v>
      </c>
      <c r="H11" s="54">
        <f>E11*G11</f>
        <v>2000</v>
      </c>
      <c r="I11" s="184">
        <v>5.0</v>
      </c>
      <c r="J11" s="214">
        <v>0.2</v>
      </c>
      <c r="K11" s="57">
        <f>H11/I11</f>
        <v>400</v>
      </c>
      <c r="L11" s="57">
        <v>0.0</v>
      </c>
      <c r="M11" s="57">
        <f>H11</f>
        <v>2000</v>
      </c>
      <c r="N11" s="58" t="str">
        <f>IF(G11&lt;=5000,"ไม่ต้องคำนวนค่าเสื่อมราคามูลค่าไม่เกิน 5,000 บาท","")</f>
        <v>ไม่ต้องคำนวนค่าเสื่อมราคามูลค่าไม่เกิน 5,000 บาท</v>
      </c>
      <c r="P11" s="29" t="s">
        <v>46</v>
      </c>
      <c r="Q11" s="29"/>
      <c r="R11" s="16" t="s">
        <v>47</v>
      </c>
      <c r="S11" s="25" t="s">
        <v>48</v>
      </c>
      <c r="T11" s="26">
        <v>10.0</v>
      </c>
      <c r="U11" s="9"/>
      <c r="V11" s="9"/>
      <c r="W11" s="2"/>
      <c r="X11" s="9"/>
      <c r="Y11" s="9"/>
      <c r="Z11" s="9"/>
    </row>
    <row r="12" ht="21.75" customHeight="1">
      <c r="A12" s="1">
        <v>1.0</v>
      </c>
      <c r="B12" s="215">
        <v>242277.0</v>
      </c>
      <c r="C12" s="60"/>
      <c r="D12" s="61" t="str">
        <f t="shared" ref="D12:D39" si="1">IF(B12&gt;1,CONCATENATE($P$11,"   ",Q12,"  ",R12),IF(M12=1,"มูลค่าทางบัญชีคงเหลือ",""))</f>
        <v>คิดค่าเสื่อมราคา   11  เดือน</v>
      </c>
      <c r="E12" s="62"/>
      <c r="F12" s="63"/>
      <c r="G12" s="61"/>
      <c r="H12" s="61"/>
      <c r="I12" s="61"/>
      <c r="J12" s="61"/>
      <c r="K12" s="64">
        <f t="shared" ref="K12:K38" si="2">$K$11*P12/12</f>
        <v>366.6666667</v>
      </c>
      <c r="L12" s="64">
        <f>K12</f>
        <v>366.6666667</v>
      </c>
      <c r="M12" s="65">
        <f t="shared" ref="M12:M39" si="3">IF(B12&gt;0,(IF($H$11&gt;L12,$M$11-L12,0)),IF(M11=0,1,""))</f>
        <v>1633.333333</v>
      </c>
      <c r="N12" s="66" t="str">
        <f t="shared" ref="N12:N39" si="4">IF(M12=1,"หมดอายุการใช้งานอย่างมีประสิทธิภาพ",IF(N11="หมดอายุการใช้งานอย่างมีประสิทธิภาพ","มีมูลค่าทางบัญชีคงเหลือไว้ 1 บาท",""))</f>
        <v/>
      </c>
      <c r="O12" s="24">
        <f t="shared" ref="O12:O40" si="5">IF(B12&gt;0,DAYS360(B11,B12),0)</f>
        <v>330</v>
      </c>
      <c r="P12" s="29">
        <f t="shared" ref="P12:P40" si="6">ROUND(O12/30,0)</f>
        <v>11</v>
      </c>
      <c r="Q12" s="29">
        <f t="shared" ref="Q12:Q40" si="7">IF(P12=12,1,P12)</f>
        <v>11</v>
      </c>
      <c r="R12" s="16" t="str">
        <f t="shared" ref="R12:R40" si="8">IF(P12=12,$R$11,$R$10)</f>
        <v>เดือน</v>
      </c>
      <c r="S12" s="25" t="s">
        <v>49</v>
      </c>
      <c r="T12" s="26">
        <v>11.0</v>
      </c>
      <c r="U12" s="27"/>
      <c r="V12" s="9"/>
      <c r="W12" s="67"/>
      <c r="X12" s="9"/>
      <c r="Y12" s="9"/>
      <c r="Z12" s="9"/>
    </row>
    <row r="13" ht="21.75" customHeight="1">
      <c r="A13" s="1">
        <v>2.0</v>
      </c>
      <c r="B13" s="216">
        <v>242643.0</v>
      </c>
      <c r="C13" s="60"/>
      <c r="D13" s="61" t="str">
        <f t="shared" si="1"/>
        <v>คิดค่าเสื่อมราคา   1  ปี</v>
      </c>
      <c r="E13" s="62"/>
      <c r="F13" s="63"/>
      <c r="G13" s="61"/>
      <c r="H13" s="61"/>
      <c r="I13" s="61"/>
      <c r="J13" s="61"/>
      <c r="K13" s="64">
        <f t="shared" si="2"/>
        <v>400</v>
      </c>
      <c r="L13" s="64">
        <f t="shared" ref="L13:L38" si="9">IF(K13&gt;0,K13+L12,0)</f>
        <v>766.6666667</v>
      </c>
      <c r="M13" s="65">
        <f t="shared" si="3"/>
        <v>1233.333333</v>
      </c>
      <c r="N13" s="66" t="str">
        <f t="shared" si="4"/>
        <v/>
      </c>
      <c r="O13" s="24">
        <f t="shared" si="5"/>
        <v>360</v>
      </c>
      <c r="P13" s="29">
        <f t="shared" si="6"/>
        <v>12</v>
      </c>
      <c r="Q13" s="29">
        <f t="shared" si="7"/>
        <v>1</v>
      </c>
      <c r="R13" s="16" t="str">
        <f t="shared" si="8"/>
        <v>ปี</v>
      </c>
      <c r="S13" s="25" t="s">
        <v>50</v>
      </c>
      <c r="T13" s="26">
        <v>12.0</v>
      </c>
      <c r="U13" s="9"/>
      <c r="V13" s="9"/>
      <c r="W13" s="2"/>
      <c r="X13" s="9"/>
      <c r="Y13" s="9"/>
      <c r="Z13" s="9"/>
    </row>
    <row r="14" ht="21.75" customHeight="1">
      <c r="A14" s="1">
        <v>3.0</v>
      </c>
      <c r="B14" s="216">
        <v>243008.0</v>
      </c>
      <c r="C14" s="60"/>
      <c r="D14" s="61" t="str">
        <f t="shared" si="1"/>
        <v>คิดค่าเสื่อมราคา   1  ปี</v>
      </c>
      <c r="E14" s="62"/>
      <c r="F14" s="63"/>
      <c r="G14" s="61"/>
      <c r="H14" s="61"/>
      <c r="I14" s="61"/>
      <c r="J14" s="61"/>
      <c r="K14" s="64">
        <f t="shared" si="2"/>
        <v>400</v>
      </c>
      <c r="L14" s="64">
        <f t="shared" si="9"/>
        <v>1166.666667</v>
      </c>
      <c r="M14" s="65">
        <f t="shared" si="3"/>
        <v>833.3333333</v>
      </c>
      <c r="N14" s="66" t="str">
        <f t="shared" si="4"/>
        <v/>
      </c>
      <c r="O14" s="24">
        <f t="shared" si="5"/>
        <v>360</v>
      </c>
      <c r="P14" s="29">
        <f t="shared" si="6"/>
        <v>12</v>
      </c>
      <c r="Q14" s="29">
        <f t="shared" si="7"/>
        <v>1</v>
      </c>
      <c r="R14" s="16" t="str">
        <f t="shared" si="8"/>
        <v>ปี</v>
      </c>
      <c r="S14" s="25" t="s">
        <v>51</v>
      </c>
      <c r="T14" s="26">
        <v>13.0</v>
      </c>
      <c r="U14" s="27"/>
      <c r="V14" s="9"/>
      <c r="W14" s="2"/>
      <c r="X14" s="9"/>
      <c r="Y14" s="9"/>
      <c r="Z14" s="9"/>
    </row>
    <row r="15" ht="26.25" customHeight="1">
      <c r="A15" s="1">
        <v>4.0</v>
      </c>
      <c r="B15" s="216">
        <v>243373.0</v>
      </c>
      <c r="C15" s="60"/>
      <c r="D15" s="61" t="str">
        <f t="shared" si="1"/>
        <v>คิดค่าเสื่อมราคา   1  ปี</v>
      </c>
      <c r="E15" s="62"/>
      <c r="F15" s="63"/>
      <c r="G15" s="61"/>
      <c r="H15" s="61"/>
      <c r="I15" s="61"/>
      <c r="J15" s="61"/>
      <c r="K15" s="64">
        <f t="shared" si="2"/>
        <v>400</v>
      </c>
      <c r="L15" s="64">
        <f t="shared" si="9"/>
        <v>1566.666667</v>
      </c>
      <c r="M15" s="65">
        <f t="shared" si="3"/>
        <v>433.3333333</v>
      </c>
      <c r="N15" s="66" t="str">
        <f t="shared" si="4"/>
        <v/>
      </c>
      <c r="O15" s="24">
        <f t="shared" si="5"/>
        <v>360</v>
      </c>
      <c r="P15" s="29">
        <f t="shared" si="6"/>
        <v>12</v>
      </c>
      <c r="Q15" s="29">
        <f t="shared" si="7"/>
        <v>1</v>
      </c>
      <c r="R15" s="16" t="str">
        <f t="shared" si="8"/>
        <v>ปี</v>
      </c>
      <c r="S15" s="25" t="s">
        <v>52</v>
      </c>
      <c r="T15" s="26">
        <v>14.0</v>
      </c>
      <c r="U15" s="9"/>
      <c r="V15" s="9"/>
      <c r="W15" s="2"/>
      <c r="X15" s="68"/>
      <c r="Y15" s="9"/>
      <c r="Z15" s="9"/>
    </row>
    <row r="16" ht="21.75" customHeight="1">
      <c r="A16" s="1">
        <v>5.0</v>
      </c>
      <c r="B16" s="216">
        <v>243738.0</v>
      </c>
      <c r="C16" s="60"/>
      <c r="D16" s="61" t="str">
        <f t="shared" si="1"/>
        <v>คิดค่าเสื่อมราคา   1  ปี</v>
      </c>
      <c r="E16" s="62"/>
      <c r="F16" s="63"/>
      <c r="G16" s="61"/>
      <c r="H16" s="61"/>
      <c r="I16" s="61"/>
      <c r="J16" s="61"/>
      <c r="K16" s="64">
        <f t="shared" si="2"/>
        <v>400</v>
      </c>
      <c r="L16" s="64">
        <f t="shared" si="9"/>
        <v>1966.666667</v>
      </c>
      <c r="M16" s="65">
        <f t="shared" si="3"/>
        <v>33.33333333</v>
      </c>
      <c r="N16" s="66" t="str">
        <f t="shared" si="4"/>
        <v/>
      </c>
      <c r="O16" s="24">
        <f t="shared" si="5"/>
        <v>360</v>
      </c>
      <c r="P16" s="29">
        <f t="shared" si="6"/>
        <v>12</v>
      </c>
      <c r="Q16" s="29">
        <f t="shared" si="7"/>
        <v>1</v>
      </c>
      <c r="R16" s="16" t="str">
        <f t="shared" si="8"/>
        <v>ปี</v>
      </c>
      <c r="S16" s="25" t="s">
        <v>53</v>
      </c>
      <c r="T16" s="26">
        <v>15.0</v>
      </c>
      <c r="U16" s="27" t="s">
        <v>54</v>
      </c>
      <c r="V16" s="9"/>
      <c r="W16" s="2"/>
      <c r="X16" s="9"/>
      <c r="Y16" s="9"/>
      <c r="Z16" s="9"/>
    </row>
    <row r="17" ht="21.75" customHeight="1">
      <c r="A17" s="1">
        <v>6.0</v>
      </c>
      <c r="B17" s="216">
        <v>244104.0</v>
      </c>
      <c r="C17" s="60"/>
      <c r="D17" s="61" t="str">
        <f t="shared" si="1"/>
        <v>คิดค่าเสื่อมราคา   1  ปี</v>
      </c>
      <c r="E17" s="62"/>
      <c r="F17" s="63"/>
      <c r="G17" s="61"/>
      <c r="H17" s="61"/>
      <c r="I17" s="61"/>
      <c r="J17" s="61"/>
      <c r="K17" s="64">
        <f t="shared" si="2"/>
        <v>400</v>
      </c>
      <c r="L17" s="64">
        <f t="shared" si="9"/>
        <v>2366.666667</v>
      </c>
      <c r="M17" s="65">
        <f t="shared" si="3"/>
        <v>0</v>
      </c>
      <c r="N17" s="66" t="str">
        <f t="shared" si="4"/>
        <v/>
      </c>
      <c r="O17" s="24">
        <f t="shared" si="5"/>
        <v>360</v>
      </c>
      <c r="P17" s="29">
        <f t="shared" si="6"/>
        <v>12</v>
      </c>
      <c r="Q17" s="29">
        <f t="shared" si="7"/>
        <v>1</v>
      </c>
      <c r="R17" s="16" t="str">
        <f t="shared" si="8"/>
        <v>ปี</v>
      </c>
      <c r="S17" s="25" t="s">
        <v>55</v>
      </c>
      <c r="T17" s="26">
        <v>16.0</v>
      </c>
      <c r="U17" s="27"/>
      <c r="V17" s="9"/>
      <c r="W17" s="2"/>
      <c r="X17" s="9"/>
      <c r="Y17" s="9"/>
      <c r="Z17" s="9"/>
    </row>
    <row r="18" ht="21.75" customHeight="1">
      <c r="A18" s="1">
        <v>7.0</v>
      </c>
      <c r="B18" s="69"/>
      <c r="C18" s="60"/>
      <c r="D18" s="61" t="str">
        <f t="shared" si="1"/>
        <v>มูลค่าทางบัญชีคงเหลือ</v>
      </c>
      <c r="E18" s="62"/>
      <c r="F18" s="63"/>
      <c r="G18" s="61"/>
      <c r="H18" s="61"/>
      <c r="I18" s="61"/>
      <c r="J18" s="61"/>
      <c r="K18" s="64">
        <f t="shared" si="2"/>
        <v>0</v>
      </c>
      <c r="L18" s="64">
        <f t="shared" si="9"/>
        <v>0</v>
      </c>
      <c r="M18" s="65">
        <f t="shared" si="3"/>
        <v>1</v>
      </c>
      <c r="N18" s="66" t="str">
        <f t="shared" si="4"/>
        <v>หมดอายุการใช้งานอย่างมีประสิทธิภาพ</v>
      </c>
      <c r="O18" s="24">
        <f t="shared" si="5"/>
        <v>0</v>
      </c>
      <c r="P18" s="29">
        <f t="shared" si="6"/>
        <v>0</v>
      </c>
      <c r="Q18" s="29">
        <f t="shared" si="7"/>
        <v>0</v>
      </c>
      <c r="R18" s="16" t="str">
        <f t="shared" si="8"/>
        <v>เดือน</v>
      </c>
      <c r="S18" s="25" t="s">
        <v>56</v>
      </c>
      <c r="T18" s="26">
        <v>17.0</v>
      </c>
      <c r="U18" s="27"/>
      <c r="V18" s="9"/>
      <c r="W18" s="2"/>
      <c r="X18" s="9"/>
      <c r="Y18" s="9"/>
      <c r="Z18" s="9"/>
    </row>
    <row r="19" ht="21.75" customHeight="1">
      <c r="A19" s="1">
        <v>8.0</v>
      </c>
      <c r="B19" s="69"/>
      <c r="C19" s="60"/>
      <c r="D19" s="61" t="str">
        <f t="shared" si="1"/>
        <v/>
      </c>
      <c r="E19" s="62"/>
      <c r="F19" s="63"/>
      <c r="G19" s="61"/>
      <c r="H19" s="61"/>
      <c r="I19" s="61"/>
      <c r="J19" s="61"/>
      <c r="K19" s="64">
        <f t="shared" si="2"/>
        <v>0</v>
      </c>
      <c r="L19" s="64">
        <f t="shared" si="9"/>
        <v>0</v>
      </c>
      <c r="M19" s="65" t="str">
        <f t="shared" si="3"/>
        <v/>
      </c>
      <c r="N19" s="66" t="str">
        <f t="shared" si="4"/>
        <v>มีมูลค่าทางบัญชีคงเหลือไว้ 1 บาท</v>
      </c>
      <c r="O19" s="24">
        <f t="shared" si="5"/>
        <v>0</v>
      </c>
      <c r="P19" s="29">
        <f t="shared" si="6"/>
        <v>0</v>
      </c>
      <c r="Q19" s="29">
        <f t="shared" si="7"/>
        <v>0</v>
      </c>
      <c r="R19" s="16" t="str">
        <f t="shared" si="8"/>
        <v>เดือน</v>
      </c>
      <c r="S19" s="25" t="s">
        <v>57</v>
      </c>
      <c r="T19" s="26">
        <v>18.0</v>
      </c>
      <c r="U19" s="27"/>
      <c r="V19" s="9"/>
      <c r="W19" s="2"/>
      <c r="X19" s="9"/>
      <c r="Y19" s="9"/>
      <c r="Z19" s="9"/>
    </row>
    <row r="20" ht="21.75" customHeight="1">
      <c r="A20" s="1">
        <v>9.0</v>
      </c>
      <c r="B20" s="69"/>
      <c r="C20" s="60"/>
      <c r="D20" s="61" t="str">
        <f t="shared" si="1"/>
        <v/>
      </c>
      <c r="E20" s="62"/>
      <c r="F20" s="63"/>
      <c r="G20" s="61"/>
      <c r="H20" s="61"/>
      <c r="I20" s="61"/>
      <c r="J20" s="61"/>
      <c r="K20" s="64">
        <f t="shared" si="2"/>
        <v>0</v>
      </c>
      <c r="L20" s="64">
        <f t="shared" si="9"/>
        <v>0</v>
      </c>
      <c r="M20" s="65" t="str">
        <f t="shared" si="3"/>
        <v/>
      </c>
      <c r="N20" s="66" t="str">
        <f t="shared" si="4"/>
        <v/>
      </c>
      <c r="O20" s="24">
        <f t="shared" si="5"/>
        <v>0</v>
      </c>
      <c r="P20" s="29">
        <f t="shared" si="6"/>
        <v>0</v>
      </c>
      <c r="Q20" s="29">
        <f t="shared" si="7"/>
        <v>0</v>
      </c>
      <c r="R20" s="16" t="str">
        <f t="shared" si="8"/>
        <v>เดือน</v>
      </c>
      <c r="S20" s="25" t="s">
        <v>58</v>
      </c>
      <c r="T20" s="26">
        <v>19.0</v>
      </c>
      <c r="U20" s="27"/>
      <c r="V20" s="9"/>
      <c r="W20" s="2"/>
      <c r="X20" s="9"/>
      <c r="Y20" s="9"/>
      <c r="Z20" s="9"/>
    </row>
    <row r="21" ht="21.75" customHeight="1">
      <c r="A21" s="1">
        <v>10.0</v>
      </c>
      <c r="B21" s="69"/>
      <c r="C21" s="60"/>
      <c r="D21" s="61" t="str">
        <f t="shared" si="1"/>
        <v/>
      </c>
      <c r="E21" s="62"/>
      <c r="F21" s="63"/>
      <c r="G21" s="61"/>
      <c r="H21" s="61"/>
      <c r="I21" s="61"/>
      <c r="J21" s="61"/>
      <c r="K21" s="64">
        <f t="shared" si="2"/>
        <v>0</v>
      </c>
      <c r="L21" s="64">
        <f t="shared" si="9"/>
        <v>0</v>
      </c>
      <c r="M21" s="65" t="str">
        <f t="shared" si="3"/>
        <v/>
      </c>
      <c r="N21" s="66" t="str">
        <f t="shared" si="4"/>
        <v/>
      </c>
      <c r="O21" s="24">
        <f t="shared" si="5"/>
        <v>0</v>
      </c>
      <c r="P21" s="29">
        <f t="shared" si="6"/>
        <v>0</v>
      </c>
      <c r="Q21" s="29">
        <f t="shared" si="7"/>
        <v>0</v>
      </c>
      <c r="R21" s="16" t="str">
        <f t="shared" si="8"/>
        <v>เดือน</v>
      </c>
      <c r="S21" s="25" t="s">
        <v>59</v>
      </c>
      <c r="T21" s="26">
        <v>20.0</v>
      </c>
      <c r="U21" s="27"/>
      <c r="V21" s="9"/>
      <c r="W21" s="2"/>
      <c r="X21" s="9"/>
      <c r="Y21" s="9"/>
      <c r="Z21" s="9"/>
    </row>
    <row r="22" ht="21.75" customHeight="1">
      <c r="A22" s="1">
        <v>11.0</v>
      </c>
      <c r="B22" s="69"/>
      <c r="C22" s="60"/>
      <c r="D22" s="61" t="str">
        <f t="shared" si="1"/>
        <v/>
      </c>
      <c r="E22" s="62"/>
      <c r="F22" s="63"/>
      <c r="G22" s="61"/>
      <c r="H22" s="61"/>
      <c r="I22" s="61"/>
      <c r="J22" s="61"/>
      <c r="K22" s="64">
        <f t="shared" si="2"/>
        <v>0</v>
      </c>
      <c r="L22" s="64">
        <f t="shared" si="9"/>
        <v>0</v>
      </c>
      <c r="M22" s="65" t="str">
        <f t="shared" si="3"/>
        <v/>
      </c>
      <c r="N22" s="66" t="str">
        <f t="shared" si="4"/>
        <v/>
      </c>
      <c r="O22" s="24">
        <f t="shared" si="5"/>
        <v>0</v>
      </c>
      <c r="P22" s="29">
        <f t="shared" si="6"/>
        <v>0</v>
      </c>
      <c r="Q22" s="29">
        <f t="shared" si="7"/>
        <v>0</v>
      </c>
      <c r="R22" s="16" t="str">
        <f t="shared" si="8"/>
        <v>เดือน</v>
      </c>
      <c r="S22" s="25" t="s">
        <v>60</v>
      </c>
      <c r="T22" s="26">
        <v>21.0</v>
      </c>
      <c r="U22" s="27"/>
      <c r="V22" s="9"/>
      <c r="W22" s="2"/>
      <c r="X22" s="9"/>
      <c r="Y22" s="9"/>
      <c r="Z22" s="9"/>
    </row>
    <row r="23" ht="21.75" customHeight="1">
      <c r="A23" s="1">
        <v>12.0</v>
      </c>
      <c r="B23" s="69"/>
      <c r="C23" s="60"/>
      <c r="D23" s="61" t="str">
        <f t="shared" si="1"/>
        <v/>
      </c>
      <c r="E23" s="62"/>
      <c r="F23" s="63"/>
      <c r="G23" s="61"/>
      <c r="H23" s="61"/>
      <c r="I23" s="61"/>
      <c r="J23" s="61"/>
      <c r="K23" s="64">
        <f t="shared" si="2"/>
        <v>0</v>
      </c>
      <c r="L23" s="64">
        <f t="shared" si="9"/>
        <v>0</v>
      </c>
      <c r="M23" s="65" t="str">
        <f t="shared" si="3"/>
        <v/>
      </c>
      <c r="N23" s="66" t="str">
        <f t="shared" si="4"/>
        <v/>
      </c>
      <c r="O23" s="24">
        <f t="shared" si="5"/>
        <v>0</v>
      </c>
      <c r="P23" s="29">
        <f t="shared" si="6"/>
        <v>0</v>
      </c>
      <c r="Q23" s="29">
        <f t="shared" si="7"/>
        <v>0</v>
      </c>
      <c r="R23" s="16" t="str">
        <f t="shared" si="8"/>
        <v>เดือน</v>
      </c>
      <c r="S23" s="25" t="s">
        <v>61</v>
      </c>
      <c r="T23" s="26">
        <v>22.0</v>
      </c>
      <c r="U23" s="9"/>
      <c r="V23" s="9"/>
      <c r="W23" s="2"/>
      <c r="X23" s="9"/>
      <c r="Y23" s="9"/>
      <c r="Z23" s="9"/>
    </row>
    <row r="24" ht="21.75" customHeight="1">
      <c r="A24" s="1">
        <v>13.0</v>
      </c>
      <c r="B24" s="69"/>
      <c r="C24" s="60"/>
      <c r="D24" s="61" t="str">
        <f t="shared" si="1"/>
        <v/>
      </c>
      <c r="E24" s="62"/>
      <c r="F24" s="63"/>
      <c r="G24" s="61"/>
      <c r="H24" s="61"/>
      <c r="I24" s="61"/>
      <c r="J24" s="61"/>
      <c r="K24" s="64">
        <f t="shared" si="2"/>
        <v>0</v>
      </c>
      <c r="L24" s="64">
        <f t="shared" si="9"/>
        <v>0</v>
      </c>
      <c r="M24" s="65" t="str">
        <f t="shared" si="3"/>
        <v/>
      </c>
      <c r="N24" s="66" t="str">
        <f t="shared" si="4"/>
        <v/>
      </c>
      <c r="O24" s="24">
        <f t="shared" si="5"/>
        <v>0</v>
      </c>
      <c r="P24" s="29">
        <f t="shared" si="6"/>
        <v>0</v>
      </c>
      <c r="Q24" s="29">
        <f t="shared" si="7"/>
        <v>0</v>
      </c>
      <c r="R24" s="16" t="str">
        <f t="shared" si="8"/>
        <v>เดือน</v>
      </c>
      <c r="S24" s="25" t="s">
        <v>62</v>
      </c>
      <c r="T24" s="26">
        <v>23.0</v>
      </c>
      <c r="U24" s="9"/>
      <c r="V24" s="9"/>
      <c r="W24" s="2"/>
      <c r="X24" s="9"/>
      <c r="Y24" s="9"/>
      <c r="Z24" s="9"/>
    </row>
    <row r="25" ht="21.75" customHeight="1">
      <c r="A25" s="1">
        <v>14.0</v>
      </c>
      <c r="B25" s="69"/>
      <c r="C25" s="70"/>
      <c r="D25" s="61" t="str">
        <f t="shared" si="1"/>
        <v/>
      </c>
      <c r="E25" s="71"/>
      <c r="F25" s="72"/>
      <c r="G25" s="73"/>
      <c r="H25" s="73"/>
      <c r="I25" s="73"/>
      <c r="J25" s="74"/>
      <c r="K25" s="64">
        <f t="shared" si="2"/>
        <v>0</v>
      </c>
      <c r="L25" s="64">
        <f t="shared" si="9"/>
        <v>0</v>
      </c>
      <c r="M25" s="65" t="str">
        <f t="shared" si="3"/>
        <v/>
      </c>
      <c r="N25" s="66" t="str">
        <f t="shared" si="4"/>
        <v/>
      </c>
      <c r="O25" s="24">
        <f t="shared" si="5"/>
        <v>0</v>
      </c>
      <c r="P25" s="29">
        <f t="shared" si="6"/>
        <v>0</v>
      </c>
      <c r="Q25" s="29">
        <f t="shared" si="7"/>
        <v>0</v>
      </c>
      <c r="R25" s="16" t="str">
        <f t="shared" si="8"/>
        <v>เดือน</v>
      </c>
      <c r="S25" s="25" t="s">
        <v>63</v>
      </c>
      <c r="T25" s="26">
        <v>24.0</v>
      </c>
      <c r="U25" s="9"/>
      <c r="V25" s="9"/>
      <c r="W25" s="2"/>
      <c r="X25" s="9"/>
      <c r="Y25" s="9"/>
      <c r="Z25" s="9"/>
    </row>
    <row r="26" ht="21.75" customHeight="1">
      <c r="A26" s="1">
        <v>15.0</v>
      </c>
      <c r="B26" s="69"/>
      <c r="C26" s="75"/>
      <c r="D26" s="61" t="str">
        <f t="shared" si="1"/>
        <v/>
      </c>
      <c r="E26" s="76"/>
      <c r="F26" s="77"/>
      <c r="G26" s="74"/>
      <c r="H26" s="74"/>
      <c r="I26" s="74"/>
      <c r="J26" s="74"/>
      <c r="K26" s="64">
        <f t="shared" si="2"/>
        <v>0</v>
      </c>
      <c r="L26" s="64">
        <f t="shared" si="9"/>
        <v>0</v>
      </c>
      <c r="M26" s="65" t="str">
        <f t="shared" si="3"/>
        <v/>
      </c>
      <c r="N26" s="66" t="str">
        <f t="shared" si="4"/>
        <v/>
      </c>
      <c r="O26" s="24">
        <f t="shared" si="5"/>
        <v>0</v>
      </c>
      <c r="P26" s="29">
        <f t="shared" si="6"/>
        <v>0</v>
      </c>
      <c r="Q26" s="29">
        <f t="shared" si="7"/>
        <v>0</v>
      </c>
      <c r="R26" s="16" t="str">
        <f t="shared" si="8"/>
        <v>เดือน</v>
      </c>
      <c r="S26" s="25" t="s">
        <v>64</v>
      </c>
      <c r="T26" s="26">
        <v>25.0</v>
      </c>
      <c r="U26" s="27"/>
      <c r="V26" s="9"/>
      <c r="W26" s="2"/>
      <c r="X26" s="9"/>
      <c r="Y26" s="9"/>
      <c r="Z26" s="9"/>
    </row>
    <row r="27" ht="21.75" customHeight="1">
      <c r="A27" s="1">
        <v>16.0</v>
      </c>
      <c r="B27" s="69"/>
      <c r="C27" s="78"/>
      <c r="D27" s="79" t="str">
        <f t="shared" si="1"/>
        <v/>
      </c>
      <c r="E27" s="80"/>
      <c r="F27" s="81"/>
      <c r="G27" s="82"/>
      <c r="H27" s="82"/>
      <c r="I27" s="82"/>
      <c r="J27" s="82"/>
      <c r="K27" s="83">
        <f t="shared" si="2"/>
        <v>0</v>
      </c>
      <c r="L27" s="83">
        <f t="shared" si="9"/>
        <v>0</v>
      </c>
      <c r="M27" s="84" t="str">
        <f t="shared" si="3"/>
        <v/>
      </c>
      <c r="N27" s="85" t="str">
        <f t="shared" si="4"/>
        <v/>
      </c>
      <c r="O27" s="24">
        <f t="shared" si="5"/>
        <v>0</v>
      </c>
      <c r="P27" s="29">
        <f t="shared" si="6"/>
        <v>0</v>
      </c>
      <c r="Q27" s="29">
        <f t="shared" si="7"/>
        <v>0</v>
      </c>
      <c r="R27" s="16" t="str">
        <f t="shared" si="8"/>
        <v>เดือน</v>
      </c>
      <c r="S27" s="9"/>
      <c r="T27" s="26"/>
      <c r="U27" s="27"/>
      <c r="V27" s="27"/>
      <c r="W27" s="2"/>
      <c r="X27" s="9"/>
      <c r="Y27" s="9"/>
      <c r="Z27" s="9"/>
    </row>
    <row r="28" ht="21.75" customHeight="1">
      <c r="A28" s="1">
        <v>17.0</v>
      </c>
      <c r="B28" s="69"/>
      <c r="C28" s="86"/>
      <c r="D28" s="87" t="str">
        <f t="shared" si="1"/>
        <v/>
      </c>
      <c r="E28" s="88"/>
      <c r="F28" s="89"/>
      <c r="G28" s="90"/>
      <c r="H28" s="90"/>
      <c r="I28" s="90"/>
      <c r="J28" s="90"/>
      <c r="K28" s="91">
        <f t="shared" si="2"/>
        <v>0</v>
      </c>
      <c r="L28" s="91">
        <f t="shared" si="9"/>
        <v>0</v>
      </c>
      <c r="M28" s="92" t="str">
        <f t="shared" si="3"/>
        <v/>
      </c>
      <c r="N28" s="93" t="str">
        <f t="shared" si="4"/>
        <v/>
      </c>
      <c r="O28" s="24">
        <f t="shared" si="5"/>
        <v>0</v>
      </c>
      <c r="P28" s="29">
        <f t="shared" si="6"/>
        <v>0</v>
      </c>
      <c r="Q28" s="29">
        <f t="shared" si="7"/>
        <v>0</v>
      </c>
      <c r="R28" s="16" t="str">
        <f t="shared" si="8"/>
        <v>เดือน</v>
      </c>
      <c r="S28" s="25"/>
      <c r="T28" s="26"/>
      <c r="U28" s="9"/>
      <c r="V28" s="27"/>
      <c r="W28" s="2"/>
      <c r="X28" s="9"/>
      <c r="Y28" s="9"/>
      <c r="Z28" s="9"/>
    </row>
    <row r="29" ht="21.75" customHeight="1">
      <c r="A29" s="1">
        <v>18.0</v>
      </c>
      <c r="B29" s="69"/>
      <c r="C29" s="86"/>
      <c r="D29" s="61" t="str">
        <f t="shared" si="1"/>
        <v/>
      </c>
      <c r="E29" s="88"/>
      <c r="F29" s="89"/>
      <c r="G29" s="90"/>
      <c r="H29" s="90"/>
      <c r="I29" s="90"/>
      <c r="J29" s="90"/>
      <c r="K29" s="91">
        <f t="shared" si="2"/>
        <v>0</v>
      </c>
      <c r="L29" s="91">
        <f t="shared" si="9"/>
        <v>0</v>
      </c>
      <c r="M29" s="65" t="str">
        <f t="shared" si="3"/>
        <v/>
      </c>
      <c r="N29" s="93" t="str">
        <f t="shared" si="4"/>
        <v/>
      </c>
      <c r="O29" s="24">
        <f t="shared" si="5"/>
        <v>0</v>
      </c>
      <c r="P29" s="29">
        <f t="shared" si="6"/>
        <v>0</v>
      </c>
      <c r="Q29" s="29">
        <f t="shared" si="7"/>
        <v>0</v>
      </c>
      <c r="R29" s="16" t="str">
        <f t="shared" si="8"/>
        <v>เดือน</v>
      </c>
      <c r="S29" s="25"/>
      <c r="T29" s="26"/>
      <c r="U29" s="9"/>
      <c r="V29" s="27"/>
      <c r="W29" s="2"/>
      <c r="X29" s="9"/>
      <c r="Y29" s="9"/>
      <c r="Z29" s="9"/>
    </row>
    <row r="30" ht="21.75" customHeight="1">
      <c r="A30" s="1">
        <v>19.0</v>
      </c>
      <c r="B30" s="69"/>
      <c r="C30" s="60"/>
      <c r="D30" s="61" t="str">
        <f t="shared" si="1"/>
        <v/>
      </c>
      <c r="E30" s="62"/>
      <c r="F30" s="63"/>
      <c r="G30" s="61"/>
      <c r="H30" s="61"/>
      <c r="I30" s="61"/>
      <c r="J30" s="61"/>
      <c r="K30" s="64">
        <f t="shared" si="2"/>
        <v>0</v>
      </c>
      <c r="L30" s="64">
        <f t="shared" si="9"/>
        <v>0</v>
      </c>
      <c r="M30" s="65" t="str">
        <f t="shared" si="3"/>
        <v/>
      </c>
      <c r="N30" s="66" t="str">
        <f t="shared" si="4"/>
        <v/>
      </c>
      <c r="O30" s="24">
        <f t="shared" si="5"/>
        <v>0</v>
      </c>
      <c r="P30" s="29">
        <f t="shared" si="6"/>
        <v>0</v>
      </c>
      <c r="Q30" s="29">
        <f t="shared" si="7"/>
        <v>0</v>
      </c>
      <c r="R30" s="16" t="str">
        <f t="shared" si="8"/>
        <v>เดือน</v>
      </c>
      <c r="S30" s="25"/>
      <c r="T30" s="9"/>
      <c r="U30" s="9"/>
      <c r="V30" s="9"/>
      <c r="W30" s="2"/>
      <c r="X30" s="9"/>
      <c r="Y30" s="9"/>
      <c r="Z30" s="9"/>
    </row>
    <row r="31" ht="21.75" customHeight="1">
      <c r="A31" s="1">
        <v>20.0</v>
      </c>
      <c r="B31" s="69"/>
      <c r="C31" s="60"/>
      <c r="D31" s="61" t="str">
        <f t="shared" si="1"/>
        <v/>
      </c>
      <c r="E31" s="62"/>
      <c r="F31" s="63"/>
      <c r="G31" s="61"/>
      <c r="H31" s="61"/>
      <c r="I31" s="61"/>
      <c r="J31" s="61"/>
      <c r="K31" s="64">
        <f t="shared" si="2"/>
        <v>0</v>
      </c>
      <c r="L31" s="64">
        <f t="shared" si="9"/>
        <v>0</v>
      </c>
      <c r="M31" s="65" t="str">
        <f t="shared" si="3"/>
        <v/>
      </c>
      <c r="N31" s="66" t="str">
        <f t="shared" si="4"/>
        <v/>
      </c>
      <c r="O31" s="24">
        <f t="shared" si="5"/>
        <v>0</v>
      </c>
      <c r="P31" s="29">
        <f t="shared" si="6"/>
        <v>0</v>
      </c>
      <c r="Q31" s="29">
        <f t="shared" si="7"/>
        <v>0</v>
      </c>
      <c r="R31" s="16" t="str">
        <f t="shared" si="8"/>
        <v>เดือน</v>
      </c>
      <c r="S31" s="25"/>
      <c r="T31" s="26"/>
      <c r="U31" s="27" t="s">
        <v>54</v>
      </c>
      <c r="V31" s="27"/>
      <c r="W31" s="2"/>
      <c r="X31" s="9"/>
      <c r="Y31" s="9"/>
      <c r="Z31" s="9"/>
    </row>
    <row r="32" ht="21.75" customHeight="1">
      <c r="A32" s="1">
        <v>21.0</v>
      </c>
      <c r="B32" s="69"/>
      <c r="C32" s="60"/>
      <c r="D32" s="61" t="str">
        <f t="shared" si="1"/>
        <v/>
      </c>
      <c r="E32" s="62"/>
      <c r="F32" s="63"/>
      <c r="G32" s="61"/>
      <c r="H32" s="61"/>
      <c r="I32" s="61"/>
      <c r="J32" s="61"/>
      <c r="K32" s="64">
        <f t="shared" si="2"/>
        <v>0</v>
      </c>
      <c r="L32" s="64">
        <f t="shared" si="9"/>
        <v>0</v>
      </c>
      <c r="M32" s="65" t="str">
        <f t="shared" si="3"/>
        <v/>
      </c>
      <c r="N32" s="66" t="str">
        <f t="shared" si="4"/>
        <v/>
      </c>
      <c r="O32" s="24">
        <f t="shared" si="5"/>
        <v>0</v>
      </c>
      <c r="P32" s="29">
        <f t="shared" si="6"/>
        <v>0</v>
      </c>
      <c r="Q32" s="29">
        <f t="shared" si="7"/>
        <v>0</v>
      </c>
      <c r="R32" s="16" t="str">
        <f t="shared" si="8"/>
        <v>เดือน</v>
      </c>
      <c r="S32" s="25"/>
      <c r="T32" s="26"/>
      <c r="U32" s="27"/>
      <c r="V32" s="27"/>
      <c r="W32" s="2"/>
      <c r="X32" s="9"/>
      <c r="Y32" s="9"/>
      <c r="Z32" s="9"/>
    </row>
    <row r="33" ht="21.75" customHeight="1">
      <c r="A33" s="1">
        <v>22.0</v>
      </c>
      <c r="B33" s="69"/>
      <c r="C33" s="60"/>
      <c r="D33" s="61" t="str">
        <f t="shared" si="1"/>
        <v/>
      </c>
      <c r="E33" s="62"/>
      <c r="F33" s="63"/>
      <c r="G33" s="61"/>
      <c r="H33" s="61"/>
      <c r="I33" s="61"/>
      <c r="J33" s="61"/>
      <c r="K33" s="64">
        <f t="shared" si="2"/>
        <v>0</v>
      </c>
      <c r="L33" s="64">
        <f t="shared" si="9"/>
        <v>0</v>
      </c>
      <c r="M33" s="65" t="str">
        <f t="shared" si="3"/>
        <v/>
      </c>
      <c r="N33" s="66" t="str">
        <f t="shared" si="4"/>
        <v/>
      </c>
      <c r="O33" s="24">
        <f t="shared" si="5"/>
        <v>0</v>
      </c>
      <c r="P33" s="29">
        <f t="shared" si="6"/>
        <v>0</v>
      </c>
      <c r="Q33" s="29">
        <f t="shared" si="7"/>
        <v>0</v>
      </c>
      <c r="R33" s="16" t="str">
        <f t="shared" si="8"/>
        <v>เดือน</v>
      </c>
      <c r="S33" s="25"/>
      <c r="T33" s="26"/>
      <c r="U33" s="27"/>
      <c r="V33" s="27"/>
      <c r="W33" s="2"/>
      <c r="X33" s="9"/>
      <c r="Y33" s="9"/>
      <c r="Z33" s="9"/>
    </row>
    <row r="34" ht="21.75" customHeight="1">
      <c r="A34" s="1">
        <v>23.0</v>
      </c>
      <c r="B34" s="69"/>
      <c r="C34" s="60"/>
      <c r="D34" s="61" t="str">
        <f t="shared" si="1"/>
        <v/>
      </c>
      <c r="E34" s="62"/>
      <c r="F34" s="63"/>
      <c r="G34" s="61"/>
      <c r="H34" s="61"/>
      <c r="I34" s="61"/>
      <c r="J34" s="61"/>
      <c r="K34" s="64">
        <f t="shared" si="2"/>
        <v>0</v>
      </c>
      <c r="L34" s="64">
        <f t="shared" si="9"/>
        <v>0</v>
      </c>
      <c r="M34" s="65" t="str">
        <f t="shared" si="3"/>
        <v/>
      </c>
      <c r="N34" s="66" t="str">
        <f t="shared" si="4"/>
        <v/>
      </c>
      <c r="O34" s="24">
        <f t="shared" si="5"/>
        <v>0</v>
      </c>
      <c r="P34" s="29">
        <f t="shared" si="6"/>
        <v>0</v>
      </c>
      <c r="Q34" s="29">
        <f t="shared" si="7"/>
        <v>0</v>
      </c>
      <c r="R34" s="16" t="str">
        <f t="shared" si="8"/>
        <v>เดือน</v>
      </c>
      <c r="S34" s="25"/>
      <c r="T34" s="26"/>
      <c r="U34" s="27"/>
      <c r="V34" s="27"/>
      <c r="W34" s="2"/>
      <c r="X34" s="9"/>
      <c r="Y34" s="9"/>
      <c r="Z34" s="9"/>
    </row>
    <row r="35" ht="21.75" customHeight="1">
      <c r="A35" s="1">
        <v>24.0</v>
      </c>
      <c r="B35" s="69"/>
      <c r="C35" s="60"/>
      <c r="D35" s="61" t="str">
        <f t="shared" si="1"/>
        <v/>
      </c>
      <c r="E35" s="62"/>
      <c r="F35" s="63"/>
      <c r="G35" s="61"/>
      <c r="H35" s="61"/>
      <c r="I35" s="61"/>
      <c r="J35" s="61"/>
      <c r="K35" s="64">
        <f t="shared" si="2"/>
        <v>0</v>
      </c>
      <c r="L35" s="64">
        <f t="shared" si="9"/>
        <v>0</v>
      </c>
      <c r="M35" s="65" t="str">
        <f t="shared" si="3"/>
        <v/>
      </c>
      <c r="N35" s="66" t="str">
        <f t="shared" si="4"/>
        <v/>
      </c>
      <c r="O35" s="24">
        <f t="shared" si="5"/>
        <v>0</v>
      </c>
      <c r="P35" s="29">
        <f t="shared" si="6"/>
        <v>0</v>
      </c>
      <c r="Q35" s="29">
        <f t="shared" si="7"/>
        <v>0</v>
      </c>
      <c r="R35" s="16" t="str">
        <f t="shared" si="8"/>
        <v>เดือน</v>
      </c>
      <c r="S35" s="25"/>
      <c r="T35" s="26"/>
      <c r="U35" s="27"/>
      <c r="V35" s="27"/>
      <c r="W35" s="2"/>
      <c r="X35" s="9"/>
      <c r="Y35" s="9"/>
      <c r="Z35" s="9"/>
    </row>
    <row r="36" ht="21.75" customHeight="1">
      <c r="A36" s="1">
        <v>25.0</v>
      </c>
      <c r="B36" s="69"/>
      <c r="C36" s="60"/>
      <c r="D36" s="61" t="str">
        <f t="shared" si="1"/>
        <v/>
      </c>
      <c r="E36" s="62"/>
      <c r="F36" s="63"/>
      <c r="G36" s="61"/>
      <c r="H36" s="61"/>
      <c r="I36" s="61"/>
      <c r="J36" s="61"/>
      <c r="K36" s="64">
        <f t="shared" si="2"/>
        <v>0</v>
      </c>
      <c r="L36" s="64">
        <f t="shared" si="9"/>
        <v>0</v>
      </c>
      <c r="M36" s="65" t="str">
        <f t="shared" si="3"/>
        <v/>
      </c>
      <c r="N36" s="66" t="str">
        <f t="shared" si="4"/>
        <v/>
      </c>
      <c r="O36" s="24">
        <f t="shared" si="5"/>
        <v>0</v>
      </c>
      <c r="P36" s="29">
        <f t="shared" si="6"/>
        <v>0</v>
      </c>
      <c r="Q36" s="29">
        <f t="shared" si="7"/>
        <v>0</v>
      </c>
      <c r="R36" s="16" t="str">
        <f t="shared" si="8"/>
        <v>เดือน</v>
      </c>
      <c r="S36" s="25"/>
      <c r="T36" s="26"/>
      <c r="U36" s="27"/>
      <c r="V36" s="27"/>
      <c r="W36" s="2"/>
      <c r="X36" s="9"/>
      <c r="Y36" s="9"/>
      <c r="Z36" s="9"/>
    </row>
    <row r="37" ht="21.75" customHeight="1">
      <c r="A37" s="1">
        <v>26.0</v>
      </c>
      <c r="B37" s="69"/>
      <c r="C37" s="60"/>
      <c r="D37" s="61" t="str">
        <f t="shared" si="1"/>
        <v/>
      </c>
      <c r="E37" s="62"/>
      <c r="F37" s="63"/>
      <c r="G37" s="61"/>
      <c r="H37" s="61"/>
      <c r="I37" s="61"/>
      <c r="J37" s="61"/>
      <c r="K37" s="64">
        <f t="shared" si="2"/>
        <v>0</v>
      </c>
      <c r="L37" s="64">
        <f t="shared" si="9"/>
        <v>0</v>
      </c>
      <c r="M37" s="65" t="str">
        <f t="shared" si="3"/>
        <v/>
      </c>
      <c r="N37" s="66" t="str">
        <f t="shared" si="4"/>
        <v/>
      </c>
      <c r="O37" s="24">
        <f t="shared" si="5"/>
        <v>0</v>
      </c>
      <c r="P37" s="29">
        <f t="shared" si="6"/>
        <v>0</v>
      </c>
      <c r="Q37" s="29">
        <f t="shared" si="7"/>
        <v>0</v>
      </c>
      <c r="R37" s="16" t="str">
        <f t="shared" si="8"/>
        <v>เดือน</v>
      </c>
      <c r="S37" s="25"/>
      <c r="T37" s="26"/>
      <c r="U37" s="27"/>
      <c r="V37" s="27"/>
      <c r="W37" s="2"/>
      <c r="X37" s="9"/>
      <c r="Y37" s="9"/>
      <c r="Z37" s="9"/>
    </row>
    <row r="38" ht="21.75" customHeight="1">
      <c r="A38" s="1">
        <v>27.0</v>
      </c>
      <c r="B38" s="69"/>
      <c r="C38" s="60"/>
      <c r="D38" s="61" t="str">
        <f t="shared" si="1"/>
        <v/>
      </c>
      <c r="E38" s="62"/>
      <c r="F38" s="63"/>
      <c r="G38" s="61"/>
      <c r="H38" s="61"/>
      <c r="I38" s="61"/>
      <c r="J38" s="61"/>
      <c r="K38" s="64">
        <f t="shared" si="2"/>
        <v>0</v>
      </c>
      <c r="L38" s="64">
        <f t="shared" si="9"/>
        <v>0</v>
      </c>
      <c r="M38" s="65" t="str">
        <f t="shared" si="3"/>
        <v/>
      </c>
      <c r="N38" s="66" t="str">
        <f t="shared" si="4"/>
        <v/>
      </c>
      <c r="O38" s="24">
        <f t="shared" si="5"/>
        <v>0</v>
      </c>
      <c r="P38" s="29">
        <f t="shared" si="6"/>
        <v>0</v>
      </c>
      <c r="Q38" s="29">
        <f t="shared" si="7"/>
        <v>0</v>
      </c>
      <c r="R38" s="16" t="str">
        <f t="shared" si="8"/>
        <v>เดือน</v>
      </c>
      <c r="S38" s="25"/>
      <c r="T38" s="26"/>
      <c r="U38" s="9"/>
      <c r="V38" s="9"/>
      <c r="W38" s="2"/>
      <c r="X38" s="9"/>
      <c r="Y38" s="9"/>
      <c r="Z38" s="9"/>
    </row>
    <row r="39" ht="21.75" customHeight="1">
      <c r="A39" s="1">
        <v>28.0</v>
      </c>
      <c r="B39" s="69"/>
      <c r="C39" s="60"/>
      <c r="D39" s="61" t="str">
        <f t="shared" si="1"/>
        <v/>
      </c>
      <c r="E39" s="62"/>
      <c r="F39" s="63"/>
      <c r="G39" s="61"/>
      <c r="H39" s="61"/>
      <c r="I39" s="61"/>
      <c r="J39" s="61"/>
      <c r="K39" s="64"/>
      <c r="L39" s="64"/>
      <c r="M39" s="65" t="str">
        <f t="shared" si="3"/>
        <v/>
      </c>
      <c r="N39" s="66" t="str">
        <f t="shared" si="4"/>
        <v/>
      </c>
      <c r="O39" s="24">
        <f t="shared" si="5"/>
        <v>0</v>
      </c>
      <c r="P39" s="29">
        <f t="shared" si="6"/>
        <v>0</v>
      </c>
      <c r="Q39" s="29">
        <f t="shared" si="7"/>
        <v>0</v>
      </c>
      <c r="R39" s="16" t="str">
        <f t="shared" si="8"/>
        <v>เดือน</v>
      </c>
      <c r="S39" s="25"/>
      <c r="T39" s="26"/>
      <c r="U39" s="9"/>
      <c r="V39" s="9"/>
      <c r="W39" s="2"/>
      <c r="X39" s="9"/>
      <c r="Y39" s="9"/>
      <c r="Z39" s="9"/>
    </row>
    <row r="40" ht="21.75" customHeight="1">
      <c r="A40" s="1">
        <v>29.0</v>
      </c>
      <c r="B40" s="94"/>
      <c r="C40" s="95"/>
      <c r="D40" s="79" t="str">
        <f>IF(B40&gt;"",CONCATENATE($P$11,"  ",Q40,"  ",R40),"")</f>
        <v/>
      </c>
      <c r="E40" s="96"/>
      <c r="F40" s="97"/>
      <c r="G40" s="98"/>
      <c r="H40" s="98"/>
      <c r="I40" s="98"/>
      <c r="J40" s="82"/>
      <c r="K40" s="83"/>
      <c r="L40" s="83"/>
      <c r="M40" s="84"/>
      <c r="N40" s="82"/>
      <c r="O40" s="24">
        <f t="shared" si="5"/>
        <v>0</v>
      </c>
      <c r="P40" s="29">
        <f t="shared" si="6"/>
        <v>0</v>
      </c>
      <c r="Q40" s="29">
        <f t="shared" si="7"/>
        <v>0</v>
      </c>
      <c r="R40" s="16" t="str">
        <f t="shared" si="8"/>
        <v>เดือน</v>
      </c>
      <c r="S40" s="25"/>
      <c r="T40" s="26"/>
      <c r="U40" s="9"/>
      <c r="V40" s="9"/>
      <c r="W40" s="2"/>
      <c r="X40" s="9"/>
      <c r="Y40" s="9"/>
      <c r="Z40" s="9"/>
    </row>
    <row r="41" ht="21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9" t="s">
        <v>65</v>
      </c>
      <c r="O41" s="6"/>
      <c r="P41" s="7"/>
      <c r="Q41" s="7"/>
      <c r="R41" s="6"/>
      <c r="S41" s="8"/>
      <c r="T41" s="8"/>
      <c r="U41" s="8"/>
      <c r="V41" s="8"/>
      <c r="W41" s="2"/>
      <c r="X41" s="9"/>
      <c r="Y41" s="9"/>
      <c r="Z41" s="9"/>
    </row>
    <row r="42" ht="21.75" customHeight="1">
      <c r="A42" s="10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6"/>
      <c r="P42" s="29"/>
      <c r="Q42" s="29"/>
      <c r="R42" s="16"/>
      <c r="S42" s="9"/>
      <c r="T42" s="9"/>
      <c r="U42" s="9"/>
      <c r="V42" s="9"/>
      <c r="W42" s="9"/>
      <c r="X42" s="9"/>
      <c r="Y42" s="9"/>
      <c r="Z42" s="9"/>
    </row>
    <row r="43" ht="21.75" customHeight="1">
      <c r="A43" s="10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6"/>
      <c r="P43" s="29"/>
      <c r="Q43" s="29"/>
      <c r="R43" s="16"/>
      <c r="S43" s="9"/>
      <c r="T43" s="9"/>
      <c r="U43" s="9"/>
      <c r="V43" s="9"/>
      <c r="W43" s="9"/>
      <c r="X43" s="9"/>
      <c r="Y43" s="9"/>
      <c r="Z43" s="9"/>
    </row>
    <row r="44" ht="21.75" customHeight="1">
      <c r="A44" s="10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6"/>
      <c r="P44" s="29"/>
      <c r="Q44" s="29"/>
      <c r="R44" s="16"/>
      <c r="S44" s="9"/>
      <c r="T44" s="9"/>
      <c r="U44" s="9"/>
      <c r="V44" s="9"/>
      <c r="W44" s="9"/>
      <c r="X44" s="9"/>
      <c r="Y44" s="9"/>
      <c r="Z44" s="9"/>
    </row>
    <row r="45" ht="21.75" customHeight="1">
      <c r="A45" s="10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  <c r="P45" s="29"/>
      <c r="Q45" s="29"/>
      <c r="R45" s="16"/>
      <c r="S45" s="9"/>
      <c r="T45" s="9"/>
      <c r="U45" s="9"/>
      <c r="V45" s="9"/>
      <c r="W45" s="9"/>
      <c r="X45" s="9"/>
      <c r="Y45" s="9"/>
      <c r="Z45" s="9"/>
    </row>
    <row r="46" ht="21.75" customHeight="1">
      <c r="A46" s="10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6"/>
      <c r="P46" s="29"/>
      <c r="Q46" s="29"/>
      <c r="R46" s="16"/>
      <c r="S46" s="9"/>
      <c r="T46" s="9"/>
      <c r="U46" s="9"/>
      <c r="V46" s="9"/>
      <c r="W46" s="9"/>
      <c r="X46" s="9"/>
      <c r="Y46" s="9"/>
      <c r="Z46" s="9"/>
    </row>
    <row r="47" ht="21.75" customHeight="1">
      <c r="A47" s="10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6"/>
      <c r="P47" s="29"/>
      <c r="Q47" s="29"/>
      <c r="R47" s="16"/>
      <c r="S47" s="9"/>
      <c r="T47" s="9"/>
      <c r="U47" s="9"/>
      <c r="V47" s="9"/>
      <c r="W47" s="9"/>
      <c r="X47" s="9"/>
      <c r="Y47" s="9"/>
      <c r="Z47" s="9"/>
    </row>
    <row r="48" ht="21.75" customHeight="1">
      <c r="A48" s="10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6"/>
      <c r="P48" s="29"/>
      <c r="Q48" s="29"/>
      <c r="R48" s="16"/>
      <c r="S48" s="9"/>
      <c r="T48" s="9"/>
      <c r="U48" s="9"/>
      <c r="V48" s="9"/>
      <c r="W48" s="9"/>
      <c r="X48" s="9"/>
      <c r="Y48" s="9"/>
      <c r="Z48" s="9"/>
    </row>
    <row r="49" ht="21.75" customHeight="1">
      <c r="A49" s="10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6"/>
      <c r="P49" s="29"/>
      <c r="Q49" s="29"/>
      <c r="R49" s="16"/>
      <c r="S49" s="9"/>
      <c r="T49" s="9"/>
      <c r="U49" s="9"/>
      <c r="V49" s="9"/>
      <c r="W49" s="9"/>
      <c r="X49" s="9"/>
      <c r="Y49" s="9"/>
      <c r="Z49" s="9"/>
    </row>
    <row r="50" ht="21.75" customHeight="1">
      <c r="A50" s="10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6"/>
      <c r="P50" s="29"/>
      <c r="Q50" s="29"/>
      <c r="R50" s="16"/>
      <c r="S50" s="9"/>
      <c r="T50" s="9"/>
      <c r="U50" s="9"/>
      <c r="V50" s="9"/>
      <c r="W50" s="9"/>
      <c r="X50" s="9"/>
      <c r="Y50" s="9"/>
      <c r="Z50" s="9"/>
    </row>
    <row r="51" ht="21.75" customHeight="1">
      <c r="A51" s="10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6"/>
      <c r="P51" s="29"/>
      <c r="Q51" s="29"/>
      <c r="R51" s="16"/>
      <c r="S51" s="9"/>
      <c r="T51" s="9"/>
      <c r="U51" s="9"/>
      <c r="V51" s="9"/>
      <c r="W51" s="9"/>
      <c r="X51" s="9"/>
      <c r="Y51" s="9"/>
      <c r="Z51" s="9"/>
    </row>
    <row r="52" ht="21.75" customHeight="1">
      <c r="A52" s="10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6"/>
      <c r="P52" s="29"/>
      <c r="Q52" s="29"/>
      <c r="R52" s="16"/>
      <c r="S52" s="9"/>
      <c r="T52" s="9"/>
      <c r="U52" s="9"/>
      <c r="V52" s="9"/>
      <c r="W52" s="9"/>
      <c r="X52" s="9"/>
      <c r="Y52" s="9"/>
      <c r="Z52" s="9"/>
    </row>
    <row r="53" ht="21.75" customHeight="1">
      <c r="A53" s="10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6"/>
      <c r="P53" s="29"/>
      <c r="Q53" s="29"/>
      <c r="R53" s="16"/>
      <c r="S53" s="9"/>
      <c r="T53" s="9"/>
      <c r="U53" s="9"/>
      <c r="V53" s="9"/>
      <c r="W53" s="9"/>
      <c r="X53" s="9"/>
      <c r="Y53" s="9"/>
      <c r="Z53" s="9"/>
    </row>
    <row r="54" ht="21.75" customHeight="1">
      <c r="A54" s="10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6"/>
      <c r="P54" s="29"/>
      <c r="Q54" s="29"/>
      <c r="R54" s="16"/>
      <c r="S54" s="9"/>
      <c r="T54" s="9"/>
      <c r="U54" s="9"/>
      <c r="V54" s="9"/>
      <c r="W54" s="9"/>
      <c r="X54" s="9"/>
      <c r="Y54" s="9"/>
      <c r="Z54" s="9"/>
    </row>
    <row r="55" ht="21.75" customHeight="1">
      <c r="A55" s="10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6"/>
      <c r="P55" s="29"/>
      <c r="Q55" s="29"/>
      <c r="R55" s="16"/>
      <c r="S55" s="9"/>
      <c r="T55" s="9"/>
      <c r="U55" s="9"/>
      <c r="V55" s="9"/>
      <c r="W55" s="9"/>
      <c r="X55" s="9"/>
      <c r="Y55" s="9"/>
      <c r="Z55" s="9"/>
    </row>
    <row r="56" ht="21.75" customHeight="1">
      <c r="A56" s="10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6"/>
      <c r="P56" s="29"/>
      <c r="Q56" s="29"/>
      <c r="R56" s="16"/>
      <c r="S56" s="9"/>
      <c r="T56" s="9"/>
      <c r="U56" s="9"/>
      <c r="V56" s="9"/>
      <c r="W56" s="9"/>
      <c r="X56" s="9"/>
      <c r="Y56" s="9"/>
      <c r="Z56" s="9"/>
    </row>
    <row r="57" ht="21.75" customHeight="1">
      <c r="A57" s="10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6"/>
      <c r="P57" s="29"/>
      <c r="Q57" s="29"/>
      <c r="R57" s="16"/>
      <c r="S57" s="9"/>
      <c r="T57" s="9"/>
      <c r="U57" s="9"/>
      <c r="V57" s="9"/>
      <c r="W57" s="9"/>
      <c r="X57" s="9"/>
      <c r="Y57" s="9"/>
      <c r="Z57" s="9"/>
    </row>
    <row r="58" ht="21.75" customHeight="1">
      <c r="A58" s="10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  <c r="P58" s="29"/>
      <c r="Q58" s="29"/>
      <c r="R58" s="16"/>
      <c r="S58" s="9"/>
      <c r="T58" s="9"/>
      <c r="U58" s="9"/>
      <c r="V58" s="9"/>
      <c r="W58" s="9"/>
      <c r="X58" s="9"/>
      <c r="Y58" s="9"/>
      <c r="Z58" s="9"/>
    </row>
    <row r="59" ht="21.75" customHeight="1">
      <c r="A59" s="10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/>
      <c r="P59" s="29"/>
      <c r="Q59" s="29"/>
      <c r="R59" s="16"/>
      <c r="S59" s="9"/>
      <c r="T59" s="9"/>
      <c r="U59" s="9"/>
      <c r="V59" s="9"/>
      <c r="W59" s="9"/>
      <c r="X59" s="9"/>
      <c r="Y59" s="9"/>
      <c r="Z59" s="9"/>
    </row>
    <row r="60" ht="21.75" customHeight="1">
      <c r="A60" s="10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6"/>
      <c r="P60" s="29"/>
      <c r="Q60" s="29"/>
      <c r="R60" s="16"/>
      <c r="S60" s="9"/>
      <c r="T60" s="9"/>
      <c r="U60" s="9"/>
      <c r="V60" s="9"/>
      <c r="W60" s="9"/>
      <c r="X60" s="9"/>
      <c r="Y60" s="9"/>
      <c r="Z60" s="9"/>
    </row>
    <row r="61" ht="21.75" customHeight="1">
      <c r="A61" s="10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6"/>
      <c r="P61" s="29"/>
      <c r="Q61" s="29"/>
      <c r="R61" s="16"/>
      <c r="S61" s="9"/>
      <c r="T61" s="9"/>
      <c r="U61" s="9"/>
      <c r="V61" s="9"/>
      <c r="W61" s="9"/>
      <c r="X61" s="9"/>
      <c r="Y61" s="9"/>
      <c r="Z61" s="9"/>
    </row>
    <row r="62" ht="21.75" customHeight="1">
      <c r="A62" s="10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6"/>
      <c r="P62" s="29"/>
      <c r="Q62" s="29"/>
      <c r="R62" s="16"/>
      <c r="S62" s="9"/>
      <c r="T62" s="9"/>
      <c r="U62" s="9"/>
      <c r="V62" s="9"/>
      <c r="W62" s="9"/>
      <c r="X62" s="9"/>
      <c r="Y62" s="9"/>
      <c r="Z62" s="9"/>
    </row>
    <row r="63" ht="21.75" customHeight="1">
      <c r="A63" s="10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6"/>
      <c r="P63" s="29"/>
      <c r="Q63" s="29"/>
      <c r="R63" s="16"/>
      <c r="S63" s="9"/>
      <c r="T63" s="9"/>
      <c r="U63" s="9"/>
      <c r="V63" s="9"/>
      <c r="W63" s="9"/>
      <c r="X63" s="9"/>
      <c r="Y63" s="9"/>
      <c r="Z63" s="9"/>
    </row>
    <row r="64" ht="21.75" customHeight="1">
      <c r="A64" s="10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6"/>
      <c r="P64" s="29"/>
      <c r="Q64" s="29"/>
      <c r="R64" s="16"/>
      <c r="S64" s="9"/>
      <c r="T64" s="9"/>
      <c r="U64" s="9"/>
      <c r="V64" s="9"/>
      <c r="W64" s="9"/>
      <c r="X64" s="9"/>
      <c r="Y64" s="9"/>
      <c r="Z64" s="9"/>
    </row>
    <row r="65" ht="21.75" customHeight="1">
      <c r="A65" s="10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6"/>
      <c r="P65" s="29"/>
      <c r="Q65" s="29"/>
      <c r="R65" s="16"/>
      <c r="S65" s="9"/>
      <c r="T65" s="9"/>
      <c r="U65" s="9"/>
      <c r="V65" s="9"/>
      <c r="W65" s="9"/>
      <c r="X65" s="9"/>
      <c r="Y65" s="9"/>
      <c r="Z65" s="9"/>
    </row>
    <row r="66" ht="21.75" customHeight="1">
      <c r="A66" s="10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6"/>
      <c r="P66" s="29"/>
      <c r="Q66" s="29"/>
      <c r="R66" s="16"/>
      <c r="S66" s="9"/>
      <c r="T66" s="9"/>
      <c r="U66" s="9"/>
      <c r="V66" s="9"/>
      <c r="W66" s="9"/>
      <c r="X66" s="9"/>
      <c r="Y66" s="9"/>
      <c r="Z66" s="9"/>
    </row>
    <row r="67" ht="21.75" customHeight="1">
      <c r="A67" s="10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29"/>
      <c r="Q67" s="29"/>
      <c r="R67" s="16"/>
      <c r="S67" s="9"/>
      <c r="T67" s="9"/>
      <c r="U67" s="9"/>
      <c r="V67" s="9"/>
      <c r="W67" s="9"/>
      <c r="X67" s="9"/>
      <c r="Y67" s="9"/>
      <c r="Z67" s="9"/>
    </row>
    <row r="68" ht="21.75" customHeight="1">
      <c r="A68" s="10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29"/>
      <c r="Q68" s="29"/>
      <c r="R68" s="16"/>
      <c r="S68" s="9"/>
      <c r="T68" s="9"/>
      <c r="U68" s="9"/>
      <c r="V68" s="9"/>
      <c r="W68" s="9"/>
      <c r="X68" s="9"/>
      <c r="Y68" s="9"/>
      <c r="Z68" s="9"/>
    </row>
    <row r="69" ht="21.75" customHeight="1">
      <c r="A69" s="10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6"/>
      <c r="P69" s="29"/>
      <c r="Q69" s="29"/>
      <c r="R69" s="16"/>
      <c r="S69" s="9"/>
      <c r="T69" s="9"/>
      <c r="U69" s="9"/>
      <c r="V69" s="9"/>
      <c r="W69" s="9"/>
      <c r="X69" s="9"/>
      <c r="Y69" s="9"/>
      <c r="Z69" s="9"/>
    </row>
    <row r="70" ht="21.75" customHeight="1">
      <c r="A70" s="10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6"/>
      <c r="P70" s="29"/>
      <c r="Q70" s="29"/>
      <c r="R70" s="16"/>
      <c r="S70" s="9"/>
      <c r="T70" s="9"/>
      <c r="U70" s="9"/>
      <c r="V70" s="9"/>
      <c r="W70" s="9"/>
      <c r="X70" s="9"/>
      <c r="Y70" s="9"/>
      <c r="Z70" s="9"/>
    </row>
    <row r="71" ht="21.75" customHeight="1">
      <c r="A71" s="10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  <c r="P71" s="29"/>
      <c r="Q71" s="29"/>
      <c r="R71" s="16"/>
      <c r="S71" s="9"/>
      <c r="T71" s="9"/>
      <c r="U71" s="9"/>
      <c r="V71" s="9"/>
      <c r="W71" s="9"/>
      <c r="X71" s="9"/>
      <c r="Y71" s="9"/>
      <c r="Z71" s="9"/>
    </row>
    <row r="72" ht="21.75" customHeight="1">
      <c r="A72" s="10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6"/>
      <c r="P72" s="29"/>
      <c r="Q72" s="29"/>
      <c r="R72" s="16"/>
      <c r="S72" s="9"/>
      <c r="T72" s="9"/>
      <c r="U72" s="9"/>
      <c r="V72" s="9"/>
      <c r="W72" s="9"/>
      <c r="X72" s="9"/>
      <c r="Y72" s="9"/>
      <c r="Z72" s="9"/>
    </row>
    <row r="73" ht="21.75" customHeight="1">
      <c r="A73" s="10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6"/>
      <c r="P73" s="29"/>
      <c r="Q73" s="29"/>
      <c r="R73" s="16"/>
      <c r="S73" s="9"/>
      <c r="T73" s="9"/>
      <c r="U73" s="9"/>
      <c r="V73" s="9"/>
      <c r="W73" s="9"/>
      <c r="X73" s="9"/>
      <c r="Y73" s="9"/>
      <c r="Z73" s="9"/>
    </row>
    <row r="74" ht="21.75" customHeight="1">
      <c r="A74" s="10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6"/>
      <c r="P74" s="29"/>
      <c r="Q74" s="29"/>
      <c r="R74" s="16"/>
      <c r="S74" s="9"/>
      <c r="T74" s="9"/>
      <c r="U74" s="9"/>
      <c r="V74" s="9"/>
      <c r="W74" s="9"/>
      <c r="X74" s="9"/>
      <c r="Y74" s="9"/>
      <c r="Z74" s="9"/>
    </row>
    <row r="75" ht="21.75" customHeight="1">
      <c r="A75" s="10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6"/>
      <c r="P75" s="29"/>
      <c r="Q75" s="29"/>
      <c r="R75" s="16"/>
      <c r="S75" s="9"/>
      <c r="T75" s="9"/>
      <c r="U75" s="9"/>
      <c r="V75" s="9"/>
      <c r="W75" s="9"/>
      <c r="X75" s="9"/>
      <c r="Y75" s="9"/>
      <c r="Z75" s="9"/>
    </row>
    <row r="76" ht="21.75" customHeight="1">
      <c r="A76" s="10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6"/>
      <c r="P76" s="29"/>
      <c r="Q76" s="29"/>
      <c r="R76" s="16"/>
      <c r="S76" s="9"/>
      <c r="T76" s="9"/>
      <c r="U76" s="9"/>
      <c r="V76" s="9"/>
      <c r="W76" s="9"/>
      <c r="X76" s="9"/>
      <c r="Y76" s="9"/>
      <c r="Z76" s="9"/>
    </row>
    <row r="77" ht="21.75" customHeight="1">
      <c r="A77" s="10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6"/>
      <c r="P77" s="29"/>
      <c r="Q77" s="29"/>
      <c r="R77" s="16"/>
      <c r="S77" s="9"/>
      <c r="T77" s="9"/>
      <c r="U77" s="9"/>
      <c r="V77" s="9"/>
      <c r="W77" s="9"/>
      <c r="X77" s="9"/>
      <c r="Y77" s="9"/>
      <c r="Z77" s="9"/>
    </row>
    <row r="78" ht="21.75" customHeight="1">
      <c r="A78" s="10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6"/>
      <c r="P78" s="29"/>
      <c r="Q78" s="29"/>
      <c r="R78" s="16"/>
      <c r="S78" s="9"/>
      <c r="T78" s="9"/>
      <c r="U78" s="9"/>
      <c r="V78" s="9"/>
      <c r="W78" s="9"/>
      <c r="X78" s="9"/>
      <c r="Y78" s="9"/>
      <c r="Z78" s="9"/>
    </row>
    <row r="79" ht="21.75" customHeight="1">
      <c r="A79" s="10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6"/>
      <c r="P79" s="29"/>
      <c r="Q79" s="29"/>
      <c r="R79" s="16"/>
      <c r="S79" s="9"/>
      <c r="T79" s="9"/>
      <c r="U79" s="9"/>
      <c r="V79" s="9"/>
      <c r="W79" s="9"/>
      <c r="X79" s="9"/>
      <c r="Y79" s="9"/>
      <c r="Z79" s="9"/>
    </row>
    <row r="80" ht="21.75" customHeight="1">
      <c r="A80" s="10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/>
      <c r="P80" s="29"/>
      <c r="Q80" s="29"/>
      <c r="R80" s="16"/>
      <c r="S80" s="9"/>
      <c r="T80" s="9"/>
      <c r="U80" s="9"/>
      <c r="V80" s="9"/>
      <c r="W80" s="9"/>
      <c r="X80" s="9"/>
      <c r="Y80" s="9"/>
      <c r="Z80" s="9"/>
    </row>
    <row r="81" ht="21.75" customHeight="1">
      <c r="A81" s="10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6"/>
      <c r="P81" s="29"/>
      <c r="Q81" s="29"/>
      <c r="R81" s="16"/>
      <c r="S81" s="9"/>
      <c r="T81" s="9"/>
      <c r="U81" s="9"/>
      <c r="V81" s="9"/>
      <c r="W81" s="9"/>
      <c r="X81" s="9"/>
      <c r="Y81" s="9"/>
      <c r="Z81" s="9"/>
    </row>
    <row r="82" ht="21.75" customHeight="1">
      <c r="A82" s="10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6"/>
      <c r="P82" s="29"/>
      <c r="Q82" s="29"/>
      <c r="R82" s="16"/>
      <c r="S82" s="9"/>
      <c r="T82" s="9"/>
      <c r="U82" s="9"/>
      <c r="V82" s="9"/>
      <c r="W82" s="9"/>
      <c r="X82" s="9"/>
      <c r="Y82" s="9"/>
      <c r="Z82" s="9"/>
    </row>
    <row r="83" ht="21.75" customHeight="1">
      <c r="A83" s="10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6"/>
      <c r="P83" s="29"/>
      <c r="Q83" s="29"/>
      <c r="R83" s="16"/>
      <c r="S83" s="9"/>
      <c r="T83" s="9"/>
      <c r="U83" s="9"/>
      <c r="V83" s="9"/>
      <c r="W83" s="9"/>
      <c r="X83" s="9"/>
      <c r="Y83" s="9"/>
      <c r="Z83" s="9"/>
    </row>
    <row r="84" ht="21.75" customHeight="1">
      <c r="A84" s="10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  <c r="P84" s="29"/>
      <c r="Q84" s="29"/>
      <c r="R84" s="16"/>
      <c r="S84" s="9"/>
      <c r="T84" s="9"/>
      <c r="U84" s="9"/>
      <c r="V84" s="9"/>
      <c r="W84" s="9"/>
      <c r="X84" s="9"/>
      <c r="Y84" s="9"/>
      <c r="Z84" s="9"/>
    </row>
    <row r="85" ht="21.75" customHeight="1">
      <c r="A85" s="10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6"/>
      <c r="P85" s="29"/>
      <c r="Q85" s="29"/>
      <c r="R85" s="16"/>
      <c r="S85" s="9"/>
      <c r="T85" s="9"/>
      <c r="U85" s="9"/>
      <c r="V85" s="9"/>
      <c r="W85" s="9"/>
      <c r="X85" s="9"/>
      <c r="Y85" s="9"/>
      <c r="Z85" s="9"/>
    </row>
    <row r="86" ht="21.75" customHeight="1">
      <c r="A86" s="10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6"/>
      <c r="P86" s="29"/>
      <c r="Q86" s="29"/>
      <c r="R86" s="16"/>
      <c r="S86" s="9"/>
      <c r="T86" s="9"/>
      <c r="U86" s="9"/>
      <c r="V86" s="9"/>
      <c r="W86" s="9"/>
      <c r="X86" s="9"/>
      <c r="Y86" s="9"/>
      <c r="Z86" s="9"/>
    </row>
    <row r="87" ht="21.75" customHeight="1">
      <c r="A87" s="10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6"/>
      <c r="P87" s="29"/>
      <c r="Q87" s="29"/>
      <c r="R87" s="16"/>
      <c r="S87" s="9"/>
      <c r="T87" s="9"/>
      <c r="U87" s="9"/>
      <c r="V87" s="9"/>
      <c r="W87" s="9"/>
      <c r="X87" s="9"/>
      <c r="Y87" s="9"/>
      <c r="Z87" s="9"/>
    </row>
    <row r="88" ht="21.75" customHeight="1">
      <c r="A88" s="10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/>
      <c r="P88" s="29"/>
      <c r="Q88" s="29"/>
      <c r="R88" s="16"/>
      <c r="S88" s="9"/>
      <c r="T88" s="9"/>
      <c r="U88" s="9"/>
      <c r="V88" s="9"/>
      <c r="W88" s="9"/>
      <c r="X88" s="9"/>
      <c r="Y88" s="9"/>
      <c r="Z88" s="9"/>
    </row>
    <row r="89" ht="21.75" customHeigh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6"/>
      <c r="P89" s="29"/>
      <c r="Q89" s="29"/>
      <c r="R89" s="16"/>
      <c r="S89" s="9"/>
      <c r="T89" s="9"/>
      <c r="U89" s="9"/>
      <c r="V89" s="9"/>
      <c r="W89" s="9"/>
      <c r="X89" s="9"/>
      <c r="Y89" s="9"/>
      <c r="Z89" s="9"/>
    </row>
    <row r="90" ht="21.75" customHeight="1">
      <c r="A90" s="10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6"/>
      <c r="P90" s="29"/>
      <c r="Q90" s="29"/>
      <c r="R90" s="16"/>
      <c r="S90" s="9"/>
      <c r="T90" s="9"/>
      <c r="U90" s="9"/>
      <c r="V90" s="9"/>
      <c r="W90" s="9"/>
      <c r="X90" s="9"/>
      <c r="Y90" s="9"/>
      <c r="Z90" s="9"/>
    </row>
    <row r="91" ht="21.75" customHeight="1">
      <c r="A91" s="10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6"/>
      <c r="P91" s="29"/>
      <c r="Q91" s="29"/>
      <c r="R91" s="16"/>
      <c r="S91" s="9"/>
      <c r="T91" s="9"/>
      <c r="U91" s="9"/>
      <c r="V91" s="9"/>
      <c r="W91" s="9"/>
      <c r="X91" s="9"/>
      <c r="Y91" s="9"/>
      <c r="Z91" s="9"/>
    </row>
    <row r="92" ht="21.75" customHeight="1">
      <c r="A92" s="10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6"/>
      <c r="P92" s="29"/>
      <c r="Q92" s="29"/>
      <c r="R92" s="16"/>
      <c r="S92" s="9"/>
      <c r="T92" s="9"/>
      <c r="U92" s="9"/>
      <c r="V92" s="9"/>
      <c r="W92" s="9"/>
      <c r="X92" s="9"/>
      <c r="Y92" s="9"/>
      <c r="Z92" s="9"/>
    </row>
    <row r="93" ht="21.75" customHeight="1">
      <c r="A93" s="10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6"/>
      <c r="P93" s="29"/>
      <c r="Q93" s="29"/>
      <c r="R93" s="16"/>
      <c r="S93" s="9"/>
      <c r="T93" s="9"/>
      <c r="U93" s="9"/>
      <c r="V93" s="9"/>
      <c r="W93" s="9"/>
      <c r="X93" s="9"/>
      <c r="Y93" s="9"/>
      <c r="Z93" s="9"/>
    </row>
    <row r="94" ht="21.75" customHeight="1">
      <c r="A94" s="10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6"/>
      <c r="P94" s="29"/>
      <c r="Q94" s="29"/>
      <c r="R94" s="16"/>
      <c r="S94" s="9"/>
      <c r="T94" s="9"/>
      <c r="U94" s="9"/>
      <c r="V94" s="9"/>
      <c r="W94" s="9"/>
      <c r="X94" s="9"/>
      <c r="Y94" s="9"/>
      <c r="Z94" s="9"/>
    </row>
    <row r="95" ht="21.75" customHeight="1">
      <c r="A95" s="10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6"/>
      <c r="P95" s="29"/>
      <c r="Q95" s="29"/>
      <c r="R95" s="16"/>
      <c r="S95" s="9"/>
      <c r="T95" s="9"/>
      <c r="U95" s="9"/>
      <c r="V95" s="9"/>
      <c r="W95" s="9"/>
      <c r="X95" s="9"/>
      <c r="Y95" s="9"/>
      <c r="Z95" s="9"/>
    </row>
    <row r="96" ht="21.75" customHeight="1">
      <c r="A96" s="10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6"/>
      <c r="P96" s="29"/>
      <c r="Q96" s="29"/>
      <c r="R96" s="16"/>
      <c r="S96" s="9"/>
      <c r="T96" s="9"/>
      <c r="U96" s="9"/>
      <c r="V96" s="9"/>
      <c r="W96" s="9"/>
      <c r="X96" s="9"/>
      <c r="Y96" s="9"/>
      <c r="Z96" s="9"/>
    </row>
    <row r="97" ht="21.75" customHeight="1">
      <c r="A97" s="10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  <c r="P97" s="29"/>
      <c r="Q97" s="29"/>
      <c r="R97" s="16"/>
      <c r="S97" s="9"/>
      <c r="T97" s="9"/>
      <c r="U97" s="9"/>
      <c r="V97" s="9"/>
      <c r="W97" s="9"/>
      <c r="X97" s="9"/>
      <c r="Y97" s="9"/>
      <c r="Z97" s="9"/>
    </row>
    <row r="98" ht="21.75" customHeight="1">
      <c r="A98" s="10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6"/>
      <c r="P98" s="29"/>
      <c r="Q98" s="29"/>
      <c r="R98" s="16"/>
      <c r="S98" s="9"/>
      <c r="T98" s="9"/>
      <c r="U98" s="9"/>
      <c r="V98" s="9"/>
      <c r="W98" s="9"/>
      <c r="X98" s="9"/>
      <c r="Y98" s="9"/>
      <c r="Z98" s="9"/>
    </row>
    <row r="99" ht="21.75" customHeight="1">
      <c r="A99" s="10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6"/>
      <c r="P99" s="29"/>
      <c r="Q99" s="29"/>
      <c r="R99" s="16"/>
      <c r="S99" s="9"/>
      <c r="T99" s="9"/>
      <c r="U99" s="9"/>
      <c r="V99" s="9"/>
      <c r="W99" s="9"/>
      <c r="X99" s="9"/>
      <c r="Y99" s="9"/>
      <c r="Z99" s="9"/>
    </row>
    <row r="100" ht="21.75" customHeight="1">
      <c r="A100" s="10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6"/>
      <c r="P100" s="29"/>
      <c r="Q100" s="29"/>
      <c r="R100" s="16"/>
      <c r="S100" s="9"/>
      <c r="T100" s="9"/>
      <c r="U100" s="9"/>
      <c r="V100" s="9"/>
      <c r="W100" s="9"/>
      <c r="X100" s="9"/>
      <c r="Y100" s="9"/>
      <c r="Z100" s="9"/>
    </row>
    <row r="101" ht="21.75" customHeight="1">
      <c r="A101" s="10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6"/>
      <c r="P101" s="29"/>
      <c r="Q101" s="29"/>
      <c r="R101" s="16"/>
      <c r="S101" s="9"/>
      <c r="T101" s="9"/>
      <c r="U101" s="9"/>
      <c r="V101" s="9"/>
      <c r="W101" s="9"/>
      <c r="X101" s="9"/>
      <c r="Y101" s="9"/>
      <c r="Z101" s="9"/>
    </row>
    <row r="102" ht="21.75" customHeight="1">
      <c r="A102" s="10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6"/>
      <c r="P102" s="29"/>
      <c r="Q102" s="29"/>
      <c r="R102" s="16"/>
      <c r="S102" s="9"/>
      <c r="T102" s="9"/>
      <c r="U102" s="9"/>
      <c r="V102" s="9"/>
      <c r="W102" s="9"/>
      <c r="X102" s="9"/>
      <c r="Y102" s="9"/>
      <c r="Z102" s="9"/>
    </row>
    <row r="103" ht="21.75" customHeight="1">
      <c r="A103" s="10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/>
      <c r="P103" s="29"/>
      <c r="Q103" s="29"/>
      <c r="R103" s="16"/>
      <c r="S103" s="9"/>
      <c r="T103" s="9"/>
      <c r="U103" s="9"/>
      <c r="V103" s="9"/>
      <c r="W103" s="9"/>
      <c r="X103" s="9"/>
      <c r="Y103" s="9"/>
      <c r="Z103" s="9"/>
    </row>
    <row r="104" ht="21.75" customHeight="1">
      <c r="A104" s="10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6"/>
      <c r="P104" s="29"/>
      <c r="Q104" s="29"/>
      <c r="R104" s="16"/>
      <c r="S104" s="9"/>
      <c r="T104" s="9"/>
      <c r="U104" s="9"/>
      <c r="V104" s="9"/>
      <c r="W104" s="9"/>
      <c r="X104" s="9"/>
      <c r="Y104" s="9"/>
      <c r="Z104" s="9"/>
    </row>
    <row r="105" ht="21.75" customHeight="1">
      <c r="A105" s="10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6"/>
      <c r="P105" s="29"/>
      <c r="Q105" s="29"/>
      <c r="R105" s="16"/>
      <c r="S105" s="9"/>
      <c r="T105" s="9"/>
      <c r="U105" s="9"/>
      <c r="V105" s="9"/>
      <c r="W105" s="9"/>
      <c r="X105" s="9"/>
      <c r="Y105" s="9"/>
      <c r="Z105" s="9"/>
    </row>
    <row r="106" ht="21.75" customHeight="1">
      <c r="A106" s="10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6"/>
      <c r="P106" s="29"/>
      <c r="Q106" s="29"/>
      <c r="R106" s="16"/>
      <c r="S106" s="9"/>
      <c r="T106" s="9"/>
      <c r="U106" s="9"/>
      <c r="V106" s="9"/>
      <c r="W106" s="9"/>
      <c r="X106" s="9"/>
      <c r="Y106" s="9"/>
      <c r="Z106" s="9"/>
    </row>
    <row r="107" ht="21.75" customHeight="1">
      <c r="A107" s="10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6"/>
      <c r="P107" s="29"/>
      <c r="Q107" s="29"/>
      <c r="R107" s="16"/>
      <c r="S107" s="9"/>
      <c r="T107" s="9"/>
      <c r="U107" s="9"/>
      <c r="V107" s="9"/>
      <c r="W107" s="9"/>
      <c r="X107" s="9"/>
      <c r="Y107" s="9"/>
      <c r="Z107" s="9"/>
    </row>
    <row r="108" ht="21.75" customHeight="1">
      <c r="A108" s="10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6"/>
      <c r="P108" s="29"/>
      <c r="Q108" s="29"/>
      <c r="R108" s="16"/>
      <c r="S108" s="9"/>
      <c r="T108" s="9"/>
      <c r="U108" s="9"/>
      <c r="V108" s="9"/>
      <c r="W108" s="9"/>
      <c r="X108" s="9"/>
      <c r="Y108" s="9"/>
      <c r="Z108" s="9"/>
    </row>
    <row r="109" ht="21.75" customHeight="1">
      <c r="A109" s="10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/>
      <c r="P109" s="29"/>
      <c r="Q109" s="29"/>
      <c r="R109" s="16"/>
      <c r="S109" s="9"/>
      <c r="T109" s="9"/>
      <c r="U109" s="9"/>
      <c r="V109" s="9"/>
      <c r="W109" s="9"/>
      <c r="X109" s="9"/>
      <c r="Y109" s="9"/>
      <c r="Z109" s="9"/>
    </row>
    <row r="110" ht="21.75" customHeight="1">
      <c r="A110" s="10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  <c r="P110" s="29"/>
      <c r="Q110" s="29"/>
      <c r="R110" s="16"/>
      <c r="S110" s="9"/>
      <c r="T110" s="9"/>
      <c r="U110" s="9"/>
      <c r="V110" s="9"/>
      <c r="W110" s="9"/>
      <c r="X110" s="9"/>
      <c r="Y110" s="9"/>
      <c r="Z110" s="9"/>
    </row>
    <row r="111" ht="21.75" customHeight="1">
      <c r="A111" s="10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6"/>
      <c r="P111" s="29"/>
      <c r="Q111" s="29"/>
      <c r="R111" s="16"/>
      <c r="S111" s="9"/>
      <c r="T111" s="9"/>
      <c r="U111" s="9"/>
      <c r="V111" s="9"/>
      <c r="W111" s="9"/>
      <c r="X111" s="9"/>
      <c r="Y111" s="9"/>
      <c r="Z111" s="9"/>
    </row>
    <row r="112" ht="21.75" customHeight="1">
      <c r="A112" s="10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6"/>
      <c r="P112" s="29"/>
      <c r="Q112" s="29"/>
      <c r="R112" s="16"/>
      <c r="S112" s="9"/>
      <c r="T112" s="9"/>
      <c r="U112" s="9"/>
      <c r="V112" s="9"/>
      <c r="W112" s="9"/>
      <c r="X112" s="9"/>
      <c r="Y112" s="9"/>
      <c r="Z112" s="9"/>
    </row>
    <row r="113" ht="21.75" customHeight="1">
      <c r="A113" s="10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6"/>
      <c r="P113" s="29"/>
      <c r="Q113" s="29"/>
      <c r="R113" s="16"/>
      <c r="S113" s="9"/>
      <c r="T113" s="9"/>
      <c r="U113" s="9"/>
      <c r="V113" s="9"/>
      <c r="W113" s="9"/>
      <c r="X113" s="9"/>
      <c r="Y113" s="9"/>
      <c r="Z113" s="9"/>
    </row>
    <row r="114" ht="21.75" customHeight="1">
      <c r="A114" s="10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6"/>
      <c r="P114" s="29"/>
      <c r="Q114" s="29"/>
      <c r="R114" s="16"/>
      <c r="S114" s="9"/>
      <c r="T114" s="9"/>
      <c r="U114" s="9"/>
      <c r="V114" s="9"/>
      <c r="W114" s="9"/>
      <c r="X114" s="9"/>
      <c r="Y114" s="9"/>
      <c r="Z114" s="9"/>
    </row>
    <row r="115" ht="21.75" customHeight="1">
      <c r="A115" s="10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6"/>
      <c r="P115" s="29"/>
      <c r="Q115" s="29"/>
      <c r="R115" s="16"/>
      <c r="S115" s="9"/>
      <c r="T115" s="9"/>
      <c r="U115" s="9"/>
      <c r="V115" s="9"/>
      <c r="W115" s="9"/>
      <c r="X115" s="9"/>
      <c r="Y115" s="9"/>
      <c r="Z115" s="9"/>
    </row>
    <row r="116" ht="21.75" customHeight="1">
      <c r="A116" s="10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6"/>
      <c r="P116" s="29"/>
      <c r="Q116" s="29"/>
      <c r="R116" s="16"/>
      <c r="S116" s="9"/>
      <c r="T116" s="9"/>
      <c r="U116" s="9"/>
      <c r="V116" s="9"/>
      <c r="W116" s="9"/>
      <c r="X116" s="9"/>
      <c r="Y116" s="9"/>
      <c r="Z116" s="9"/>
    </row>
    <row r="117" ht="21.75" customHeight="1">
      <c r="A117" s="10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6"/>
      <c r="P117" s="29"/>
      <c r="Q117" s="29"/>
      <c r="R117" s="16"/>
      <c r="S117" s="9"/>
      <c r="T117" s="9"/>
      <c r="U117" s="9"/>
      <c r="V117" s="9"/>
      <c r="W117" s="9"/>
      <c r="X117" s="9"/>
      <c r="Y117" s="9"/>
      <c r="Z117" s="9"/>
    </row>
    <row r="118" ht="21.75" customHeight="1">
      <c r="A118" s="10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6"/>
      <c r="P118" s="29"/>
      <c r="Q118" s="29"/>
      <c r="R118" s="16"/>
      <c r="S118" s="9"/>
      <c r="T118" s="9"/>
      <c r="U118" s="9"/>
      <c r="V118" s="9"/>
      <c r="W118" s="9"/>
      <c r="X118" s="9"/>
      <c r="Y118" s="9"/>
      <c r="Z118" s="9"/>
    </row>
    <row r="119" ht="21.75" customHeight="1">
      <c r="A119" s="10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6"/>
      <c r="P119" s="29"/>
      <c r="Q119" s="29"/>
      <c r="R119" s="16"/>
      <c r="S119" s="9"/>
      <c r="T119" s="9"/>
      <c r="U119" s="9"/>
      <c r="V119" s="9"/>
      <c r="W119" s="9"/>
      <c r="X119" s="9"/>
      <c r="Y119" s="9"/>
      <c r="Z119" s="9"/>
    </row>
    <row r="120" ht="21.75" customHeight="1">
      <c r="A120" s="10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6"/>
      <c r="P120" s="29"/>
      <c r="Q120" s="29"/>
      <c r="R120" s="16"/>
      <c r="S120" s="9"/>
      <c r="T120" s="9"/>
      <c r="U120" s="9"/>
      <c r="V120" s="9"/>
      <c r="W120" s="9"/>
      <c r="X120" s="9"/>
      <c r="Y120" s="9"/>
      <c r="Z120" s="9"/>
    </row>
    <row r="121" ht="21.75" customHeight="1">
      <c r="A121" s="10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6"/>
      <c r="P121" s="29"/>
      <c r="Q121" s="29"/>
      <c r="R121" s="16"/>
      <c r="S121" s="9"/>
      <c r="T121" s="9"/>
      <c r="U121" s="9"/>
      <c r="V121" s="9"/>
      <c r="W121" s="9"/>
      <c r="X121" s="9"/>
      <c r="Y121" s="9"/>
      <c r="Z121" s="9"/>
    </row>
    <row r="122" ht="21.75" customHeight="1">
      <c r="A122" s="10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6"/>
      <c r="P122" s="29"/>
      <c r="Q122" s="29"/>
      <c r="R122" s="16"/>
      <c r="S122" s="9"/>
      <c r="T122" s="9"/>
      <c r="U122" s="9"/>
      <c r="V122" s="9"/>
      <c r="W122" s="9"/>
      <c r="X122" s="9"/>
      <c r="Y122" s="9"/>
      <c r="Z122" s="9"/>
    </row>
    <row r="123" ht="21.75" customHeight="1">
      <c r="A123" s="10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  <c r="P123" s="29"/>
      <c r="Q123" s="29"/>
      <c r="R123" s="16"/>
      <c r="S123" s="9"/>
      <c r="T123" s="9"/>
      <c r="U123" s="9"/>
      <c r="V123" s="9"/>
      <c r="W123" s="9"/>
      <c r="X123" s="9"/>
      <c r="Y123" s="9"/>
      <c r="Z123" s="9"/>
    </row>
    <row r="124" ht="21.75" customHeight="1">
      <c r="A124" s="10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6"/>
      <c r="P124" s="29"/>
      <c r="Q124" s="29"/>
      <c r="R124" s="16"/>
      <c r="S124" s="9"/>
      <c r="T124" s="9"/>
      <c r="U124" s="9"/>
      <c r="V124" s="9"/>
      <c r="W124" s="9"/>
      <c r="X124" s="9"/>
      <c r="Y124" s="9"/>
      <c r="Z124" s="9"/>
    </row>
    <row r="125" ht="21.75" customHeight="1">
      <c r="A125" s="10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6"/>
      <c r="P125" s="29"/>
      <c r="Q125" s="29"/>
      <c r="R125" s="16"/>
      <c r="S125" s="9"/>
      <c r="T125" s="9"/>
      <c r="U125" s="9"/>
      <c r="V125" s="9"/>
      <c r="W125" s="9"/>
      <c r="X125" s="9"/>
      <c r="Y125" s="9"/>
      <c r="Z125" s="9"/>
    </row>
    <row r="126" ht="21.75" customHeight="1">
      <c r="A126" s="10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6"/>
      <c r="P126" s="29"/>
      <c r="Q126" s="29"/>
      <c r="R126" s="16"/>
      <c r="S126" s="9"/>
      <c r="T126" s="9"/>
      <c r="U126" s="9"/>
      <c r="V126" s="9"/>
      <c r="W126" s="9"/>
      <c r="X126" s="9"/>
      <c r="Y126" s="9"/>
      <c r="Z126" s="9"/>
    </row>
    <row r="127" ht="21.75" customHeight="1">
      <c r="A127" s="10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6"/>
      <c r="P127" s="29"/>
      <c r="Q127" s="29"/>
      <c r="R127" s="16"/>
      <c r="S127" s="9"/>
      <c r="T127" s="9"/>
      <c r="U127" s="9"/>
      <c r="V127" s="9"/>
      <c r="W127" s="9"/>
      <c r="X127" s="9"/>
      <c r="Y127" s="9"/>
      <c r="Z127" s="9"/>
    </row>
    <row r="128" ht="21.75" customHeight="1">
      <c r="A128" s="10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6"/>
      <c r="P128" s="29"/>
      <c r="Q128" s="29"/>
      <c r="R128" s="16"/>
      <c r="S128" s="9"/>
      <c r="T128" s="9"/>
      <c r="U128" s="9"/>
      <c r="V128" s="9"/>
      <c r="W128" s="9"/>
      <c r="X128" s="9"/>
      <c r="Y128" s="9"/>
      <c r="Z128" s="9"/>
    </row>
    <row r="129" ht="21.75" customHeight="1">
      <c r="A129" s="10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6"/>
      <c r="P129" s="29"/>
      <c r="Q129" s="29"/>
      <c r="R129" s="16"/>
      <c r="S129" s="9"/>
      <c r="T129" s="9"/>
      <c r="U129" s="9"/>
      <c r="V129" s="9"/>
      <c r="W129" s="9"/>
      <c r="X129" s="9"/>
      <c r="Y129" s="9"/>
      <c r="Z129" s="9"/>
    </row>
    <row r="130" ht="21.75" customHeight="1">
      <c r="A130" s="10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6"/>
      <c r="P130" s="29"/>
      <c r="Q130" s="29"/>
      <c r="R130" s="16"/>
      <c r="S130" s="9"/>
      <c r="T130" s="9"/>
      <c r="U130" s="9"/>
      <c r="V130" s="9"/>
      <c r="W130" s="9"/>
      <c r="X130" s="9"/>
      <c r="Y130" s="9"/>
      <c r="Z130" s="9"/>
    </row>
    <row r="131" ht="21.75" customHeight="1">
      <c r="A131" s="10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6"/>
      <c r="P131" s="29"/>
      <c r="Q131" s="29"/>
      <c r="R131" s="16"/>
      <c r="S131" s="9"/>
      <c r="T131" s="9"/>
      <c r="U131" s="9"/>
      <c r="V131" s="9"/>
      <c r="W131" s="9"/>
      <c r="X131" s="9"/>
      <c r="Y131" s="9"/>
      <c r="Z131" s="9"/>
    </row>
    <row r="132" ht="21.75" customHeight="1">
      <c r="A132" s="10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  <c r="P132" s="29"/>
      <c r="Q132" s="29"/>
      <c r="R132" s="16"/>
      <c r="S132" s="9"/>
      <c r="T132" s="9"/>
      <c r="U132" s="9"/>
      <c r="V132" s="9"/>
      <c r="W132" s="9"/>
      <c r="X132" s="9"/>
      <c r="Y132" s="9"/>
      <c r="Z132" s="9"/>
    </row>
    <row r="133" ht="21.75" customHeight="1">
      <c r="A133" s="10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  <c r="P133" s="29"/>
      <c r="Q133" s="29"/>
      <c r="R133" s="16"/>
      <c r="S133" s="9"/>
      <c r="T133" s="9"/>
      <c r="U133" s="9"/>
      <c r="V133" s="9"/>
      <c r="W133" s="9"/>
      <c r="X133" s="9"/>
      <c r="Y133" s="9"/>
      <c r="Z133" s="9"/>
    </row>
    <row r="134" ht="21.75" customHeight="1">
      <c r="A134" s="10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6"/>
      <c r="P134" s="29"/>
      <c r="Q134" s="29"/>
      <c r="R134" s="16"/>
      <c r="S134" s="9"/>
      <c r="T134" s="9"/>
      <c r="U134" s="9"/>
      <c r="V134" s="9"/>
      <c r="W134" s="9"/>
      <c r="X134" s="9"/>
      <c r="Y134" s="9"/>
      <c r="Z134" s="9"/>
    </row>
    <row r="135" ht="21.75" customHeight="1">
      <c r="A135" s="10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6"/>
      <c r="P135" s="29"/>
      <c r="Q135" s="29"/>
      <c r="R135" s="16"/>
      <c r="S135" s="9"/>
      <c r="T135" s="9"/>
      <c r="U135" s="9"/>
      <c r="V135" s="9"/>
      <c r="W135" s="9"/>
      <c r="X135" s="9"/>
      <c r="Y135" s="9"/>
      <c r="Z135" s="9"/>
    </row>
    <row r="136" ht="21.75" customHeight="1">
      <c r="A136" s="10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6"/>
      <c r="P136" s="29"/>
      <c r="Q136" s="29"/>
      <c r="R136" s="16"/>
      <c r="S136" s="9"/>
      <c r="T136" s="9"/>
      <c r="U136" s="9"/>
      <c r="V136" s="9"/>
      <c r="W136" s="9"/>
      <c r="X136" s="9"/>
      <c r="Y136" s="9"/>
      <c r="Z136" s="9"/>
    </row>
    <row r="137" ht="21.75" customHeight="1">
      <c r="A137" s="10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6"/>
      <c r="P137" s="29"/>
      <c r="Q137" s="29"/>
      <c r="R137" s="16"/>
      <c r="S137" s="9"/>
      <c r="T137" s="9"/>
      <c r="U137" s="9"/>
      <c r="V137" s="9"/>
      <c r="W137" s="9"/>
      <c r="X137" s="9"/>
      <c r="Y137" s="9"/>
      <c r="Z137" s="9"/>
    </row>
    <row r="138" ht="21.75" customHeight="1">
      <c r="A138" s="10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6"/>
      <c r="P138" s="29"/>
      <c r="Q138" s="29"/>
      <c r="R138" s="16"/>
      <c r="S138" s="9"/>
      <c r="T138" s="9"/>
      <c r="U138" s="9"/>
      <c r="V138" s="9"/>
      <c r="W138" s="9"/>
      <c r="X138" s="9"/>
      <c r="Y138" s="9"/>
      <c r="Z138" s="9"/>
    </row>
    <row r="139" ht="21.75" customHeight="1">
      <c r="A139" s="10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6"/>
      <c r="P139" s="29"/>
      <c r="Q139" s="29"/>
      <c r="R139" s="16"/>
      <c r="S139" s="9"/>
      <c r="T139" s="9"/>
      <c r="U139" s="9"/>
      <c r="V139" s="9"/>
      <c r="W139" s="9"/>
      <c r="X139" s="9"/>
      <c r="Y139" s="9"/>
      <c r="Z139" s="9"/>
    </row>
    <row r="140" ht="21.75" customHeight="1">
      <c r="A140" s="10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6"/>
      <c r="P140" s="29"/>
      <c r="Q140" s="29"/>
      <c r="R140" s="16"/>
      <c r="S140" s="9"/>
      <c r="T140" s="9"/>
      <c r="U140" s="9"/>
      <c r="V140" s="9"/>
      <c r="W140" s="9"/>
      <c r="X140" s="9"/>
      <c r="Y140" s="9"/>
      <c r="Z140" s="9"/>
    </row>
    <row r="141" ht="21.75" customHeight="1">
      <c r="A141" s="10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6"/>
      <c r="P141" s="29"/>
      <c r="Q141" s="29"/>
      <c r="R141" s="16"/>
      <c r="S141" s="9"/>
      <c r="T141" s="9"/>
      <c r="U141" s="9"/>
      <c r="V141" s="9"/>
      <c r="W141" s="9"/>
      <c r="X141" s="9"/>
      <c r="Y141" s="9"/>
      <c r="Z141" s="9"/>
    </row>
    <row r="142" ht="21.75" customHeight="1">
      <c r="A142" s="10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6"/>
      <c r="P142" s="29"/>
      <c r="Q142" s="29"/>
      <c r="R142" s="16"/>
      <c r="S142" s="9"/>
      <c r="T142" s="9"/>
      <c r="U142" s="9"/>
      <c r="V142" s="9"/>
      <c r="W142" s="9"/>
      <c r="X142" s="9"/>
      <c r="Y142" s="9"/>
      <c r="Z142" s="9"/>
    </row>
    <row r="143" ht="21.75" customHeight="1">
      <c r="A143" s="10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6"/>
      <c r="P143" s="29"/>
      <c r="Q143" s="29"/>
      <c r="R143" s="16"/>
      <c r="S143" s="9"/>
      <c r="T143" s="9"/>
      <c r="U143" s="9"/>
      <c r="V143" s="9"/>
      <c r="W143" s="9"/>
      <c r="X143" s="9"/>
      <c r="Y143" s="9"/>
      <c r="Z143" s="9"/>
    </row>
    <row r="144" ht="21.75" customHeight="1">
      <c r="A144" s="10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6"/>
      <c r="P144" s="29"/>
      <c r="Q144" s="29"/>
      <c r="R144" s="16"/>
      <c r="S144" s="9"/>
      <c r="T144" s="9"/>
      <c r="U144" s="9"/>
      <c r="V144" s="9"/>
      <c r="W144" s="9"/>
      <c r="X144" s="9"/>
      <c r="Y144" s="9"/>
      <c r="Z144" s="9"/>
    </row>
    <row r="145" ht="21.75" customHeight="1">
      <c r="A145" s="10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6"/>
      <c r="P145" s="29"/>
      <c r="Q145" s="29"/>
      <c r="R145" s="16"/>
      <c r="S145" s="9"/>
      <c r="T145" s="9"/>
      <c r="U145" s="9"/>
      <c r="V145" s="9"/>
      <c r="W145" s="9"/>
      <c r="X145" s="9"/>
      <c r="Y145" s="9"/>
      <c r="Z145" s="9"/>
    </row>
    <row r="146" ht="21.75" customHeight="1">
      <c r="A146" s="10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6"/>
      <c r="P146" s="29"/>
      <c r="Q146" s="29"/>
      <c r="R146" s="16"/>
      <c r="S146" s="9"/>
      <c r="T146" s="9"/>
      <c r="U146" s="9"/>
      <c r="V146" s="9"/>
      <c r="W146" s="9"/>
      <c r="X146" s="9"/>
      <c r="Y146" s="9"/>
      <c r="Z146" s="9"/>
    </row>
    <row r="147" ht="21.75" customHeight="1">
      <c r="A147" s="10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6"/>
      <c r="P147" s="29"/>
      <c r="Q147" s="29"/>
      <c r="R147" s="16"/>
      <c r="S147" s="9"/>
      <c r="T147" s="9"/>
      <c r="U147" s="9"/>
      <c r="V147" s="9"/>
      <c r="W147" s="9"/>
      <c r="X147" s="9"/>
      <c r="Y147" s="9"/>
      <c r="Z147" s="9"/>
    </row>
    <row r="148" ht="21.75" customHeight="1">
      <c r="A148" s="10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6"/>
      <c r="P148" s="29"/>
      <c r="Q148" s="29"/>
      <c r="R148" s="16"/>
      <c r="S148" s="9"/>
      <c r="T148" s="9"/>
      <c r="U148" s="9"/>
      <c r="V148" s="9"/>
      <c r="W148" s="9"/>
      <c r="X148" s="9"/>
      <c r="Y148" s="9"/>
      <c r="Z148" s="9"/>
    </row>
    <row r="149" ht="21.75" customHeight="1">
      <c r="A149" s="10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6"/>
      <c r="P149" s="29"/>
      <c r="Q149" s="29"/>
      <c r="R149" s="16"/>
      <c r="S149" s="9"/>
      <c r="T149" s="9"/>
      <c r="U149" s="9"/>
      <c r="V149" s="9"/>
      <c r="W149" s="9"/>
      <c r="X149" s="9"/>
      <c r="Y149" s="9"/>
      <c r="Z149" s="9"/>
    </row>
    <row r="150" ht="21.75" customHeight="1">
      <c r="A150" s="10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6"/>
      <c r="P150" s="29"/>
      <c r="Q150" s="29"/>
      <c r="R150" s="16"/>
      <c r="S150" s="9"/>
      <c r="T150" s="9"/>
      <c r="U150" s="9"/>
      <c r="V150" s="9"/>
      <c r="W150" s="9"/>
      <c r="X150" s="9"/>
      <c r="Y150" s="9"/>
      <c r="Z150" s="9"/>
    </row>
    <row r="151" ht="21.75" customHeight="1">
      <c r="A151" s="10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6"/>
      <c r="P151" s="29"/>
      <c r="Q151" s="29"/>
      <c r="R151" s="16"/>
      <c r="S151" s="9"/>
      <c r="T151" s="9"/>
      <c r="U151" s="9"/>
      <c r="V151" s="9"/>
      <c r="W151" s="9"/>
      <c r="X151" s="9"/>
      <c r="Y151" s="9"/>
      <c r="Z151" s="9"/>
    </row>
    <row r="152" ht="21.75" customHeight="1">
      <c r="A152" s="10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  <c r="P152" s="29"/>
      <c r="Q152" s="29"/>
      <c r="R152" s="16"/>
      <c r="S152" s="9"/>
      <c r="T152" s="9"/>
      <c r="U152" s="9"/>
      <c r="V152" s="9"/>
      <c r="W152" s="9"/>
      <c r="X152" s="9"/>
      <c r="Y152" s="9"/>
      <c r="Z152" s="9"/>
    </row>
    <row r="153" ht="21.75" customHeight="1">
      <c r="A153" s="10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  <c r="P153" s="29"/>
      <c r="Q153" s="29"/>
      <c r="R153" s="16"/>
      <c r="S153" s="9"/>
      <c r="T153" s="9"/>
      <c r="U153" s="9"/>
      <c r="V153" s="9"/>
      <c r="W153" s="9"/>
      <c r="X153" s="9"/>
      <c r="Y153" s="9"/>
      <c r="Z153" s="9"/>
    </row>
    <row r="154" ht="21.75" customHeight="1">
      <c r="A154" s="10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6"/>
      <c r="P154" s="29"/>
      <c r="Q154" s="29"/>
      <c r="R154" s="16"/>
      <c r="S154" s="9"/>
      <c r="T154" s="9"/>
      <c r="U154" s="9"/>
      <c r="V154" s="9"/>
      <c r="W154" s="9"/>
      <c r="X154" s="9"/>
      <c r="Y154" s="9"/>
      <c r="Z154" s="9"/>
    </row>
    <row r="155" ht="21.75" customHeight="1">
      <c r="A155" s="10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6"/>
      <c r="P155" s="29"/>
      <c r="Q155" s="29"/>
      <c r="R155" s="16"/>
      <c r="S155" s="9"/>
      <c r="T155" s="9"/>
      <c r="U155" s="9"/>
      <c r="V155" s="9"/>
      <c r="W155" s="9"/>
      <c r="X155" s="9"/>
      <c r="Y155" s="9"/>
      <c r="Z155" s="9"/>
    </row>
    <row r="156" ht="21.75" customHeight="1">
      <c r="A156" s="10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  <c r="P156" s="29"/>
      <c r="Q156" s="29"/>
      <c r="R156" s="16"/>
      <c r="S156" s="9"/>
      <c r="T156" s="9"/>
      <c r="U156" s="9"/>
      <c r="V156" s="9"/>
      <c r="W156" s="9"/>
      <c r="X156" s="9"/>
      <c r="Y156" s="9"/>
      <c r="Z156" s="9"/>
    </row>
    <row r="157" ht="21.75" customHeight="1">
      <c r="A157" s="10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  <c r="P157" s="29"/>
      <c r="Q157" s="29"/>
      <c r="R157" s="16"/>
      <c r="S157" s="9"/>
      <c r="T157" s="9"/>
      <c r="U157" s="9"/>
      <c r="V157" s="9"/>
      <c r="W157" s="9"/>
      <c r="X157" s="9"/>
      <c r="Y157" s="9"/>
      <c r="Z157" s="9"/>
    </row>
    <row r="158" ht="21.75" customHeight="1">
      <c r="A158" s="10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6"/>
      <c r="P158" s="29"/>
      <c r="Q158" s="29"/>
      <c r="R158" s="16"/>
      <c r="S158" s="9"/>
      <c r="T158" s="9"/>
      <c r="U158" s="9"/>
      <c r="V158" s="9"/>
      <c r="W158" s="9"/>
      <c r="X158" s="9"/>
      <c r="Y158" s="9"/>
      <c r="Z158" s="9"/>
    </row>
    <row r="159" ht="21.75" customHeigh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6"/>
      <c r="P159" s="29"/>
      <c r="Q159" s="29"/>
      <c r="R159" s="16"/>
      <c r="S159" s="9"/>
      <c r="T159" s="9"/>
      <c r="U159" s="9"/>
      <c r="V159" s="9"/>
      <c r="W159" s="9"/>
      <c r="X159" s="9"/>
      <c r="Y159" s="9"/>
      <c r="Z159" s="9"/>
    </row>
    <row r="160" ht="21.75" customHeight="1">
      <c r="A160" s="10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6"/>
      <c r="P160" s="29"/>
      <c r="Q160" s="29"/>
      <c r="R160" s="16"/>
      <c r="S160" s="9"/>
      <c r="T160" s="9"/>
      <c r="U160" s="9"/>
      <c r="V160" s="9"/>
      <c r="W160" s="9"/>
      <c r="X160" s="9"/>
      <c r="Y160" s="9"/>
      <c r="Z160" s="9"/>
    </row>
    <row r="161" ht="21.75" customHeight="1">
      <c r="A161" s="10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6"/>
      <c r="P161" s="29"/>
      <c r="Q161" s="29"/>
      <c r="R161" s="16"/>
      <c r="S161" s="9"/>
      <c r="T161" s="9"/>
      <c r="U161" s="9"/>
      <c r="V161" s="9"/>
      <c r="W161" s="9"/>
      <c r="X161" s="9"/>
      <c r="Y161" s="9"/>
      <c r="Z161" s="9"/>
    </row>
    <row r="162" ht="21.75" customHeight="1">
      <c r="A162" s="10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6"/>
      <c r="P162" s="29"/>
      <c r="Q162" s="29"/>
      <c r="R162" s="16"/>
      <c r="S162" s="9"/>
      <c r="T162" s="9"/>
      <c r="U162" s="9"/>
      <c r="V162" s="9"/>
      <c r="W162" s="9"/>
      <c r="X162" s="9"/>
      <c r="Y162" s="9"/>
      <c r="Z162" s="9"/>
    </row>
    <row r="163" ht="21.75" customHeight="1">
      <c r="A163" s="10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6"/>
      <c r="P163" s="29"/>
      <c r="Q163" s="29"/>
      <c r="R163" s="16"/>
      <c r="S163" s="9"/>
      <c r="T163" s="9"/>
      <c r="U163" s="9"/>
      <c r="V163" s="9"/>
      <c r="W163" s="9"/>
      <c r="X163" s="9"/>
      <c r="Y163" s="9"/>
      <c r="Z163" s="9"/>
    </row>
    <row r="164" ht="21.75" customHeight="1">
      <c r="A164" s="10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6"/>
      <c r="P164" s="29"/>
      <c r="Q164" s="29"/>
      <c r="R164" s="16"/>
      <c r="S164" s="9"/>
      <c r="T164" s="9"/>
      <c r="U164" s="9"/>
      <c r="V164" s="9"/>
      <c r="W164" s="9"/>
      <c r="X164" s="9"/>
      <c r="Y164" s="9"/>
      <c r="Z164" s="9"/>
    </row>
    <row r="165" ht="21.75" customHeight="1">
      <c r="A165" s="10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6"/>
      <c r="P165" s="29"/>
      <c r="Q165" s="29"/>
      <c r="R165" s="16"/>
      <c r="S165" s="9"/>
      <c r="T165" s="9"/>
      <c r="U165" s="9"/>
      <c r="V165" s="9"/>
      <c r="W165" s="9"/>
      <c r="X165" s="9"/>
      <c r="Y165" s="9"/>
      <c r="Z165" s="9"/>
    </row>
    <row r="166" ht="21.75" customHeight="1">
      <c r="A166" s="10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  <c r="P166" s="29"/>
      <c r="Q166" s="29"/>
      <c r="R166" s="16"/>
      <c r="S166" s="9"/>
      <c r="T166" s="9"/>
      <c r="U166" s="9"/>
      <c r="V166" s="9"/>
      <c r="W166" s="9"/>
      <c r="X166" s="9"/>
      <c r="Y166" s="9"/>
      <c r="Z166" s="9"/>
    </row>
    <row r="167" ht="21.75" customHeight="1">
      <c r="A167" s="10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  <c r="P167" s="29"/>
      <c r="Q167" s="29"/>
      <c r="R167" s="16"/>
      <c r="S167" s="9"/>
      <c r="T167" s="9"/>
      <c r="U167" s="9"/>
      <c r="V167" s="9"/>
      <c r="W167" s="9"/>
      <c r="X167" s="9"/>
      <c r="Y167" s="9"/>
      <c r="Z167" s="9"/>
    </row>
    <row r="168" ht="21.75" customHeight="1">
      <c r="A168" s="10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6"/>
      <c r="P168" s="29"/>
      <c r="Q168" s="29"/>
      <c r="R168" s="16"/>
      <c r="S168" s="9"/>
      <c r="T168" s="9"/>
      <c r="U168" s="9"/>
      <c r="V168" s="9"/>
      <c r="W168" s="9"/>
      <c r="X168" s="9"/>
      <c r="Y168" s="9"/>
      <c r="Z168" s="9"/>
    </row>
    <row r="169" ht="21.75" customHeight="1">
      <c r="A169" s="10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6"/>
      <c r="P169" s="29"/>
      <c r="Q169" s="29"/>
      <c r="R169" s="16"/>
      <c r="S169" s="9"/>
      <c r="T169" s="9"/>
      <c r="U169" s="9"/>
      <c r="V169" s="9"/>
      <c r="W169" s="9"/>
      <c r="X169" s="9"/>
      <c r="Y169" s="9"/>
      <c r="Z169" s="9"/>
    </row>
    <row r="170" ht="21.75" customHeight="1">
      <c r="A170" s="10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6"/>
      <c r="P170" s="29"/>
      <c r="Q170" s="29"/>
      <c r="R170" s="16"/>
      <c r="S170" s="9"/>
      <c r="T170" s="9"/>
      <c r="U170" s="9"/>
      <c r="V170" s="9"/>
      <c r="W170" s="9"/>
      <c r="X170" s="9"/>
      <c r="Y170" s="9"/>
      <c r="Z170" s="9"/>
    </row>
    <row r="171" ht="21.75" customHeight="1">
      <c r="A171" s="10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6"/>
      <c r="P171" s="29"/>
      <c r="Q171" s="29"/>
      <c r="R171" s="16"/>
      <c r="S171" s="9"/>
      <c r="T171" s="9"/>
      <c r="U171" s="9"/>
      <c r="V171" s="9"/>
      <c r="W171" s="9"/>
      <c r="X171" s="9"/>
      <c r="Y171" s="9"/>
      <c r="Z171" s="9"/>
    </row>
    <row r="172" ht="21.75" customHeight="1">
      <c r="A172" s="10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6"/>
      <c r="P172" s="29"/>
      <c r="Q172" s="29"/>
      <c r="R172" s="16"/>
      <c r="S172" s="9"/>
      <c r="T172" s="9"/>
      <c r="U172" s="9"/>
      <c r="V172" s="9"/>
      <c r="W172" s="9"/>
      <c r="X172" s="9"/>
      <c r="Y172" s="9"/>
      <c r="Z172" s="9"/>
    </row>
    <row r="173" ht="21.75" customHeight="1">
      <c r="A173" s="10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6"/>
      <c r="P173" s="29"/>
      <c r="Q173" s="29"/>
      <c r="R173" s="16"/>
      <c r="S173" s="9"/>
      <c r="T173" s="9"/>
      <c r="U173" s="9"/>
      <c r="V173" s="9"/>
      <c r="W173" s="9"/>
      <c r="X173" s="9"/>
      <c r="Y173" s="9"/>
      <c r="Z173" s="9"/>
    </row>
    <row r="174" ht="21.75" customHeight="1">
      <c r="A174" s="10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  <c r="P174" s="29"/>
      <c r="Q174" s="29"/>
      <c r="R174" s="16"/>
      <c r="S174" s="9"/>
      <c r="T174" s="9"/>
      <c r="U174" s="9"/>
      <c r="V174" s="9"/>
      <c r="W174" s="9"/>
      <c r="X174" s="9"/>
      <c r="Y174" s="9"/>
      <c r="Z174" s="9"/>
    </row>
    <row r="175" ht="21.75" customHeight="1">
      <c r="A175" s="10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  <c r="P175" s="29"/>
      <c r="Q175" s="29"/>
      <c r="R175" s="16"/>
      <c r="S175" s="9"/>
      <c r="T175" s="9"/>
      <c r="U175" s="9"/>
      <c r="V175" s="9"/>
      <c r="W175" s="9"/>
      <c r="X175" s="9"/>
      <c r="Y175" s="9"/>
      <c r="Z175" s="9"/>
    </row>
    <row r="176" ht="21.75" customHeight="1">
      <c r="A176" s="10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  <c r="P176" s="29"/>
      <c r="Q176" s="29"/>
      <c r="R176" s="16"/>
      <c r="S176" s="9"/>
      <c r="T176" s="9"/>
      <c r="U176" s="9"/>
      <c r="V176" s="9"/>
      <c r="W176" s="9"/>
      <c r="X176" s="9"/>
      <c r="Y176" s="9"/>
      <c r="Z176" s="9"/>
    </row>
    <row r="177" ht="21.75" customHeight="1">
      <c r="A177" s="10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  <c r="P177" s="29"/>
      <c r="Q177" s="29"/>
      <c r="R177" s="16"/>
      <c r="S177" s="9"/>
      <c r="T177" s="9"/>
      <c r="U177" s="9"/>
      <c r="V177" s="9"/>
      <c r="W177" s="9"/>
      <c r="X177" s="9"/>
      <c r="Y177" s="9"/>
      <c r="Z177" s="9"/>
    </row>
    <row r="178" ht="21.75" customHeight="1">
      <c r="A178" s="10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6"/>
      <c r="P178" s="29"/>
      <c r="Q178" s="29"/>
      <c r="R178" s="16"/>
      <c r="S178" s="9"/>
      <c r="T178" s="9"/>
      <c r="U178" s="9"/>
      <c r="V178" s="9"/>
      <c r="W178" s="9"/>
      <c r="X178" s="9"/>
      <c r="Y178" s="9"/>
      <c r="Z178" s="9"/>
    </row>
    <row r="179" ht="21.75" customHeight="1">
      <c r="A179" s="10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6"/>
      <c r="P179" s="29"/>
      <c r="Q179" s="29"/>
      <c r="R179" s="16"/>
      <c r="S179" s="9"/>
      <c r="T179" s="9"/>
      <c r="U179" s="9"/>
      <c r="V179" s="9"/>
      <c r="W179" s="9"/>
      <c r="X179" s="9"/>
      <c r="Y179" s="9"/>
      <c r="Z179" s="9"/>
    </row>
    <row r="180" ht="21.75" customHeight="1">
      <c r="A180" s="10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6"/>
      <c r="P180" s="29"/>
      <c r="Q180" s="29"/>
      <c r="R180" s="16"/>
      <c r="S180" s="9"/>
      <c r="T180" s="9"/>
      <c r="U180" s="9"/>
      <c r="V180" s="9"/>
      <c r="W180" s="9"/>
      <c r="X180" s="9"/>
      <c r="Y180" s="9"/>
      <c r="Z180" s="9"/>
    </row>
    <row r="181" ht="21.75" customHeight="1">
      <c r="A181" s="10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6"/>
      <c r="P181" s="29"/>
      <c r="Q181" s="29"/>
      <c r="R181" s="16"/>
      <c r="S181" s="9"/>
      <c r="T181" s="9"/>
      <c r="U181" s="9"/>
      <c r="V181" s="9"/>
      <c r="W181" s="9"/>
      <c r="X181" s="9"/>
      <c r="Y181" s="9"/>
      <c r="Z181" s="9"/>
    </row>
    <row r="182" ht="21.75" customHeight="1">
      <c r="A182" s="10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6"/>
      <c r="P182" s="29"/>
      <c r="Q182" s="29"/>
      <c r="R182" s="16"/>
      <c r="S182" s="9"/>
      <c r="T182" s="9"/>
      <c r="U182" s="9"/>
      <c r="V182" s="9"/>
      <c r="W182" s="9"/>
      <c r="X182" s="9"/>
      <c r="Y182" s="9"/>
      <c r="Z182" s="9"/>
    </row>
    <row r="183" ht="21.75" customHeight="1">
      <c r="A183" s="10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6"/>
      <c r="P183" s="29"/>
      <c r="Q183" s="29"/>
      <c r="R183" s="16"/>
      <c r="S183" s="9"/>
      <c r="T183" s="9"/>
      <c r="U183" s="9"/>
      <c r="V183" s="9"/>
      <c r="W183" s="9"/>
      <c r="X183" s="9"/>
      <c r="Y183" s="9"/>
      <c r="Z183" s="9"/>
    </row>
    <row r="184" ht="21.75" customHeight="1">
      <c r="A184" s="10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6"/>
      <c r="P184" s="29"/>
      <c r="Q184" s="29"/>
      <c r="R184" s="16"/>
      <c r="S184" s="9"/>
      <c r="T184" s="9"/>
      <c r="U184" s="9"/>
      <c r="V184" s="9"/>
      <c r="W184" s="9"/>
      <c r="X184" s="9"/>
      <c r="Y184" s="9"/>
      <c r="Z184" s="9"/>
    </row>
    <row r="185" ht="21.75" customHeight="1">
      <c r="A185" s="10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6"/>
      <c r="P185" s="29"/>
      <c r="Q185" s="29"/>
      <c r="R185" s="16"/>
      <c r="S185" s="9"/>
      <c r="T185" s="9"/>
      <c r="U185" s="9"/>
      <c r="V185" s="9"/>
      <c r="W185" s="9"/>
      <c r="X185" s="9"/>
      <c r="Y185" s="9"/>
      <c r="Z185" s="9"/>
    </row>
    <row r="186" ht="21.75" customHeight="1">
      <c r="A186" s="10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6"/>
      <c r="P186" s="29"/>
      <c r="Q186" s="29"/>
      <c r="R186" s="16"/>
      <c r="S186" s="9"/>
      <c r="T186" s="9"/>
      <c r="U186" s="9"/>
      <c r="V186" s="9"/>
      <c r="W186" s="9"/>
      <c r="X186" s="9"/>
      <c r="Y186" s="9"/>
      <c r="Z186" s="9"/>
    </row>
    <row r="187" ht="21.75" customHeight="1">
      <c r="A187" s="10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6"/>
      <c r="P187" s="29"/>
      <c r="Q187" s="29"/>
      <c r="R187" s="16"/>
      <c r="S187" s="9"/>
      <c r="T187" s="9"/>
      <c r="U187" s="9"/>
      <c r="V187" s="9"/>
      <c r="W187" s="9"/>
      <c r="X187" s="9"/>
      <c r="Y187" s="9"/>
      <c r="Z187" s="9"/>
    </row>
    <row r="188" ht="21.75" customHeight="1">
      <c r="A188" s="10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6"/>
      <c r="P188" s="29"/>
      <c r="Q188" s="29"/>
      <c r="R188" s="16"/>
      <c r="S188" s="9"/>
      <c r="T188" s="9"/>
      <c r="U188" s="9"/>
      <c r="V188" s="9"/>
      <c r="W188" s="9"/>
      <c r="X188" s="9"/>
      <c r="Y188" s="9"/>
      <c r="Z188" s="9"/>
    </row>
    <row r="189" ht="21.75" customHeight="1">
      <c r="A189" s="10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6"/>
      <c r="P189" s="29"/>
      <c r="Q189" s="29"/>
      <c r="R189" s="16"/>
      <c r="S189" s="9"/>
      <c r="T189" s="9"/>
      <c r="U189" s="9"/>
      <c r="V189" s="9"/>
      <c r="W189" s="9"/>
      <c r="X189" s="9"/>
      <c r="Y189" s="9"/>
      <c r="Z189" s="9"/>
    </row>
    <row r="190" ht="21.75" customHeight="1">
      <c r="A190" s="10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6"/>
      <c r="P190" s="29"/>
      <c r="Q190" s="29"/>
      <c r="R190" s="16"/>
      <c r="S190" s="9"/>
      <c r="T190" s="9"/>
      <c r="U190" s="9"/>
      <c r="V190" s="9"/>
      <c r="W190" s="9"/>
      <c r="X190" s="9"/>
      <c r="Y190" s="9"/>
      <c r="Z190" s="9"/>
    </row>
    <row r="191" ht="21.75" customHeight="1">
      <c r="A191" s="10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6"/>
      <c r="P191" s="29"/>
      <c r="Q191" s="29"/>
      <c r="R191" s="16"/>
      <c r="S191" s="9"/>
      <c r="T191" s="9"/>
      <c r="U191" s="9"/>
      <c r="V191" s="9"/>
      <c r="W191" s="9"/>
      <c r="X191" s="9"/>
      <c r="Y191" s="9"/>
      <c r="Z191" s="9"/>
    </row>
    <row r="192" ht="21.75" customHeight="1">
      <c r="A192" s="10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6"/>
      <c r="P192" s="29"/>
      <c r="Q192" s="29"/>
      <c r="R192" s="16"/>
      <c r="S192" s="9"/>
      <c r="T192" s="9"/>
      <c r="U192" s="9"/>
      <c r="V192" s="9"/>
      <c r="W192" s="9"/>
      <c r="X192" s="9"/>
      <c r="Y192" s="9"/>
      <c r="Z192" s="9"/>
    </row>
    <row r="193" ht="21.75" customHeight="1">
      <c r="A193" s="10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6"/>
      <c r="P193" s="29"/>
      <c r="Q193" s="29"/>
      <c r="R193" s="16"/>
      <c r="S193" s="9"/>
      <c r="T193" s="9"/>
      <c r="U193" s="9"/>
      <c r="V193" s="9"/>
      <c r="W193" s="9"/>
      <c r="X193" s="9"/>
      <c r="Y193" s="9"/>
      <c r="Z193" s="9"/>
    </row>
    <row r="194" ht="21.75" customHeight="1">
      <c r="A194" s="10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6"/>
      <c r="P194" s="29"/>
      <c r="Q194" s="29"/>
      <c r="R194" s="16"/>
      <c r="S194" s="9"/>
      <c r="T194" s="9"/>
      <c r="U194" s="9"/>
      <c r="V194" s="9"/>
      <c r="W194" s="9"/>
      <c r="X194" s="9"/>
      <c r="Y194" s="9"/>
      <c r="Z194" s="9"/>
    </row>
    <row r="195" ht="21.75" customHeight="1">
      <c r="A195" s="10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6"/>
      <c r="P195" s="29"/>
      <c r="Q195" s="29"/>
      <c r="R195" s="16"/>
      <c r="S195" s="9"/>
      <c r="T195" s="9"/>
      <c r="U195" s="9"/>
      <c r="V195" s="9"/>
      <c r="W195" s="9"/>
      <c r="X195" s="9"/>
      <c r="Y195" s="9"/>
      <c r="Z195" s="9"/>
    </row>
    <row r="196" ht="21.75" customHeight="1">
      <c r="A196" s="10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6"/>
      <c r="P196" s="29"/>
      <c r="Q196" s="29"/>
      <c r="R196" s="16"/>
      <c r="S196" s="9"/>
      <c r="T196" s="9"/>
      <c r="U196" s="9"/>
      <c r="V196" s="9"/>
      <c r="W196" s="9"/>
      <c r="X196" s="9"/>
      <c r="Y196" s="9"/>
      <c r="Z196" s="9"/>
    </row>
    <row r="197" ht="21.75" customHeight="1">
      <c r="A197" s="10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6"/>
      <c r="P197" s="29"/>
      <c r="Q197" s="29"/>
      <c r="R197" s="16"/>
      <c r="S197" s="9"/>
      <c r="T197" s="9"/>
      <c r="U197" s="9"/>
      <c r="V197" s="9"/>
      <c r="W197" s="9"/>
      <c r="X197" s="9"/>
      <c r="Y197" s="9"/>
      <c r="Z197" s="9"/>
    </row>
    <row r="198" ht="21.75" customHeight="1">
      <c r="A198" s="10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6"/>
      <c r="P198" s="29"/>
      <c r="Q198" s="29"/>
      <c r="R198" s="16"/>
      <c r="S198" s="9"/>
      <c r="T198" s="9"/>
      <c r="U198" s="9"/>
      <c r="V198" s="9"/>
      <c r="W198" s="9"/>
      <c r="X198" s="9"/>
      <c r="Y198" s="9"/>
      <c r="Z198" s="9"/>
    </row>
    <row r="199" ht="21.75" customHeight="1">
      <c r="A199" s="10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6"/>
      <c r="P199" s="29"/>
      <c r="Q199" s="29"/>
      <c r="R199" s="16"/>
      <c r="S199" s="9"/>
      <c r="T199" s="9"/>
      <c r="U199" s="9"/>
      <c r="V199" s="9"/>
      <c r="W199" s="9"/>
      <c r="X199" s="9"/>
      <c r="Y199" s="9"/>
      <c r="Z199" s="9"/>
    </row>
    <row r="200" ht="21.75" customHeight="1">
      <c r="A200" s="10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6"/>
      <c r="P200" s="29"/>
      <c r="Q200" s="29"/>
      <c r="R200" s="16"/>
      <c r="S200" s="9"/>
      <c r="T200" s="9"/>
      <c r="U200" s="9"/>
      <c r="V200" s="9"/>
      <c r="W200" s="9"/>
      <c r="X200" s="9"/>
      <c r="Y200" s="9"/>
      <c r="Z200" s="9"/>
    </row>
    <row r="201" ht="21.75" customHeight="1">
      <c r="A201" s="10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6"/>
      <c r="P201" s="29"/>
      <c r="Q201" s="29"/>
      <c r="R201" s="16"/>
      <c r="S201" s="9"/>
      <c r="T201" s="9"/>
      <c r="U201" s="9"/>
      <c r="V201" s="9"/>
      <c r="W201" s="9"/>
      <c r="X201" s="9"/>
      <c r="Y201" s="9"/>
      <c r="Z201" s="9"/>
    </row>
    <row r="202" ht="21.75" customHeight="1">
      <c r="A202" s="10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6"/>
      <c r="P202" s="29"/>
      <c r="Q202" s="29"/>
      <c r="R202" s="16"/>
      <c r="S202" s="9"/>
      <c r="T202" s="9"/>
      <c r="U202" s="9"/>
      <c r="V202" s="9"/>
      <c r="W202" s="9"/>
      <c r="X202" s="9"/>
      <c r="Y202" s="9"/>
      <c r="Z202" s="9"/>
    </row>
    <row r="203" ht="21.75" customHeight="1">
      <c r="A203" s="10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6"/>
      <c r="P203" s="29"/>
      <c r="Q203" s="29"/>
      <c r="R203" s="16"/>
      <c r="S203" s="9"/>
      <c r="T203" s="9"/>
      <c r="U203" s="9"/>
      <c r="V203" s="9"/>
      <c r="W203" s="9"/>
      <c r="X203" s="9"/>
      <c r="Y203" s="9"/>
      <c r="Z203" s="9"/>
    </row>
    <row r="204" ht="21.75" customHeight="1">
      <c r="A204" s="10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6"/>
      <c r="P204" s="29"/>
      <c r="Q204" s="29"/>
      <c r="R204" s="16"/>
      <c r="S204" s="9"/>
      <c r="T204" s="9"/>
      <c r="U204" s="9"/>
      <c r="V204" s="9"/>
      <c r="W204" s="9"/>
      <c r="X204" s="9"/>
      <c r="Y204" s="9"/>
      <c r="Z204" s="9"/>
    </row>
    <row r="205" ht="21.75" customHeight="1">
      <c r="A205" s="10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6"/>
      <c r="P205" s="29"/>
      <c r="Q205" s="29"/>
      <c r="R205" s="16"/>
      <c r="S205" s="9"/>
      <c r="T205" s="9"/>
      <c r="U205" s="9"/>
      <c r="V205" s="9"/>
      <c r="W205" s="9"/>
      <c r="X205" s="9"/>
      <c r="Y205" s="9"/>
      <c r="Z205" s="9"/>
    </row>
    <row r="206" ht="21.75" customHeigh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6"/>
      <c r="P206" s="29"/>
      <c r="Q206" s="29"/>
      <c r="R206" s="16"/>
      <c r="S206" s="9"/>
      <c r="T206" s="9"/>
      <c r="U206" s="9"/>
      <c r="V206" s="9"/>
      <c r="W206" s="9"/>
      <c r="X206" s="9"/>
      <c r="Y206" s="9"/>
      <c r="Z206" s="9"/>
    </row>
    <row r="207" ht="21.75" customHeight="1">
      <c r="A207" s="10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6"/>
      <c r="P207" s="29"/>
      <c r="Q207" s="29"/>
      <c r="R207" s="16"/>
      <c r="S207" s="9"/>
      <c r="T207" s="9"/>
      <c r="U207" s="9"/>
      <c r="V207" s="9"/>
      <c r="W207" s="9"/>
      <c r="X207" s="9"/>
      <c r="Y207" s="9"/>
      <c r="Z207" s="9"/>
    </row>
    <row r="208" ht="21.75" customHeight="1">
      <c r="A208" s="10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6"/>
      <c r="P208" s="29"/>
      <c r="Q208" s="29"/>
      <c r="R208" s="16"/>
      <c r="S208" s="9"/>
      <c r="T208" s="9"/>
      <c r="U208" s="9"/>
      <c r="V208" s="9"/>
      <c r="W208" s="9"/>
      <c r="X208" s="9"/>
      <c r="Y208" s="9"/>
      <c r="Z208" s="9"/>
    </row>
    <row r="209" ht="21.75" customHeight="1">
      <c r="A209" s="10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6"/>
      <c r="P209" s="29"/>
      <c r="Q209" s="29"/>
      <c r="R209" s="16"/>
      <c r="S209" s="9"/>
      <c r="T209" s="9"/>
      <c r="U209" s="9"/>
      <c r="V209" s="9"/>
      <c r="W209" s="9"/>
      <c r="X209" s="9"/>
      <c r="Y209" s="9"/>
      <c r="Z209" s="9"/>
    </row>
    <row r="210" ht="21.75" customHeight="1">
      <c r="A210" s="10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6"/>
      <c r="P210" s="29"/>
      <c r="Q210" s="29"/>
      <c r="R210" s="16"/>
      <c r="S210" s="9"/>
      <c r="T210" s="9"/>
      <c r="U210" s="9"/>
      <c r="V210" s="9"/>
      <c r="W210" s="9"/>
      <c r="X210" s="9"/>
      <c r="Y210" s="9"/>
      <c r="Z210" s="9"/>
    </row>
    <row r="211" ht="21.75" customHeight="1">
      <c r="A211" s="10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6"/>
      <c r="P211" s="29"/>
      <c r="Q211" s="29"/>
      <c r="R211" s="16"/>
      <c r="S211" s="9"/>
      <c r="T211" s="9"/>
      <c r="U211" s="9"/>
      <c r="V211" s="9"/>
      <c r="W211" s="9"/>
      <c r="X211" s="9"/>
      <c r="Y211" s="9"/>
      <c r="Z211" s="9"/>
    </row>
    <row r="212" ht="21.75" customHeight="1">
      <c r="A212" s="10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6"/>
      <c r="P212" s="29"/>
      <c r="Q212" s="29"/>
      <c r="R212" s="16"/>
      <c r="S212" s="9"/>
      <c r="T212" s="9"/>
      <c r="U212" s="9"/>
      <c r="V212" s="9"/>
      <c r="W212" s="9"/>
      <c r="X212" s="9"/>
      <c r="Y212" s="9"/>
      <c r="Z212" s="9"/>
    </row>
    <row r="213" ht="21.75" customHeight="1">
      <c r="A213" s="10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6"/>
      <c r="P213" s="29"/>
      <c r="Q213" s="29"/>
      <c r="R213" s="16"/>
      <c r="S213" s="9"/>
      <c r="T213" s="9"/>
      <c r="U213" s="9"/>
      <c r="V213" s="9"/>
      <c r="W213" s="9"/>
      <c r="X213" s="9"/>
      <c r="Y213" s="9"/>
      <c r="Z213" s="9"/>
    </row>
    <row r="214" ht="21.75" customHeight="1">
      <c r="A214" s="10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6"/>
      <c r="P214" s="29"/>
      <c r="Q214" s="29"/>
      <c r="R214" s="16"/>
      <c r="S214" s="9"/>
      <c r="T214" s="9"/>
      <c r="U214" s="9"/>
      <c r="V214" s="9"/>
      <c r="W214" s="9"/>
      <c r="X214" s="9"/>
      <c r="Y214" s="9"/>
      <c r="Z214" s="9"/>
    </row>
    <row r="215" ht="21.75" customHeight="1">
      <c r="A215" s="10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6"/>
      <c r="P215" s="29"/>
      <c r="Q215" s="29"/>
      <c r="R215" s="16"/>
      <c r="S215" s="9"/>
      <c r="T215" s="9"/>
      <c r="U215" s="9"/>
      <c r="V215" s="9"/>
      <c r="W215" s="9"/>
      <c r="X215" s="9"/>
      <c r="Y215" s="9"/>
      <c r="Z215" s="9"/>
    </row>
    <row r="216" ht="21.75" customHeight="1">
      <c r="A216" s="10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6"/>
      <c r="P216" s="29"/>
      <c r="Q216" s="29"/>
      <c r="R216" s="16"/>
      <c r="S216" s="9"/>
      <c r="T216" s="9"/>
      <c r="U216" s="9"/>
      <c r="V216" s="9"/>
      <c r="W216" s="9"/>
      <c r="X216" s="9"/>
      <c r="Y216" s="9"/>
      <c r="Z216" s="9"/>
    </row>
    <row r="217" ht="21.75" customHeight="1">
      <c r="A217" s="10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6"/>
      <c r="P217" s="29"/>
      <c r="Q217" s="29"/>
      <c r="R217" s="16"/>
      <c r="S217" s="9"/>
      <c r="T217" s="9"/>
      <c r="U217" s="9"/>
      <c r="V217" s="9"/>
      <c r="W217" s="9"/>
      <c r="X217" s="9"/>
      <c r="Y217" s="9"/>
      <c r="Z217" s="9"/>
    </row>
    <row r="218" ht="21.75" customHeight="1">
      <c r="A218" s="10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6"/>
      <c r="P218" s="29"/>
      <c r="Q218" s="29"/>
      <c r="R218" s="16"/>
      <c r="S218" s="9"/>
      <c r="T218" s="9"/>
      <c r="U218" s="9"/>
      <c r="V218" s="9"/>
      <c r="W218" s="9"/>
      <c r="X218" s="9"/>
      <c r="Y218" s="9"/>
      <c r="Z218" s="9"/>
    </row>
    <row r="219" ht="21.75" customHeight="1">
      <c r="A219" s="10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6"/>
      <c r="P219" s="29"/>
      <c r="Q219" s="29"/>
      <c r="R219" s="16"/>
      <c r="S219" s="9"/>
      <c r="T219" s="9"/>
      <c r="U219" s="9"/>
      <c r="V219" s="9"/>
      <c r="W219" s="9"/>
      <c r="X219" s="9"/>
      <c r="Y219" s="9"/>
      <c r="Z219" s="9"/>
    </row>
    <row r="220" ht="21.75" customHeight="1">
      <c r="A220" s="10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6"/>
      <c r="P220" s="29"/>
      <c r="Q220" s="29"/>
      <c r="R220" s="16"/>
      <c r="S220" s="9"/>
      <c r="T220" s="9"/>
      <c r="U220" s="9"/>
      <c r="V220" s="9"/>
      <c r="W220" s="9"/>
      <c r="X220" s="9"/>
      <c r="Y220" s="9"/>
      <c r="Z220" s="9"/>
    </row>
    <row r="221" ht="21.75" customHeight="1">
      <c r="A221" s="10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6"/>
      <c r="P221" s="29"/>
      <c r="Q221" s="29"/>
      <c r="R221" s="16"/>
      <c r="S221" s="9"/>
      <c r="T221" s="9"/>
      <c r="U221" s="9"/>
      <c r="V221" s="9"/>
      <c r="W221" s="9"/>
      <c r="X221" s="9"/>
      <c r="Y221" s="9"/>
      <c r="Z221" s="9"/>
    </row>
    <row r="222" ht="21.75" customHeight="1">
      <c r="A222" s="10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6"/>
      <c r="P222" s="29"/>
      <c r="Q222" s="29"/>
      <c r="R222" s="16"/>
      <c r="S222" s="9"/>
      <c r="T222" s="9"/>
      <c r="U222" s="9"/>
      <c r="V222" s="9"/>
      <c r="W222" s="9"/>
      <c r="X222" s="9"/>
      <c r="Y222" s="9"/>
      <c r="Z222" s="9"/>
    </row>
    <row r="223" ht="21.75" customHeight="1">
      <c r="A223" s="10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6"/>
      <c r="P223" s="29"/>
      <c r="Q223" s="29"/>
      <c r="R223" s="16"/>
      <c r="S223" s="9"/>
      <c r="T223" s="9"/>
      <c r="U223" s="9"/>
      <c r="V223" s="9"/>
      <c r="W223" s="9"/>
      <c r="X223" s="9"/>
      <c r="Y223" s="9"/>
      <c r="Z223" s="9"/>
    </row>
    <row r="224" ht="21.75" customHeight="1">
      <c r="A224" s="10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6"/>
      <c r="P224" s="29"/>
      <c r="Q224" s="29"/>
      <c r="R224" s="16"/>
      <c r="S224" s="9"/>
      <c r="T224" s="9"/>
      <c r="U224" s="9"/>
      <c r="V224" s="9"/>
      <c r="W224" s="9"/>
      <c r="X224" s="9"/>
      <c r="Y224" s="9"/>
      <c r="Z224" s="9"/>
    </row>
    <row r="225" ht="21.75" customHeight="1">
      <c r="A225" s="10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6"/>
      <c r="P225" s="29"/>
      <c r="Q225" s="29"/>
      <c r="R225" s="16"/>
      <c r="S225" s="9"/>
      <c r="T225" s="9"/>
      <c r="U225" s="9"/>
      <c r="V225" s="9"/>
      <c r="W225" s="9"/>
      <c r="X225" s="9"/>
      <c r="Y225" s="9"/>
      <c r="Z225" s="9"/>
    </row>
    <row r="226" ht="21.75" customHeight="1">
      <c r="A226" s="10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6"/>
      <c r="P226" s="29"/>
      <c r="Q226" s="29"/>
      <c r="R226" s="16"/>
      <c r="S226" s="9"/>
      <c r="T226" s="9"/>
      <c r="U226" s="9"/>
      <c r="V226" s="9"/>
      <c r="W226" s="9"/>
      <c r="X226" s="9"/>
      <c r="Y226" s="9"/>
      <c r="Z226" s="9"/>
    </row>
    <row r="227" ht="21.75" customHeight="1">
      <c r="A227" s="10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6"/>
      <c r="P227" s="29"/>
      <c r="Q227" s="29"/>
      <c r="R227" s="16"/>
      <c r="S227" s="9"/>
      <c r="T227" s="9"/>
      <c r="U227" s="9"/>
      <c r="V227" s="9"/>
      <c r="W227" s="9"/>
      <c r="X227" s="9"/>
      <c r="Y227" s="9"/>
      <c r="Z227" s="9"/>
    </row>
    <row r="228" ht="21.75" customHeight="1">
      <c r="A228" s="10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6"/>
      <c r="P228" s="29"/>
      <c r="Q228" s="29"/>
      <c r="R228" s="16"/>
      <c r="S228" s="9"/>
      <c r="T228" s="9"/>
      <c r="U228" s="9"/>
      <c r="V228" s="9"/>
      <c r="W228" s="9"/>
      <c r="X228" s="9"/>
      <c r="Y228" s="9"/>
      <c r="Z228" s="9"/>
    </row>
    <row r="229" ht="21.75" customHeight="1">
      <c r="A229" s="10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6"/>
      <c r="P229" s="29"/>
      <c r="Q229" s="29"/>
      <c r="R229" s="16"/>
      <c r="S229" s="9"/>
      <c r="T229" s="9"/>
      <c r="U229" s="9"/>
      <c r="V229" s="9"/>
      <c r="W229" s="9"/>
      <c r="X229" s="9"/>
      <c r="Y229" s="9"/>
      <c r="Z229" s="9"/>
    </row>
    <row r="230" ht="21.75" customHeight="1">
      <c r="A230" s="10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6"/>
      <c r="P230" s="29"/>
      <c r="Q230" s="29"/>
      <c r="R230" s="16"/>
      <c r="S230" s="9"/>
      <c r="T230" s="9"/>
      <c r="U230" s="9"/>
      <c r="V230" s="9"/>
      <c r="W230" s="9"/>
      <c r="X230" s="9"/>
      <c r="Y230" s="9"/>
      <c r="Z230" s="9"/>
    </row>
    <row r="231" ht="21.75" customHeight="1">
      <c r="A231" s="10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6"/>
      <c r="P231" s="29"/>
      <c r="Q231" s="29"/>
      <c r="R231" s="16"/>
      <c r="S231" s="9"/>
      <c r="T231" s="9"/>
      <c r="U231" s="9"/>
      <c r="V231" s="9"/>
      <c r="W231" s="9"/>
      <c r="X231" s="9"/>
      <c r="Y231" s="9"/>
      <c r="Z231" s="9"/>
    </row>
    <row r="232" ht="21.75" customHeight="1">
      <c r="A232" s="10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6"/>
      <c r="P232" s="29"/>
      <c r="Q232" s="29"/>
      <c r="R232" s="16"/>
      <c r="S232" s="9"/>
      <c r="T232" s="9"/>
      <c r="U232" s="9"/>
      <c r="V232" s="9"/>
      <c r="W232" s="9"/>
      <c r="X232" s="9"/>
      <c r="Y232" s="9"/>
      <c r="Z232" s="9"/>
    </row>
    <row r="233" ht="21.75" customHeight="1">
      <c r="A233" s="10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6"/>
      <c r="P233" s="29"/>
      <c r="Q233" s="29"/>
      <c r="R233" s="16"/>
      <c r="S233" s="9"/>
      <c r="T233" s="9"/>
      <c r="U233" s="9"/>
      <c r="V233" s="9"/>
      <c r="W233" s="9"/>
      <c r="X233" s="9"/>
      <c r="Y233" s="9"/>
      <c r="Z233" s="9"/>
    </row>
    <row r="234" ht="21.75" customHeight="1">
      <c r="A234" s="10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"/>
      <c r="P234" s="29"/>
      <c r="Q234" s="29"/>
      <c r="R234" s="16"/>
      <c r="S234" s="9"/>
      <c r="T234" s="9"/>
      <c r="U234" s="9"/>
      <c r="V234" s="9"/>
      <c r="W234" s="9"/>
      <c r="X234" s="9"/>
      <c r="Y234" s="9"/>
      <c r="Z234" s="9"/>
    </row>
    <row r="235" ht="21.75" customHeight="1">
      <c r="A235" s="10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"/>
      <c r="P235" s="29"/>
      <c r="Q235" s="29"/>
      <c r="R235" s="16"/>
      <c r="S235" s="9"/>
      <c r="T235" s="9"/>
      <c r="U235" s="9"/>
      <c r="V235" s="9"/>
      <c r="W235" s="9"/>
      <c r="X235" s="9"/>
      <c r="Y235" s="9"/>
      <c r="Z235" s="9"/>
    </row>
    <row r="236" ht="21.75" customHeight="1">
      <c r="A236" s="10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"/>
      <c r="P236" s="29"/>
      <c r="Q236" s="29"/>
      <c r="R236" s="16"/>
      <c r="S236" s="9"/>
      <c r="T236" s="9"/>
      <c r="U236" s="9"/>
      <c r="V236" s="9"/>
      <c r="W236" s="9"/>
      <c r="X236" s="9"/>
      <c r="Y236" s="9"/>
      <c r="Z236" s="9"/>
    </row>
    <row r="237" ht="21.75" customHeight="1">
      <c r="A237" s="10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"/>
      <c r="P237" s="29"/>
      <c r="Q237" s="29"/>
      <c r="R237" s="16"/>
      <c r="S237" s="9"/>
      <c r="T237" s="9"/>
      <c r="U237" s="9"/>
      <c r="V237" s="9"/>
      <c r="W237" s="9"/>
      <c r="X237" s="9"/>
      <c r="Y237" s="9"/>
      <c r="Z237" s="9"/>
    </row>
    <row r="238" ht="21.75" customHeight="1">
      <c r="A238" s="10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"/>
      <c r="P238" s="29"/>
      <c r="Q238" s="29"/>
      <c r="R238" s="16"/>
      <c r="S238" s="9"/>
      <c r="T238" s="9"/>
      <c r="U238" s="9"/>
      <c r="V238" s="9"/>
      <c r="W238" s="9"/>
      <c r="X238" s="9"/>
      <c r="Y238" s="9"/>
      <c r="Z238" s="9"/>
    </row>
    <row r="239" ht="21.75" customHeight="1">
      <c r="A239" s="10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6"/>
      <c r="P239" s="29"/>
      <c r="Q239" s="29"/>
      <c r="R239" s="16"/>
      <c r="S239" s="9"/>
      <c r="T239" s="9"/>
      <c r="U239" s="9"/>
      <c r="V239" s="9"/>
      <c r="W239" s="9"/>
      <c r="X239" s="9"/>
      <c r="Y239" s="9"/>
      <c r="Z239" s="9"/>
    </row>
    <row r="240" ht="21.75" customHeight="1">
      <c r="A240" s="10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6"/>
      <c r="P240" s="29"/>
      <c r="Q240" s="29"/>
      <c r="R240" s="16"/>
      <c r="S240" s="9"/>
      <c r="T240" s="9"/>
      <c r="U240" s="9"/>
      <c r="V240" s="9"/>
      <c r="W240" s="9"/>
      <c r="X240" s="9"/>
      <c r="Y240" s="9"/>
      <c r="Z240" s="9"/>
    </row>
    <row r="241" ht="21.75" customHeight="1">
      <c r="A241" s="10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6"/>
      <c r="P241" s="29"/>
      <c r="Q241" s="29"/>
      <c r="R241" s="16"/>
      <c r="S241" s="9"/>
      <c r="T241" s="9"/>
      <c r="U241" s="9"/>
      <c r="V241" s="9"/>
      <c r="W241" s="9"/>
      <c r="X241" s="9"/>
      <c r="Y241" s="9"/>
      <c r="Z241" s="9"/>
    </row>
    <row r="242" ht="21.75" customHeight="1">
      <c r="A242" s="10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6"/>
      <c r="P242" s="29"/>
      <c r="Q242" s="29"/>
      <c r="R242" s="16"/>
      <c r="S242" s="9"/>
      <c r="T242" s="9"/>
      <c r="U242" s="9"/>
      <c r="V242" s="9"/>
      <c r="W242" s="9"/>
      <c r="X242" s="9"/>
      <c r="Y242" s="9"/>
      <c r="Z242" s="9"/>
    </row>
    <row r="243" ht="21.75" customHeight="1">
      <c r="A243" s="10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6"/>
      <c r="P243" s="29"/>
      <c r="Q243" s="29"/>
      <c r="R243" s="16"/>
      <c r="S243" s="9"/>
      <c r="T243" s="9"/>
      <c r="U243" s="9"/>
      <c r="V243" s="9"/>
      <c r="W243" s="9"/>
      <c r="X243" s="9"/>
      <c r="Y243" s="9"/>
      <c r="Z243" s="9"/>
    </row>
    <row r="244" ht="21.75" customHeight="1">
      <c r="A244" s="10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6"/>
      <c r="P244" s="29"/>
      <c r="Q244" s="29"/>
      <c r="R244" s="16"/>
      <c r="S244" s="9"/>
      <c r="T244" s="9"/>
      <c r="U244" s="9"/>
      <c r="V244" s="9"/>
      <c r="W244" s="9"/>
      <c r="X244" s="9"/>
      <c r="Y244" s="9"/>
      <c r="Z244" s="9"/>
    </row>
    <row r="245" ht="21.75" customHeight="1">
      <c r="A245" s="10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6"/>
      <c r="P245" s="29"/>
      <c r="Q245" s="29"/>
      <c r="R245" s="16"/>
      <c r="S245" s="9"/>
      <c r="T245" s="9"/>
      <c r="U245" s="9"/>
      <c r="V245" s="9"/>
      <c r="W245" s="9"/>
      <c r="X245" s="9"/>
      <c r="Y245" s="9"/>
      <c r="Z245" s="9"/>
    </row>
    <row r="246" ht="21.75" customHeight="1">
      <c r="A246" s="10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6"/>
      <c r="P246" s="29"/>
      <c r="Q246" s="29"/>
      <c r="R246" s="16"/>
      <c r="S246" s="9"/>
      <c r="T246" s="9"/>
      <c r="U246" s="9"/>
      <c r="V246" s="9"/>
      <c r="W246" s="9"/>
      <c r="X246" s="9"/>
      <c r="Y246" s="9"/>
      <c r="Z246" s="9"/>
    </row>
    <row r="247" ht="21.75" customHeight="1">
      <c r="A247" s="10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6"/>
      <c r="P247" s="29"/>
      <c r="Q247" s="29"/>
      <c r="R247" s="16"/>
      <c r="S247" s="9"/>
      <c r="T247" s="9"/>
      <c r="U247" s="9"/>
      <c r="V247" s="9"/>
      <c r="W247" s="9"/>
      <c r="X247" s="9"/>
      <c r="Y247" s="9"/>
      <c r="Z247" s="9"/>
    </row>
    <row r="248" ht="21.75" customHeight="1">
      <c r="A248" s="10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6"/>
      <c r="P248" s="29"/>
      <c r="Q248" s="29"/>
      <c r="R248" s="16"/>
      <c r="S248" s="9"/>
      <c r="T248" s="9"/>
      <c r="U248" s="9"/>
      <c r="V248" s="9"/>
      <c r="W248" s="9"/>
      <c r="X248" s="9"/>
      <c r="Y248" s="9"/>
      <c r="Z248" s="9"/>
    </row>
    <row r="249" ht="21.75" customHeight="1">
      <c r="A249" s="10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6"/>
      <c r="P249" s="29"/>
      <c r="Q249" s="29"/>
      <c r="R249" s="16"/>
      <c r="S249" s="9"/>
      <c r="T249" s="9"/>
      <c r="U249" s="9"/>
      <c r="V249" s="9"/>
      <c r="W249" s="9"/>
      <c r="X249" s="9"/>
      <c r="Y249" s="9"/>
      <c r="Z249" s="9"/>
    </row>
    <row r="250" ht="21.75" customHeight="1">
      <c r="A250" s="10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6"/>
      <c r="P250" s="29"/>
      <c r="Q250" s="29"/>
      <c r="R250" s="16"/>
      <c r="S250" s="9"/>
      <c r="T250" s="9"/>
      <c r="U250" s="9"/>
      <c r="V250" s="9"/>
      <c r="W250" s="9"/>
      <c r="X250" s="9"/>
      <c r="Y250" s="9"/>
      <c r="Z250" s="9"/>
    </row>
    <row r="251" ht="21.75" customHeight="1">
      <c r="A251" s="10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6"/>
      <c r="P251" s="29"/>
      <c r="Q251" s="29"/>
      <c r="R251" s="16"/>
      <c r="S251" s="9"/>
      <c r="T251" s="9"/>
      <c r="U251" s="9"/>
      <c r="V251" s="9"/>
      <c r="W251" s="9"/>
      <c r="X251" s="9"/>
      <c r="Y251" s="9"/>
      <c r="Z251" s="9"/>
    </row>
    <row r="252" ht="21.75" customHeight="1">
      <c r="A252" s="10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6"/>
      <c r="P252" s="29"/>
      <c r="Q252" s="29"/>
      <c r="R252" s="16"/>
      <c r="S252" s="9"/>
      <c r="T252" s="9"/>
      <c r="U252" s="9"/>
      <c r="V252" s="9"/>
      <c r="W252" s="9"/>
      <c r="X252" s="9"/>
      <c r="Y252" s="9"/>
      <c r="Z252" s="9"/>
    </row>
    <row r="253" ht="21.75" customHeight="1">
      <c r="A253" s="10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6"/>
      <c r="P253" s="29"/>
      <c r="Q253" s="29"/>
      <c r="R253" s="16"/>
      <c r="S253" s="9"/>
      <c r="T253" s="9"/>
      <c r="U253" s="9"/>
      <c r="V253" s="9"/>
      <c r="W253" s="9"/>
      <c r="X253" s="9"/>
      <c r="Y253" s="9"/>
      <c r="Z253" s="9"/>
    </row>
    <row r="254" ht="21.75" customHeight="1">
      <c r="A254" s="10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6"/>
      <c r="P254" s="29"/>
      <c r="Q254" s="29"/>
      <c r="R254" s="16"/>
      <c r="S254" s="9"/>
      <c r="T254" s="9"/>
      <c r="U254" s="9"/>
      <c r="V254" s="9"/>
      <c r="W254" s="9"/>
      <c r="X254" s="9"/>
      <c r="Y254" s="9"/>
      <c r="Z254" s="9"/>
    </row>
    <row r="255" ht="21.75" customHeight="1">
      <c r="A255" s="10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6"/>
      <c r="P255" s="29"/>
      <c r="Q255" s="29"/>
      <c r="R255" s="16"/>
      <c r="S255" s="9"/>
      <c r="T255" s="9"/>
      <c r="U255" s="9"/>
      <c r="V255" s="9"/>
      <c r="W255" s="9"/>
      <c r="X255" s="9"/>
      <c r="Y255" s="9"/>
      <c r="Z255" s="9"/>
    </row>
    <row r="256" ht="21.75" customHeight="1">
      <c r="A256" s="10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6"/>
      <c r="P256" s="29"/>
      <c r="Q256" s="29"/>
      <c r="R256" s="16"/>
      <c r="S256" s="9"/>
      <c r="T256" s="9"/>
      <c r="U256" s="9"/>
      <c r="V256" s="9"/>
      <c r="W256" s="9"/>
      <c r="X256" s="9"/>
      <c r="Y256" s="9"/>
      <c r="Z256" s="9"/>
    </row>
    <row r="257" ht="21.75" customHeight="1">
      <c r="A257" s="10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6"/>
      <c r="P257" s="29"/>
      <c r="Q257" s="29"/>
      <c r="R257" s="16"/>
      <c r="S257" s="9"/>
      <c r="T257" s="9"/>
      <c r="U257" s="9"/>
      <c r="V257" s="9"/>
      <c r="W257" s="9"/>
      <c r="X257" s="9"/>
      <c r="Y257" s="9"/>
      <c r="Z257" s="9"/>
    </row>
    <row r="258" ht="21.75" customHeight="1">
      <c r="A258" s="10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6"/>
      <c r="P258" s="29"/>
      <c r="Q258" s="29"/>
      <c r="R258" s="16"/>
      <c r="S258" s="9"/>
      <c r="T258" s="9"/>
      <c r="U258" s="9"/>
      <c r="V258" s="9"/>
      <c r="W258" s="9"/>
      <c r="X258" s="9"/>
      <c r="Y258" s="9"/>
      <c r="Z258" s="9"/>
    </row>
    <row r="259" ht="21.75" customHeight="1">
      <c r="A259" s="10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6"/>
      <c r="P259" s="29"/>
      <c r="Q259" s="29"/>
      <c r="R259" s="16"/>
      <c r="S259" s="9"/>
      <c r="T259" s="9"/>
      <c r="U259" s="9"/>
      <c r="V259" s="9"/>
      <c r="W259" s="9"/>
      <c r="X259" s="9"/>
      <c r="Y259" s="9"/>
      <c r="Z259" s="9"/>
    </row>
    <row r="260" ht="21.75" customHeight="1">
      <c r="A260" s="10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6"/>
      <c r="P260" s="29"/>
      <c r="Q260" s="29"/>
      <c r="R260" s="16"/>
      <c r="S260" s="9"/>
      <c r="T260" s="9"/>
      <c r="U260" s="9"/>
      <c r="V260" s="9"/>
      <c r="W260" s="9"/>
      <c r="X260" s="9"/>
      <c r="Y260" s="9"/>
      <c r="Z260" s="9"/>
    </row>
    <row r="261" ht="21.75" customHeight="1">
      <c r="A261" s="10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6"/>
      <c r="P261" s="29"/>
      <c r="Q261" s="29"/>
      <c r="R261" s="16"/>
      <c r="S261" s="9"/>
      <c r="T261" s="9"/>
      <c r="U261" s="9"/>
      <c r="V261" s="9"/>
      <c r="W261" s="9"/>
      <c r="X261" s="9"/>
      <c r="Y261" s="9"/>
      <c r="Z261" s="9"/>
    </row>
    <row r="262" ht="21.75" customHeight="1">
      <c r="A262" s="10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6"/>
      <c r="P262" s="29"/>
      <c r="Q262" s="29"/>
      <c r="R262" s="16"/>
      <c r="S262" s="9"/>
      <c r="T262" s="9"/>
      <c r="U262" s="9"/>
      <c r="V262" s="9"/>
      <c r="W262" s="9"/>
      <c r="X262" s="9"/>
      <c r="Y262" s="9"/>
      <c r="Z262" s="9"/>
    </row>
    <row r="263" ht="21.75" customHeight="1">
      <c r="A263" s="10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6"/>
      <c r="P263" s="29"/>
      <c r="Q263" s="29"/>
      <c r="R263" s="16"/>
      <c r="S263" s="9"/>
      <c r="T263" s="9"/>
      <c r="U263" s="9"/>
      <c r="V263" s="9"/>
      <c r="W263" s="9"/>
      <c r="X263" s="9"/>
      <c r="Y263" s="9"/>
      <c r="Z263" s="9"/>
    </row>
    <row r="264" ht="21.75" customHeight="1">
      <c r="A264" s="10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6"/>
      <c r="P264" s="29"/>
      <c r="Q264" s="29"/>
      <c r="R264" s="16"/>
      <c r="S264" s="9"/>
      <c r="T264" s="9"/>
      <c r="U264" s="9"/>
      <c r="V264" s="9"/>
      <c r="W264" s="9"/>
      <c r="X264" s="9"/>
      <c r="Y264" s="9"/>
      <c r="Z264" s="9"/>
    </row>
    <row r="265" ht="21.75" customHeight="1">
      <c r="A265" s="10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6"/>
      <c r="P265" s="29"/>
      <c r="Q265" s="29"/>
      <c r="R265" s="16"/>
      <c r="S265" s="9"/>
      <c r="T265" s="9"/>
      <c r="U265" s="9"/>
      <c r="V265" s="9"/>
      <c r="W265" s="9"/>
      <c r="X265" s="9"/>
      <c r="Y265" s="9"/>
      <c r="Z265" s="9"/>
    </row>
    <row r="266" ht="21.75" customHeight="1">
      <c r="A266" s="10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6"/>
      <c r="P266" s="29"/>
      <c r="Q266" s="29"/>
      <c r="R266" s="16"/>
      <c r="S266" s="9"/>
      <c r="T266" s="9"/>
      <c r="U266" s="9"/>
      <c r="V266" s="9"/>
      <c r="W266" s="9"/>
      <c r="X266" s="9"/>
      <c r="Y266" s="9"/>
      <c r="Z266" s="9"/>
    </row>
    <row r="267" ht="21.75" customHeight="1">
      <c r="A267" s="10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6"/>
      <c r="P267" s="29"/>
      <c r="Q267" s="29"/>
      <c r="R267" s="16"/>
      <c r="S267" s="9"/>
      <c r="T267" s="9"/>
      <c r="U267" s="9"/>
      <c r="V267" s="9"/>
      <c r="W267" s="9"/>
      <c r="X267" s="9"/>
      <c r="Y267" s="9"/>
      <c r="Z267" s="9"/>
    </row>
    <row r="268" ht="21.75" customHeight="1">
      <c r="A268" s="10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6"/>
      <c r="P268" s="29"/>
      <c r="Q268" s="29"/>
      <c r="R268" s="16"/>
      <c r="S268" s="9"/>
      <c r="T268" s="9"/>
      <c r="U268" s="9"/>
      <c r="V268" s="9"/>
      <c r="W268" s="9"/>
      <c r="X268" s="9"/>
      <c r="Y268" s="9"/>
      <c r="Z268" s="9"/>
    </row>
    <row r="269" ht="21.75" customHeight="1">
      <c r="A269" s="10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6"/>
      <c r="P269" s="29"/>
      <c r="Q269" s="29"/>
      <c r="R269" s="16"/>
      <c r="S269" s="9"/>
      <c r="T269" s="9"/>
      <c r="U269" s="9"/>
      <c r="V269" s="9"/>
      <c r="W269" s="9"/>
      <c r="X269" s="9"/>
      <c r="Y269" s="9"/>
      <c r="Z269" s="9"/>
    </row>
    <row r="270" ht="21.75" customHeight="1">
      <c r="A270" s="10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6"/>
      <c r="P270" s="29"/>
      <c r="Q270" s="29"/>
      <c r="R270" s="16"/>
      <c r="S270" s="9"/>
      <c r="T270" s="9"/>
      <c r="U270" s="9"/>
      <c r="V270" s="9"/>
      <c r="W270" s="9"/>
      <c r="X270" s="9"/>
      <c r="Y270" s="9"/>
      <c r="Z270" s="9"/>
    </row>
    <row r="271" ht="21.75" customHeight="1">
      <c r="A271" s="10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6"/>
      <c r="P271" s="29"/>
      <c r="Q271" s="29"/>
      <c r="R271" s="16"/>
      <c r="S271" s="9"/>
      <c r="T271" s="9"/>
      <c r="U271" s="9"/>
      <c r="V271" s="9"/>
      <c r="W271" s="9"/>
      <c r="X271" s="9"/>
      <c r="Y271" s="9"/>
      <c r="Z271" s="9"/>
    </row>
    <row r="272" ht="21.75" customHeight="1">
      <c r="A272" s="10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6"/>
      <c r="P272" s="29"/>
      <c r="Q272" s="29"/>
      <c r="R272" s="16"/>
      <c r="S272" s="9"/>
      <c r="T272" s="9"/>
      <c r="U272" s="9"/>
      <c r="V272" s="9"/>
      <c r="W272" s="9"/>
      <c r="X272" s="9"/>
      <c r="Y272" s="9"/>
      <c r="Z272" s="9"/>
    </row>
    <row r="273" ht="21.75" customHeight="1">
      <c r="A273" s="10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6"/>
      <c r="P273" s="29"/>
      <c r="Q273" s="29"/>
      <c r="R273" s="16"/>
      <c r="S273" s="9"/>
      <c r="T273" s="9"/>
      <c r="U273" s="9"/>
      <c r="V273" s="9"/>
      <c r="W273" s="9"/>
      <c r="X273" s="9"/>
      <c r="Y273" s="9"/>
      <c r="Z273" s="9"/>
    </row>
    <row r="274" ht="21.75" customHeight="1">
      <c r="A274" s="10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6"/>
      <c r="P274" s="29"/>
      <c r="Q274" s="29"/>
      <c r="R274" s="16"/>
      <c r="S274" s="9"/>
      <c r="T274" s="9"/>
      <c r="U274" s="9"/>
      <c r="V274" s="9"/>
      <c r="W274" s="9"/>
      <c r="X274" s="9"/>
      <c r="Y274" s="9"/>
      <c r="Z274" s="9"/>
    </row>
    <row r="275" ht="21.75" customHeight="1">
      <c r="A275" s="10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6"/>
      <c r="P275" s="29"/>
      <c r="Q275" s="29"/>
      <c r="R275" s="16"/>
      <c r="S275" s="9"/>
      <c r="T275" s="9"/>
      <c r="U275" s="9"/>
      <c r="V275" s="9"/>
      <c r="W275" s="9"/>
      <c r="X275" s="9"/>
      <c r="Y275" s="9"/>
      <c r="Z275" s="9"/>
    </row>
    <row r="276" ht="21.75" customHeight="1">
      <c r="A276" s="10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6"/>
      <c r="P276" s="29"/>
      <c r="Q276" s="29"/>
      <c r="R276" s="16"/>
      <c r="S276" s="9"/>
      <c r="T276" s="9"/>
      <c r="U276" s="9"/>
      <c r="V276" s="9"/>
      <c r="W276" s="9"/>
      <c r="X276" s="9"/>
      <c r="Y276" s="9"/>
      <c r="Z276" s="9"/>
    </row>
    <row r="277" ht="21.75" customHeight="1">
      <c r="A277" s="10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6"/>
      <c r="P277" s="29"/>
      <c r="Q277" s="29"/>
      <c r="R277" s="16"/>
      <c r="S277" s="9"/>
      <c r="T277" s="9"/>
      <c r="U277" s="9"/>
      <c r="V277" s="9"/>
      <c r="W277" s="9"/>
      <c r="X277" s="9"/>
      <c r="Y277" s="9"/>
      <c r="Z277" s="9"/>
    </row>
    <row r="278" ht="21.75" customHeight="1">
      <c r="A278" s="10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6"/>
      <c r="P278" s="29"/>
      <c r="Q278" s="29"/>
      <c r="R278" s="16"/>
      <c r="S278" s="9"/>
      <c r="T278" s="9"/>
      <c r="U278" s="9"/>
      <c r="V278" s="9"/>
      <c r="W278" s="9"/>
      <c r="X278" s="9"/>
      <c r="Y278" s="9"/>
      <c r="Z278" s="9"/>
    </row>
    <row r="279" ht="21.75" customHeight="1">
      <c r="A279" s="10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6"/>
      <c r="P279" s="29"/>
      <c r="Q279" s="29"/>
      <c r="R279" s="16"/>
      <c r="S279" s="9"/>
      <c r="T279" s="9"/>
      <c r="U279" s="9"/>
      <c r="V279" s="9"/>
      <c r="W279" s="9"/>
      <c r="X279" s="9"/>
      <c r="Y279" s="9"/>
      <c r="Z279" s="9"/>
    </row>
    <row r="280" ht="21.75" customHeight="1">
      <c r="A280" s="10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6"/>
      <c r="P280" s="29"/>
      <c r="Q280" s="29"/>
      <c r="R280" s="16"/>
      <c r="S280" s="9"/>
      <c r="T280" s="9"/>
      <c r="U280" s="9"/>
      <c r="V280" s="9"/>
      <c r="W280" s="9"/>
      <c r="X280" s="9"/>
      <c r="Y280" s="9"/>
      <c r="Z280" s="9"/>
    </row>
    <row r="281" ht="21.75" customHeight="1">
      <c r="A281" s="10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6"/>
      <c r="P281" s="29"/>
      <c r="Q281" s="29"/>
      <c r="R281" s="16"/>
      <c r="S281" s="9"/>
      <c r="T281" s="9"/>
      <c r="U281" s="9"/>
      <c r="V281" s="9"/>
      <c r="W281" s="9"/>
      <c r="X281" s="9"/>
      <c r="Y281" s="9"/>
      <c r="Z281" s="9"/>
    </row>
    <row r="282" ht="21.75" customHeight="1">
      <c r="A282" s="10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6"/>
      <c r="P282" s="29"/>
      <c r="Q282" s="29"/>
      <c r="R282" s="16"/>
      <c r="S282" s="9"/>
      <c r="T282" s="9"/>
      <c r="U282" s="9"/>
      <c r="V282" s="9"/>
      <c r="W282" s="9"/>
      <c r="X282" s="9"/>
      <c r="Y282" s="9"/>
      <c r="Z282" s="9"/>
    </row>
    <row r="283" ht="21.75" customHeight="1">
      <c r="A283" s="10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6"/>
      <c r="P283" s="29"/>
      <c r="Q283" s="29"/>
      <c r="R283" s="16"/>
      <c r="S283" s="9"/>
      <c r="T283" s="9"/>
      <c r="U283" s="9"/>
      <c r="V283" s="9"/>
      <c r="W283" s="9"/>
      <c r="X283" s="9"/>
      <c r="Y283" s="9"/>
      <c r="Z283" s="9"/>
    </row>
    <row r="284" ht="21.75" customHeight="1">
      <c r="A284" s="10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6"/>
      <c r="P284" s="29"/>
      <c r="Q284" s="29"/>
      <c r="R284" s="16"/>
      <c r="S284" s="9"/>
      <c r="T284" s="9"/>
      <c r="U284" s="9"/>
      <c r="V284" s="9"/>
      <c r="W284" s="9"/>
      <c r="X284" s="9"/>
      <c r="Y284" s="9"/>
      <c r="Z284" s="9"/>
    </row>
    <row r="285" ht="21.75" customHeight="1">
      <c r="A285" s="10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6"/>
      <c r="P285" s="29"/>
      <c r="Q285" s="29"/>
      <c r="R285" s="16"/>
      <c r="S285" s="9"/>
      <c r="T285" s="9"/>
      <c r="U285" s="9"/>
      <c r="V285" s="9"/>
      <c r="W285" s="9"/>
      <c r="X285" s="9"/>
      <c r="Y285" s="9"/>
      <c r="Z285" s="9"/>
    </row>
    <row r="286" ht="21.75" customHeight="1">
      <c r="A286" s="10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6"/>
      <c r="P286" s="29"/>
      <c r="Q286" s="29"/>
      <c r="R286" s="16"/>
      <c r="S286" s="9"/>
      <c r="T286" s="9"/>
      <c r="U286" s="9"/>
      <c r="V286" s="9"/>
      <c r="W286" s="9"/>
      <c r="X286" s="9"/>
      <c r="Y286" s="9"/>
      <c r="Z286" s="9"/>
    </row>
    <row r="287" ht="21.75" customHeight="1">
      <c r="A287" s="10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6"/>
      <c r="P287" s="29"/>
      <c r="Q287" s="29"/>
      <c r="R287" s="16"/>
      <c r="S287" s="9"/>
      <c r="T287" s="9"/>
      <c r="U287" s="9"/>
      <c r="V287" s="9"/>
      <c r="W287" s="9"/>
      <c r="X287" s="9"/>
      <c r="Y287" s="9"/>
      <c r="Z287" s="9"/>
    </row>
    <row r="288" ht="21.75" customHeight="1">
      <c r="A288" s="10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6"/>
      <c r="P288" s="29"/>
      <c r="Q288" s="29"/>
      <c r="R288" s="16"/>
      <c r="S288" s="9"/>
      <c r="T288" s="9"/>
      <c r="U288" s="9"/>
      <c r="V288" s="9"/>
      <c r="W288" s="9"/>
      <c r="X288" s="9"/>
      <c r="Y288" s="9"/>
      <c r="Z288" s="9"/>
    </row>
    <row r="289" ht="21.75" customHeight="1">
      <c r="A289" s="10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6"/>
      <c r="P289" s="29"/>
      <c r="Q289" s="29"/>
      <c r="R289" s="16"/>
      <c r="S289" s="9"/>
      <c r="T289" s="9"/>
      <c r="U289" s="9"/>
      <c r="V289" s="9"/>
      <c r="W289" s="9"/>
      <c r="X289" s="9"/>
      <c r="Y289" s="9"/>
      <c r="Z289" s="9"/>
    </row>
    <row r="290" ht="21.75" customHeight="1">
      <c r="A290" s="10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6"/>
      <c r="P290" s="29"/>
      <c r="Q290" s="29"/>
      <c r="R290" s="16"/>
      <c r="S290" s="9"/>
      <c r="T290" s="9"/>
      <c r="U290" s="9"/>
      <c r="V290" s="9"/>
      <c r="W290" s="9"/>
      <c r="X290" s="9"/>
      <c r="Y290" s="9"/>
      <c r="Z290" s="9"/>
    </row>
    <row r="291" ht="21.75" customHeight="1">
      <c r="A291" s="10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6"/>
      <c r="P291" s="29"/>
      <c r="Q291" s="29"/>
      <c r="R291" s="16"/>
      <c r="S291" s="9"/>
      <c r="T291" s="9"/>
      <c r="U291" s="9"/>
      <c r="V291" s="9"/>
      <c r="W291" s="9"/>
      <c r="X291" s="9"/>
      <c r="Y291" s="9"/>
      <c r="Z291" s="9"/>
    </row>
    <row r="292" ht="21.75" customHeight="1">
      <c r="A292" s="10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6"/>
      <c r="P292" s="29"/>
      <c r="Q292" s="29"/>
      <c r="R292" s="16"/>
      <c r="S292" s="9"/>
      <c r="T292" s="9"/>
      <c r="U292" s="9"/>
      <c r="V292" s="9"/>
      <c r="W292" s="9"/>
      <c r="X292" s="9"/>
      <c r="Y292" s="9"/>
      <c r="Z292" s="9"/>
    </row>
    <row r="293" ht="21.75" customHeight="1">
      <c r="A293" s="10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6"/>
      <c r="P293" s="29"/>
      <c r="Q293" s="29"/>
      <c r="R293" s="16"/>
      <c r="S293" s="9"/>
      <c r="T293" s="9"/>
      <c r="U293" s="9"/>
      <c r="V293" s="9"/>
      <c r="W293" s="9"/>
      <c r="X293" s="9"/>
      <c r="Y293" s="9"/>
      <c r="Z293" s="9"/>
    </row>
    <row r="294" ht="21.75" customHeight="1">
      <c r="A294" s="10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6"/>
      <c r="P294" s="29"/>
      <c r="Q294" s="29"/>
      <c r="R294" s="16"/>
      <c r="S294" s="9"/>
      <c r="T294" s="9"/>
      <c r="U294" s="9"/>
      <c r="V294" s="9"/>
      <c r="W294" s="9"/>
      <c r="X294" s="9"/>
      <c r="Y294" s="9"/>
      <c r="Z294" s="9"/>
    </row>
    <row r="295" ht="21.75" customHeight="1">
      <c r="A295" s="10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6"/>
      <c r="P295" s="29"/>
      <c r="Q295" s="29"/>
      <c r="R295" s="16"/>
      <c r="S295" s="9"/>
      <c r="T295" s="9"/>
      <c r="U295" s="9"/>
      <c r="V295" s="9"/>
      <c r="W295" s="9"/>
      <c r="X295" s="9"/>
      <c r="Y295" s="9"/>
      <c r="Z295" s="9"/>
    </row>
    <row r="296" ht="21.75" customHeight="1">
      <c r="A296" s="10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6"/>
      <c r="P296" s="29"/>
      <c r="Q296" s="29"/>
      <c r="R296" s="16"/>
      <c r="S296" s="9"/>
      <c r="T296" s="9"/>
      <c r="U296" s="9"/>
      <c r="V296" s="9"/>
      <c r="W296" s="9"/>
      <c r="X296" s="9"/>
      <c r="Y296" s="9"/>
      <c r="Z296" s="9"/>
    </row>
    <row r="297" ht="21.75" customHeight="1">
      <c r="A297" s="10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6"/>
      <c r="P297" s="29"/>
      <c r="Q297" s="29"/>
      <c r="R297" s="16"/>
      <c r="S297" s="9"/>
      <c r="T297" s="9"/>
      <c r="U297" s="9"/>
      <c r="V297" s="9"/>
      <c r="W297" s="9"/>
      <c r="X297" s="9"/>
      <c r="Y297" s="9"/>
      <c r="Z297" s="9"/>
    </row>
    <row r="298" ht="21.75" customHeight="1">
      <c r="A298" s="10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6"/>
      <c r="P298" s="29"/>
      <c r="Q298" s="29"/>
      <c r="R298" s="16"/>
      <c r="S298" s="9"/>
      <c r="T298" s="9"/>
      <c r="U298" s="9"/>
      <c r="V298" s="9"/>
      <c r="W298" s="9"/>
      <c r="X298" s="9"/>
      <c r="Y298" s="9"/>
      <c r="Z298" s="9"/>
    </row>
    <row r="299" ht="21.75" customHeigh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6"/>
      <c r="P299" s="29"/>
      <c r="Q299" s="29"/>
      <c r="R299" s="16"/>
      <c r="S299" s="9"/>
      <c r="T299" s="9"/>
      <c r="U299" s="9"/>
      <c r="V299" s="9"/>
      <c r="W299" s="9"/>
      <c r="X299" s="9"/>
      <c r="Y299" s="9"/>
      <c r="Z299" s="9"/>
    </row>
    <row r="300" ht="21.75" customHeight="1">
      <c r="A300" s="10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6"/>
      <c r="P300" s="29"/>
      <c r="Q300" s="29"/>
      <c r="R300" s="16"/>
      <c r="S300" s="9"/>
      <c r="T300" s="9"/>
      <c r="U300" s="9"/>
      <c r="V300" s="9"/>
      <c r="W300" s="9"/>
      <c r="X300" s="9"/>
      <c r="Y300" s="9"/>
      <c r="Z300" s="9"/>
    </row>
    <row r="301" ht="21.75" customHeight="1">
      <c r="A301" s="10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6"/>
      <c r="P301" s="29"/>
      <c r="Q301" s="29"/>
      <c r="R301" s="16"/>
      <c r="S301" s="9"/>
      <c r="T301" s="9"/>
      <c r="U301" s="9"/>
      <c r="V301" s="9"/>
      <c r="W301" s="9"/>
      <c r="X301" s="9"/>
      <c r="Y301" s="9"/>
      <c r="Z301" s="9"/>
    </row>
    <row r="302" ht="21.75" customHeight="1">
      <c r="A302" s="10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6"/>
      <c r="P302" s="29"/>
      <c r="Q302" s="29"/>
      <c r="R302" s="16"/>
      <c r="S302" s="9"/>
      <c r="T302" s="9"/>
      <c r="U302" s="9"/>
      <c r="V302" s="9"/>
      <c r="W302" s="9"/>
      <c r="X302" s="9"/>
      <c r="Y302" s="9"/>
      <c r="Z302" s="9"/>
    </row>
    <row r="303" ht="21.75" customHeight="1">
      <c r="A303" s="10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6"/>
      <c r="P303" s="29"/>
      <c r="Q303" s="29"/>
      <c r="R303" s="16"/>
      <c r="S303" s="9"/>
      <c r="T303" s="9"/>
      <c r="U303" s="9"/>
      <c r="V303" s="9"/>
      <c r="W303" s="9"/>
      <c r="X303" s="9"/>
      <c r="Y303" s="9"/>
      <c r="Z303" s="9"/>
    </row>
    <row r="304" ht="21.75" customHeight="1">
      <c r="A304" s="10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6"/>
      <c r="P304" s="29"/>
      <c r="Q304" s="29"/>
      <c r="R304" s="16"/>
      <c r="S304" s="9"/>
      <c r="T304" s="9"/>
      <c r="U304" s="9"/>
      <c r="V304" s="9"/>
      <c r="W304" s="9"/>
      <c r="X304" s="9"/>
      <c r="Y304" s="9"/>
      <c r="Z304" s="9"/>
    </row>
    <row r="305" ht="21.75" customHeight="1">
      <c r="A305" s="10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6"/>
      <c r="P305" s="29"/>
      <c r="Q305" s="29"/>
      <c r="R305" s="16"/>
      <c r="S305" s="9"/>
      <c r="T305" s="9"/>
      <c r="U305" s="9"/>
      <c r="V305" s="9"/>
      <c r="W305" s="9"/>
      <c r="X305" s="9"/>
      <c r="Y305" s="9"/>
      <c r="Z305" s="9"/>
    </row>
    <row r="306" ht="21.75" customHeight="1">
      <c r="A306" s="10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6"/>
      <c r="P306" s="29"/>
      <c r="Q306" s="29"/>
      <c r="R306" s="16"/>
      <c r="S306" s="9"/>
      <c r="T306" s="9"/>
      <c r="U306" s="9"/>
      <c r="V306" s="9"/>
      <c r="W306" s="9"/>
      <c r="X306" s="9"/>
      <c r="Y306" s="9"/>
      <c r="Z306" s="9"/>
    </row>
    <row r="307" ht="21.75" customHeight="1">
      <c r="A307" s="10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6"/>
      <c r="P307" s="29"/>
      <c r="Q307" s="29"/>
      <c r="R307" s="16"/>
      <c r="S307" s="9"/>
      <c r="T307" s="9"/>
      <c r="U307" s="9"/>
      <c r="V307" s="9"/>
      <c r="W307" s="9"/>
      <c r="X307" s="9"/>
      <c r="Y307" s="9"/>
      <c r="Z307" s="9"/>
    </row>
    <row r="308" ht="21.75" customHeight="1">
      <c r="A308" s="10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6"/>
      <c r="P308" s="29"/>
      <c r="Q308" s="29"/>
      <c r="R308" s="16"/>
      <c r="S308" s="9"/>
      <c r="T308" s="9"/>
      <c r="U308" s="9"/>
      <c r="V308" s="9"/>
      <c r="W308" s="9"/>
      <c r="X308" s="9"/>
      <c r="Y308" s="9"/>
      <c r="Z308" s="9"/>
    </row>
    <row r="309" ht="21.75" customHeight="1">
      <c r="A309" s="10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6"/>
      <c r="P309" s="29"/>
      <c r="Q309" s="29"/>
      <c r="R309" s="16"/>
      <c r="S309" s="9"/>
      <c r="T309" s="9"/>
      <c r="U309" s="9"/>
      <c r="V309" s="9"/>
      <c r="W309" s="9"/>
      <c r="X309" s="9"/>
      <c r="Y309" s="9"/>
      <c r="Z309" s="9"/>
    </row>
    <row r="310" ht="21.75" customHeight="1">
      <c r="A310" s="10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6"/>
      <c r="P310" s="29"/>
      <c r="Q310" s="29"/>
      <c r="R310" s="16"/>
      <c r="S310" s="9"/>
      <c r="T310" s="9"/>
      <c r="U310" s="9"/>
      <c r="V310" s="9"/>
      <c r="W310" s="9"/>
      <c r="X310" s="9"/>
      <c r="Y310" s="9"/>
      <c r="Z310" s="9"/>
    </row>
    <row r="311" ht="21.75" customHeight="1">
      <c r="A311" s="10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6"/>
      <c r="P311" s="29"/>
      <c r="Q311" s="29"/>
      <c r="R311" s="16"/>
      <c r="S311" s="9"/>
      <c r="T311" s="9"/>
      <c r="U311" s="9"/>
      <c r="V311" s="9"/>
      <c r="W311" s="9"/>
      <c r="X311" s="9"/>
      <c r="Y311" s="9"/>
      <c r="Z311" s="9"/>
    </row>
    <row r="312" ht="21.75" customHeight="1">
      <c r="A312" s="10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6"/>
      <c r="P312" s="29"/>
      <c r="Q312" s="29"/>
      <c r="R312" s="16"/>
      <c r="S312" s="9"/>
      <c r="T312" s="9"/>
      <c r="U312" s="9"/>
      <c r="V312" s="9"/>
      <c r="W312" s="9"/>
      <c r="X312" s="9"/>
      <c r="Y312" s="9"/>
      <c r="Z312" s="9"/>
    </row>
    <row r="313" ht="21.75" customHeight="1">
      <c r="A313" s="10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6"/>
      <c r="P313" s="29"/>
      <c r="Q313" s="29"/>
      <c r="R313" s="16"/>
      <c r="S313" s="9"/>
      <c r="T313" s="9"/>
      <c r="U313" s="9"/>
      <c r="V313" s="9"/>
      <c r="W313" s="9"/>
      <c r="X313" s="9"/>
      <c r="Y313" s="9"/>
      <c r="Z313" s="9"/>
    </row>
    <row r="314" ht="21.75" customHeight="1">
      <c r="A314" s="10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6"/>
      <c r="P314" s="29"/>
      <c r="Q314" s="29"/>
      <c r="R314" s="16"/>
      <c r="S314" s="9"/>
      <c r="T314" s="9"/>
      <c r="U314" s="9"/>
      <c r="V314" s="9"/>
      <c r="W314" s="9"/>
      <c r="X314" s="9"/>
      <c r="Y314" s="9"/>
      <c r="Z314" s="9"/>
    </row>
    <row r="315" ht="21.75" customHeight="1">
      <c r="A315" s="10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6"/>
      <c r="P315" s="29"/>
      <c r="Q315" s="29"/>
      <c r="R315" s="16"/>
      <c r="S315" s="9"/>
      <c r="T315" s="9"/>
      <c r="U315" s="9"/>
      <c r="V315" s="9"/>
      <c r="W315" s="9"/>
      <c r="X315" s="9"/>
      <c r="Y315" s="9"/>
      <c r="Z315" s="9"/>
    </row>
    <row r="316" ht="21.75" customHeight="1">
      <c r="A316" s="10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6"/>
      <c r="P316" s="29"/>
      <c r="Q316" s="29"/>
      <c r="R316" s="16"/>
      <c r="S316" s="9"/>
      <c r="T316" s="9"/>
      <c r="U316" s="9"/>
      <c r="V316" s="9"/>
      <c r="W316" s="9"/>
      <c r="X316" s="9"/>
      <c r="Y316" s="9"/>
      <c r="Z316" s="9"/>
    </row>
    <row r="317" ht="21.75" customHeight="1">
      <c r="A317" s="10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6"/>
      <c r="P317" s="29"/>
      <c r="Q317" s="29"/>
      <c r="R317" s="16"/>
      <c r="S317" s="9"/>
      <c r="T317" s="9"/>
      <c r="U317" s="9"/>
      <c r="V317" s="9"/>
      <c r="W317" s="9"/>
      <c r="X317" s="9"/>
      <c r="Y317" s="9"/>
      <c r="Z317" s="9"/>
    </row>
    <row r="318" ht="21.75" customHeight="1">
      <c r="A318" s="10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6"/>
      <c r="P318" s="29"/>
      <c r="Q318" s="29"/>
      <c r="R318" s="16"/>
      <c r="S318" s="9"/>
      <c r="T318" s="9"/>
      <c r="U318" s="9"/>
      <c r="V318" s="9"/>
      <c r="W318" s="9"/>
      <c r="X318" s="9"/>
      <c r="Y318" s="9"/>
      <c r="Z318" s="9"/>
    </row>
    <row r="319" ht="21.75" customHeight="1">
      <c r="A319" s="10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6"/>
      <c r="P319" s="29"/>
      <c r="Q319" s="29"/>
      <c r="R319" s="16"/>
      <c r="S319" s="9"/>
      <c r="T319" s="9"/>
      <c r="U319" s="9"/>
      <c r="V319" s="9"/>
      <c r="W319" s="9"/>
      <c r="X319" s="9"/>
      <c r="Y319" s="9"/>
      <c r="Z319" s="9"/>
    </row>
    <row r="320" ht="21.75" customHeight="1">
      <c r="A320" s="10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6"/>
      <c r="P320" s="29"/>
      <c r="Q320" s="29"/>
      <c r="R320" s="16"/>
      <c r="S320" s="9"/>
      <c r="T320" s="9"/>
      <c r="U320" s="9"/>
      <c r="V320" s="9"/>
      <c r="W320" s="9"/>
      <c r="X320" s="9"/>
      <c r="Y320" s="9"/>
      <c r="Z320" s="9"/>
    </row>
    <row r="321" ht="21.75" customHeight="1">
      <c r="A321" s="10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6"/>
      <c r="P321" s="29"/>
      <c r="Q321" s="29"/>
      <c r="R321" s="16"/>
      <c r="S321" s="9"/>
      <c r="T321" s="9"/>
      <c r="U321" s="9"/>
      <c r="V321" s="9"/>
      <c r="W321" s="9"/>
      <c r="X321" s="9"/>
      <c r="Y321" s="9"/>
      <c r="Z321" s="9"/>
    </row>
    <row r="322" ht="21.75" customHeight="1">
      <c r="A322" s="10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6"/>
      <c r="P322" s="29"/>
      <c r="Q322" s="29"/>
      <c r="R322" s="16"/>
      <c r="S322" s="9"/>
      <c r="T322" s="9"/>
      <c r="U322" s="9"/>
      <c r="V322" s="9"/>
      <c r="W322" s="9"/>
      <c r="X322" s="9"/>
      <c r="Y322" s="9"/>
      <c r="Z322" s="9"/>
    </row>
    <row r="323" ht="21.75" customHeight="1">
      <c r="A323" s="10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6"/>
      <c r="P323" s="29"/>
      <c r="Q323" s="29"/>
      <c r="R323" s="16"/>
      <c r="S323" s="9"/>
      <c r="T323" s="9"/>
      <c r="U323" s="9"/>
      <c r="V323" s="9"/>
      <c r="W323" s="9"/>
      <c r="X323" s="9"/>
      <c r="Y323" s="9"/>
      <c r="Z323" s="9"/>
    </row>
    <row r="324" ht="21.75" customHeight="1">
      <c r="A324" s="10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6"/>
      <c r="P324" s="29"/>
      <c r="Q324" s="29"/>
      <c r="R324" s="16"/>
      <c r="S324" s="9"/>
      <c r="T324" s="9"/>
      <c r="U324" s="9"/>
      <c r="V324" s="9"/>
      <c r="W324" s="9"/>
      <c r="X324" s="9"/>
      <c r="Y324" s="9"/>
      <c r="Z324" s="9"/>
    </row>
    <row r="325" ht="21.75" customHeight="1">
      <c r="A325" s="10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6"/>
      <c r="P325" s="29"/>
      <c r="Q325" s="29"/>
      <c r="R325" s="16"/>
      <c r="S325" s="9"/>
      <c r="T325" s="9"/>
      <c r="U325" s="9"/>
      <c r="V325" s="9"/>
      <c r="W325" s="9"/>
      <c r="X325" s="9"/>
      <c r="Y325" s="9"/>
      <c r="Z325" s="9"/>
    </row>
    <row r="326" ht="21.75" customHeight="1">
      <c r="A326" s="10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6"/>
      <c r="P326" s="29"/>
      <c r="Q326" s="29"/>
      <c r="R326" s="16"/>
      <c r="S326" s="9"/>
      <c r="T326" s="9"/>
      <c r="U326" s="9"/>
      <c r="V326" s="9"/>
      <c r="W326" s="9"/>
      <c r="X326" s="9"/>
      <c r="Y326" s="9"/>
      <c r="Z326" s="9"/>
    </row>
    <row r="327" ht="21.75" customHeight="1">
      <c r="A327" s="10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6"/>
      <c r="P327" s="29"/>
      <c r="Q327" s="29"/>
      <c r="R327" s="16"/>
      <c r="S327" s="9"/>
      <c r="T327" s="9"/>
      <c r="U327" s="9"/>
      <c r="V327" s="9"/>
      <c r="W327" s="9"/>
      <c r="X327" s="9"/>
      <c r="Y327" s="9"/>
      <c r="Z327" s="9"/>
    </row>
    <row r="328" ht="21.75" customHeight="1">
      <c r="A328" s="10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6"/>
      <c r="P328" s="29"/>
      <c r="Q328" s="29"/>
      <c r="R328" s="16"/>
      <c r="S328" s="9"/>
      <c r="T328" s="9"/>
      <c r="U328" s="9"/>
      <c r="V328" s="9"/>
      <c r="W328" s="9"/>
      <c r="X328" s="9"/>
      <c r="Y328" s="9"/>
      <c r="Z328" s="9"/>
    </row>
    <row r="329" ht="21.75" customHeight="1">
      <c r="A329" s="10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6"/>
      <c r="P329" s="29"/>
      <c r="Q329" s="29"/>
      <c r="R329" s="16"/>
      <c r="S329" s="9"/>
      <c r="T329" s="9"/>
      <c r="U329" s="9"/>
      <c r="V329" s="9"/>
      <c r="W329" s="9"/>
      <c r="X329" s="9"/>
      <c r="Y329" s="9"/>
      <c r="Z329" s="9"/>
    </row>
    <row r="330" ht="21.75" customHeight="1">
      <c r="A330" s="10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6"/>
      <c r="P330" s="29"/>
      <c r="Q330" s="29"/>
      <c r="R330" s="16"/>
      <c r="S330" s="9"/>
      <c r="T330" s="9"/>
      <c r="U330" s="9"/>
      <c r="V330" s="9"/>
      <c r="W330" s="9"/>
      <c r="X330" s="9"/>
      <c r="Y330" s="9"/>
      <c r="Z330" s="9"/>
    </row>
    <row r="331" ht="21.75" customHeight="1">
      <c r="A331" s="10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6"/>
      <c r="P331" s="29"/>
      <c r="Q331" s="29"/>
      <c r="R331" s="16"/>
      <c r="S331" s="9"/>
      <c r="T331" s="9"/>
      <c r="U331" s="9"/>
      <c r="V331" s="9"/>
      <c r="W331" s="9"/>
      <c r="X331" s="9"/>
      <c r="Y331" s="9"/>
      <c r="Z331" s="9"/>
    </row>
    <row r="332" ht="21.75" customHeight="1">
      <c r="A332" s="10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6"/>
      <c r="P332" s="29"/>
      <c r="Q332" s="29"/>
      <c r="R332" s="16"/>
      <c r="S332" s="9"/>
      <c r="T332" s="9"/>
      <c r="U332" s="9"/>
      <c r="V332" s="9"/>
      <c r="W332" s="9"/>
      <c r="X332" s="9"/>
      <c r="Y332" s="9"/>
      <c r="Z332" s="9"/>
    </row>
    <row r="333" ht="21.75" customHeight="1">
      <c r="A333" s="10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6"/>
      <c r="P333" s="29"/>
      <c r="Q333" s="29"/>
      <c r="R333" s="16"/>
      <c r="S333" s="9"/>
      <c r="T333" s="9"/>
      <c r="U333" s="9"/>
      <c r="V333" s="9"/>
      <c r="W333" s="9"/>
      <c r="X333" s="9"/>
      <c r="Y333" s="9"/>
      <c r="Z333" s="9"/>
    </row>
    <row r="334" ht="21.75" customHeight="1">
      <c r="A334" s="10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6"/>
      <c r="P334" s="29"/>
      <c r="Q334" s="29"/>
      <c r="R334" s="16"/>
      <c r="S334" s="9"/>
      <c r="T334" s="9"/>
      <c r="U334" s="9"/>
      <c r="V334" s="9"/>
      <c r="W334" s="9"/>
      <c r="X334" s="9"/>
      <c r="Y334" s="9"/>
      <c r="Z334" s="9"/>
    </row>
    <row r="335" ht="21.75" customHeight="1">
      <c r="A335" s="10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6"/>
      <c r="P335" s="29"/>
      <c r="Q335" s="29"/>
      <c r="R335" s="16"/>
      <c r="S335" s="9"/>
      <c r="T335" s="9"/>
      <c r="U335" s="9"/>
      <c r="V335" s="9"/>
      <c r="W335" s="9"/>
      <c r="X335" s="9"/>
      <c r="Y335" s="9"/>
      <c r="Z335" s="9"/>
    </row>
    <row r="336" ht="21.75" customHeight="1">
      <c r="A336" s="10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6"/>
      <c r="P336" s="29"/>
      <c r="Q336" s="29"/>
      <c r="R336" s="16"/>
      <c r="S336" s="9"/>
      <c r="T336" s="9"/>
      <c r="U336" s="9"/>
      <c r="V336" s="9"/>
      <c r="W336" s="9"/>
      <c r="X336" s="9"/>
      <c r="Y336" s="9"/>
      <c r="Z336" s="9"/>
    </row>
    <row r="337" ht="21.75" customHeight="1">
      <c r="A337" s="10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6"/>
      <c r="P337" s="29"/>
      <c r="Q337" s="29"/>
      <c r="R337" s="16"/>
      <c r="S337" s="9"/>
      <c r="T337" s="9"/>
      <c r="U337" s="9"/>
      <c r="V337" s="9"/>
      <c r="W337" s="9"/>
      <c r="X337" s="9"/>
      <c r="Y337" s="9"/>
      <c r="Z337" s="9"/>
    </row>
    <row r="338" ht="21.75" customHeight="1">
      <c r="A338" s="10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6"/>
      <c r="P338" s="29"/>
      <c r="Q338" s="29"/>
      <c r="R338" s="16"/>
      <c r="S338" s="9"/>
      <c r="T338" s="9"/>
      <c r="U338" s="9"/>
      <c r="V338" s="9"/>
      <c r="W338" s="9"/>
      <c r="X338" s="9"/>
      <c r="Y338" s="9"/>
      <c r="Z338" s="9"/>
    </row>
    <row r="339" ht="21.75" customHeight="1">
      <c r="A339" s="10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6"/>
      <c r="P339" s="29"/>
      <c r="Q339" s="29"/>
      <c r="R339" s="16"/>
      <c r="S339" s="9"/>
      <c r="T339" s="9"/>
      <c r="U339" s="9"/>
      <c r="V339" s="9"/>
      <c r="W339" s="9"/>
      <c r="X339" s="9"/>
      <c r="Y339" s="9"/>
      <c r="Z339" s="9"/>
    </row>
    <row r="340" ht="21.75" customHeight="1">
      <c r="A340" s="10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6"/>
      <c r="P340" s="29"/>
      <c r="Q340" s="29"/>
      <c r="R340" s="16"/>
      <c r="S340" s="9"/>
      <c r="T340" s="9"/>
      <c r="U340" s="9"/>
      <c r="V340" s="9"/>
      <c r="W340" s="9"/>
      <c r="X340" s="9"/>
      <c r="Y340" s="9"/>
      <c r="Z340" s="9"/>
    </row>
    <row r="341" ht="21.75" customHeight="1">
      <c r="A341" s="10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6"/>
      <c r="P341" s="29"/>
      <c r="Q341" s="29"/>
      <c r="R341" s="16"/>
      <c r="S341" s="9"/>
      <c r="T341" s="9"/>
      <c r="U341" s="9"/>
      <c r="V341" s="9"/>
      <c r="W341" s="9"/>
      <c r="X341" s="9"/>
      <c r="Y341" s="9"/>
      <c r="Z341" s="9"/>
    </row>
    <row r="342" ht="21.75" customHeight="1">
      <c r="A342" s="10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6"/>
      <c r="P342" s="29"/>
      <c r="Q342" s="29"/>
      <c r="R342" s="16"/>
      <c r="S342" s="9"/>
      <c r="T342" s="9"/>
      <c r="U342" s="9"/>
      <c r="V342" s="9"/>
      <c r="W342" s="9"/>
      <c r="X342" s="9"/>
      <c r="Y342" s="9"/>
      <c r="Z342" s="9"/>
    </row>
    <row r="343" ht="21.75" customHeight="1">
      <c r="A343" s="10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6"/>
      <c r="P343" s="29"/>
      <c r="Q343" s="29"/>
      <c r="R343" s="16"/>
      <c r="S343" s="9"/>
      <c r="T343" s="9"/>
      <c r="U343" s="9"/>
      <c r="V343" s="9"/>
      <c r="W343" s="9"/>
      <c r="X343" s="9"/>
      <c r="Y343" s="9"/>
      <c r="Z343" s="9"/>
    </row>
    <row r="344" ht="21.75" customHeight="1">
      <c r="A344" s="10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6"/>
      <c r="P344" s="29"/>
      <c r="Q344" s="29"/>
      <c r="R344" s="16"/>
      <c r="S344" s="9"/>
      <c r="T344" s="9"/>
      <c r="U344" s="9"/>
      <c r="V344" s="9"/>
      <c r="W344" s="9"/>
      <c r="X344" s="9"/>
      <c r="Y344" s="9"/>
      <c r="Z344" s="9"/>
    </row>
    <row r="345" ht="21.75" customHeight="1">
      <c r="A345" s="10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6"/>
      <c r="P345" s="29"/>
      <c r="Q345" s="29"/>
      <c r="R345" s="16"/>
      <c r="S345" s="9"/>
      <c r="T345" s="9"/>
      <c r="U345" s="9"/>
      <c r="V345" s="9"/>
      <c r="W345" s="9"/>
      <c r="X345" s="9"/>
      <c r="Y345" s="9"/>
      <c r="Z345" s="9"/>
    </row>
    <row r="346" ht="21.75" customHeight="1">
      <c r="A346" s="10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6"/>
      <c r="P346" s="29"/>
      <c r="Q346" s="29"/>
      <c r="R346" s="16"/>
      <c r="S346" s="9"/>
      <c r="T346" s="9"/>
      <c r="U346" s="9"/>
      <c r="V346" s="9"/>
      <c r="W346" s="9"/>
      <c r="X346" s="9"/>
      <c r="Y346" s="9"/>
      <c r="Z346" s="9"/>
    </row>
    <row r="347" ht="21.75" customHeight="1">
      <c r="A347" s="10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6"/>
      <c r="P347" s="29"/>
      <c r="Q347" s="29"/>
      <c r="R347" s="16"/>
      <c r="S347" s="9"/>
      <c r="T347" s="9"/>
      <c r="U347" s="9"/>
      <c r="V347" s="9"/>
      <c r="W347" s="9"/>
      <c r="X347" s="9"/>
      <c r="Y347" s="9"/>
      <c r="Z347" s="9"/>
    </row>
    <row r="348" ht="21.75" customHeight="1">
      <c r="A348" s="10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6"/>
      <c r="P348" s="29"/>
      <c r="Q348" s="29"/>
      <c r="R348" s="16"/>
      <c r="S348" s="9"/>
      <c r="T348" s="9"/>
      <c r="U348" s="9"/>
      <c r="V348" s="9"/>
      <c r="W348" s="9"/>
      <c r="X348" s="9"/>
      <c r="Y348" s="9"/>
      <c r="Z348" s="9"/>
    </row>
    <row r="349" ht="21.75" customHeight="1">
      <c r="A349" s="10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6"/>
      <c r="P349" s="29"/>
      <c r="Q349" s="29"/>
      <c r="R349" s="16"/>
      <c r="S349" s="9"/>
      <c r="T349" s="9"/>
      <c r="U349" s="9"/>
      <c r="V349" s="9"/>
      <c r="W349" s="9"/>
      <c r="X349" s="9"/>
      <c r="Y349" s="9"/>
      <c r="Z349" s="9"/>
    </row>
    <row r="350" ht="21.75" customHeight="1">
      <c r="A350" s="10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6"/>
      <c r="P350" s="29"/>
      <c r="Q350" s="29"/>
      <c r="R350" s="16"/>
      <c r="S350" s="9"/>
      <c r="T350" s="9"/>
      <c r="U350" s="9"/>
      <c r="V350" s="9"/>
      <c r="W350" s="9"/>
      <c r="X350" s="9"/>
      <c r="Y350" s="9"/>
      <c r="Z350" s="9"/>
    </row>
    <row r="351" ht="21.75" customHeight="1">
      <c r="A351" s="10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6"/>
      <c r="P351" s="29"/>
      <c r="Q351" s="29"/>
      <c r="R351" s="16"/>
      <c r="S351" s="9"/>
      <c r="T351" s="9"/>
      <c r="U351" s="9"/>
      <c r="V351" s="9"/>
      <c r="W351" s="9"/>
      <c r="X351" s="9"/>
      <c r="Y351" s="9"/>
      <c r="Z351" s="9"/>
    </row>
    <row r="352" ht="21.75" customHeight="1">
      <c r="A352" s="10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6"/>
      <c r="P352" s="29"/>
      <c r="Q352" s="29"/>
      <c r="R352" s="16"/>
      <c r="S352" s="9"/>
      <c r="T352" s="9"/>
      <c r="U352" s="9"/>
      <c r="V352" s="9"/>
      <c r="W352" s="9"/>
      <c r="X352" s="9"/>
      <c r="Y352" s="9"/>
      <c r="Z352" s="9"/>
    </row>
    <row r="353" ht="21.75" customHeight="1">
      <c r="A353" s="10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6"/>
      <c r="P353" s="29"/>
      <c r="Q353" s="29"/>
      <c r="R353" s="16"/>
      <c r="S353" s="9"/>
      <c r="T353" s="9"/>
      <c r="U353" s="9"/>
      <c r="V353" s="9"/>
      <c r="W353" s="9"/>
      <c r="X353" s="9"/>
      <c r="Y353" s="9"/>
      <c r="Z353" s="9"/>
    </row>
    <row r="354" ht="21.75" customHeight="1">
      <c r="A354" s="10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6"/>
      <c r="P354" s="29"/>
      <c r="Q354" s="29"/>
      <c r="R354" s="16"/>
      <c r="S354" s="9"/>
      <c r="T354" s="9"/>
      <c r="U354" s="9"/>
      <c r="V354" s="9"/>
      <c r="W354" s="9"/>
      <c r="X354" s="9"/>
      <c r="Y354" s="9"/>
      <c r="Z354" s="9"/>
    </row>
    <row r="355" ht="21.75" customHeight="1">
      <c r="A355" s="10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6"/>
      <c r="P355" s="29"/>
      <c r="Q355" s="29"/>
      <c r="R355" s="16"/>
      <c r="S355" s="9"/>
      <c r="T355" s="9"/>
      <c r="U355" s="9"/>
      <c r="V355" s="9"/>
      <c r="W355" s="9"/>
      <c r="X355" s="9"/>
      <c r="Y355" s="9"/>
      <c r="Z355" s="9"/>
    </row>
    <row r="356" ht="21.75" customHeight="1">
      <c r="A356" s="10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6"/>
      <c r="P356" s="29"/>
      <c r="Q356" s="29"/>
      <c r="R356" s="16"/>
      <c r="S356" s="9"/>
      <c r="T356" s="9"/>
      <c r="U356" s="9"/>
      <c r="V356" s="9"/>
      <c r="W356" s="9"/>
      <c r="X356" s="9"/>
      <c r="Y356" s="9"/>
      <c r="Z356" s="9"/>
    </row>
    <row r="357" ht="21.75" customHeight="1">
      <c r="A357" s="10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6"/>
      <c r="P357" s="29"/>
      <c r="Q357" s="29"/>
      <c r="R357" s="16"/>
      <c r="S357" s="9"/>
      <c r="T357" s="9"/>
      <c r="U357" s="9"/>
      <c r="V357" s="9"/>
      <c r="W357" s="9"/>
      <c r="X357" s="9"/>
      <c r="Y357" s="9"/>
      <c r="Z357" s="9"/>
    </row>
    <row r="358" ht="21.75" customHeight="1">
      <c r="A358" s="10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6"/>
      <c r="P358" s="29"/>
      <c r="Q358" s="29"/>
      <c r="R358" s="16"/>
      <c r="S358" s="9"/>
      <c r="T358" s="9"/>
      <c r="U358" s="9"/>
      <c r="V358" s="9"/>
      <c r="W358" s="9"/>
      <c r="X358" s="9"/>
      <c r="Y358" s="9"/>
      <c r="Z358" s="9"/>
    </row>
    <row r="359" ht="21.75" customHeight="1">
      <c r="A359" s="10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6"/>
      <c r="P359" s="29"/>
      <c r="Q359" s="29"/>
      <c r="R359" s="16"/>
      <c r="S359" s="9"/>
      <c r="T359" s="9"/>
      <c r="U359" s="9"/>
      <c r="V359" s="9"/>
      <c r="W359" s="9"/>
      <c r="X359" s="9"/>
      <c r="Y359" s="9"/>
      <c r="Z359" s="9"/>
    </row>
    <row r="360" ht="21.75" customHeight="1">
      <c r="A360" s="10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6"/>
      <c r="P360" s="29"/>
      <c r="Q360" s="29"/>
      <c r="R360" s="16"/>
      <c r="S360" s="9"/>
      <c r="T360" s="9"/>
      <c r="U360" s="9"/>
      <c r="V360" s="9"/>
      <c r="W360" s="9"/>
      <c r="X360" s="9"/>
      <c r="Y360" s="9"/>
      <c r="Z360" s="9"/>
    </row>
    <row r="361" ht="21.75" customHeight="1">
      <c r="A361" s="10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6"/>
      <c r="P361" s="29"/>
      <c r="Q361" s="29"/>
      <c r="R361" s="16"/>
      <c r="S361" s="9"/>
      <c r="T361" s="9"/>
      <c r="U361" s="9"/>
      <c r="V361" s="9"/>
      <c r="W361" s="9"/>
      <c r="X361" s="9"/>
      <c r="Y361" s="9"/>
      <c r="Z361" s="9"/>
    </row>
    <row r="362" ht="21.75" customHeight="1">
      <c r="A362" s="10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6"/>
      <c r="P362" s="29"/>
      <c r="Q362" s="29"/>
      <c r="R362" s="16"/>
      <c r="S362" s="9"/>
      <c r="T362" s="9"/>
      <c r="U362" s="9"/>
      <c r="V362" s="9"/>
      <c r="W362" s="9"/>
      <c r="X362" s="9"/>
      <c r="Y362" s="9"/>
      <c r="Z362" s="9"/>
    </row>
    <row r="363" ht="21.75" customHeight="1">
      <c r="A363" s="10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6"/>
      <c r="P363" s="29"/>
      <c r="Q363" s="29"/>
      <c r="R363" s="16"/>
      <c r="S363" s="9"/>
      <c r="T363" s="9"/>
      <c r="U363" s="9"/>
      <c r="V363" s="9"/>
      <c r="W363" s="9"/>
      <c r="X363" s="9"/>
      <c r="Y363" s="9"/>
      <c r="Z363" s="9"/>
    </row>
    <row r="364" ht="21.75" customHeight="1">
      <c r="A364" s="10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6"/>
      <c r="P364" s="29"/>
      <c r="Q364" s="29"/>
      <c r="R364" s="16"/>
      <c r="S364" s="9"/>
      <c r="T364" s="9"/>
      <c r="U364" s="9"/>
      <c r="V364" s="9"/>
      <c r="W364" s="9"/>
      <c r="X364" s="9"/>
      <c r="Y364" s="9"/>
      <c r="Z364" s="9"/>
    </row>
    <row r="365" ht="21.75" customHeight="1">
      <c r="A365" s="10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6"/>
      <c r="P365" s="29"/>
      <c r="Q365" s="29"/>
      <c r="R365" s="16"/>
      <c r="S365" s="9"/>
      <c r="T365" s="9"/>
      <c r="U365" s="9"/>
      <c r="V365" s="9"/>
      <c r="W365" s="9"/>
      <c r="X365" s="9"/>
      <c r="Y365" s="9"/>
      <c r="Z365" s="9"/>
    </row>
    <row r="366" ht="21.75" customHeight="1">
      <c r="A366" s="10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6"/>
      <c r="P366" s="29"/>
      <c r="Q366" s="29"/>
      <c r="R366" s="16"/>
      <c r="S366" s="9"/>
      <c r="T366" s="9"/>
      <c r="U366" s="9"/>
      <c r="V366" s="9"/>
      <c r="W366" s="9"/>
      <c r="X366" s="9"/>
      <c r="Y366" s="9"/>
      <c r="Z366" s="9"/>
    </row>
    <row r="367" ht="21.75" customHeight="1">
      <c r="A367" s="10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6"/>
      <c r="P367" s="29"/>
      <c r="Q367" s="29"/>
      <c r="R367" s="16"/>
      <c r="S367" s="9"/>
      <c r="T367" s="9"/>
      <c r="U367" s="9"/>
      <c r="V367" s="9"/>
      <c r="W367" s="9"/>
      <c r="X367" s="9"/>
      <c r="Y367" s="9"/>
      <c r="Z367" s="9"/>
    </row>
    <row r="368" ht="21.75" customHeight="1">
      <c r="A368" s="10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6"/>
      <c r="P368" s="29"/>
      <c r="Q368" s="29"/>
      <c r="R368" s="16"/>
      <c r="S368" s="9"/>
      <c r="T368" s="9"/>
      <c r="U368" s="9"/>
      <c r="V368" s="9"/>
      <c r="W368" s="9"/>
      <c r="X368" s="9"/>
      <c r="Y368" s="9"/>
      <c r="Z368" s="9"/>
    </row>
    <row r="369" ht="21.75" customHeigh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6"/>
      <c r="P369" s="29"/>
      <c r="Q369" s="29"/>
      <c r="R369" s="16"/>
      <c r="S369" s="9"/>
      <c r="T369" s="9"/>
      <c r="U369" s="9"/>
      <c r="V369" s="9"/>
      <c r="W369" s="9"/>
      <c r="X369" s="9"/>
      <c r="Y369" s="9"/>
      <c r="Z369" s="9"/>
    </row>
    <row r="370" ht="21.75" customHeight="1">
      <c r="A370" s="10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6"/>
      <c r="P370" s="29"/>
      <c r="Q370" s="29"/>
      <c r="R370" s="16"/>
      <c r="S370" s="9"/>
      <c r="T370" s="9"/>
      <c r="U370" s="9"/>
      <c r="V370" s="9"/>
      <c r="W370" s="9"/>
      <c r="X370" s="9"/>
      <c r="Y370" s="9"/>
      <c r="Z370" s="9"/>
    </row>
    <row r="371" ht="21.75" customHeight="1">
      <c r="A371" s="10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6"/>
      <c r="P371" s="29"/>
      <c r="Q371" s="29"/>
      <c r="R371" s="16"/>
      <c r="S371" s="9"/>
      <c r="T371" s="9"/>
      <c r="U371" s="9"/>
      <c r="V371" s="9"/>
      <c r="W371" s="9"/>
      <c r="X371" s="9"/>
      <c r="Y371" s="9"/>
      <c r="Z371" s="9"/>
    </row>
    <row r="372" ht="21.75" customHeight="1">
      <c r="A372" s="10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6"/>
      <c r="P372" s="29"/>
      <c r="Q372" s="29"/>
      <c r="R372" s="16"/>
      <c r="S372" s="9"/>
      <c r="T372" s="9"/>
      <c r="U372" s="9"/>
      <c r="V372" s="9"/>
      <c r="W372" s="9"/>
      <c r="X372" s="9"/>
      <c r="Y372" s="9"/>
      <c r="Z372" s="9"/>
    </row>
    <row r="373" ht="21.75" customHeight="1">
      <c r="A373" s="10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6"/>
      <c r="P373" s="29"/>
      <c r="Q373" s="29"/>
      <c r="R373" s="16"/>
      <c r="S373" s="9"/>
      <c r="T373" s="9"/>
      <c r="U373" s="9"/>
      <c r="V373" s="9"/>
      <c r="W373" s="9"/>
      <c r="X373" s="9"/>
      <c r="Y373" s="9"/>
      <c r="Z373" s="9"/>
    </row>
    <row r="374" ht="21.75" customHeight="1">
      <c r="A374" s="10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6"/>
      <c r="P374" s="29"/>
      <c r="Q374" s="29"/>
      <c r="R374" s="16"/>
      <c r="S374" s="9"/>
      <c r="T374" s="9"/>
      <c r="U374" s="9"/>
      <c r="V374" s="9"/>
      <c r="W374" s="9"/>
      <c r="X374" s="9"/>
      <c r="Y374" s="9"/>
      <c r="Z374" s="9"/>
    </row>
    <row r="375" ht="21.75" customHeight="1">
      <c r="A375" s="10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6"/>
      <c r="P375" s="29"/>
      <c r="Q375" s="29"/>
      <c r="R375" s="16"/>
      <c r="S375" s="9"/>
      <c r="T375" s="9"/>
      <c r="U375" s="9"/>
      <c r="V375" s="9"/>
      <c r="W375" s="9"/>
      <c r="X375" s="9"/>
      <c r="Y375" s="9"/>
      <c r="Z375" s="9"/>
    </row>
    <row r="376" ht="21.75" customHeight="1">
      <c r="A376" s="10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6"/>
      <c r="P376" s="29"/>
      <c r="Q376" s="29"/>
      <c r="R376" s="16"/>
      <c r="S376" s="9"/>
      <c r="T376" s="9"/>
      <c r="U376" s="9"/>
      <c r="V376" s="9"/>
      <c r="W376" s="9"/>
      <c r="X376" s="9"/>
      <c r="Y376" s="9"/>
      <c r="Z376" s="9"/>
    </row>
    <row r="377" ht="21.75" customHeight="1">
      <c r="A377" s="10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6"/>
      <c r="P377" s="29"/>
      <c r="Q377" s="29"/>
      <c r="R377" s="16"/>
      <c r="S377" s="9"/>
      <c r="T377" s="9"/>
      <c r="U377" s="9"/>
      <c r="V377" s="9"/>
      <c r="W377" s="9"/>
      <c r="X377" s="9"/>
      <c r="Y377" s="9"/>
      <c r="Z377" s="9"/>
    </row>
    <row r="378" ht="21.75" customHeight="1">
      <c r="A378" s="10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6"/>
      <c r="P378" s="29"/>
      <c r="Q378" s="29"/>
      <c r="R378" s="16"/>
      <c r="S378" s="9"/>
      <c r="T378" s="9"/>
      <c r="U378" s="9"/>
      <c r="V378" s="9"/>
      <c r="W378" s="9"/>
      <c r="X378" s="9"/>
      <c r="Y378" s="9"/>
      <c r="Z378" s="9"/>
    </row>
    <row r="379" ht="21.75" customHeight="1">
      <c r="A379" s="10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6"/>
      <c r="P379" s="29"/>
      <c r="Q379" s="29"/>
      <c r="R379" s="16"/>
      <c r="S379" s="9"/>
      <c r="T379" s="9"/>
      <c r="U379" s="9"/>
      <c r="V379" s="9"/>
      <c r="W379" s="9"/>
      <c r="X379" s="9"/>
      <c r="Y379" s="9"/>
      <c r="Z379" s="9"/>
    </row>
    <row r="380" ht="21.75" customHeight="1">
      <c r="A380" s="10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6"/>
      <c r="P380" s="29"/>
      <c r="Q380" s="29"/>
      <c r="R380" s="16"/>
      <c r="S380" s="9"/>
      <c r="T380" s="9"/>
      <c r="U380" s="9"/>
      <c r="V380" s="9"/>
      <c r="W380" s="9"/>
      <c r="X380" s="9"/>
      <c r="Y380" s="9"/>
      <c r="Z380" s="9"/>
    </row>
    <row r="381" ht="21.75" customHeight="1">
      <c r="A381" s="100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6"/>
      <c r="P381" s="29"/>
      <c r="Q381" s="29"/>
      <c r="R381" s="16"/>
      <c r="S381" s="9"/>
      <c r="T381" s="9"/>
      <c r="U381" s="9"/>
      <c r="V381" s="9"/>
      <c r="W381" s="9"/>
      <c r="X381" s="9"/>
      <c r="Y381" s="9"/>
      <c r="Z381" s="9"/>
    </row>
    <row r="382" ht="21.75" customHeight="1">
      <c r="A382" s="10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6"/>
      <c r="P382" s="29"/>
      <c r="Q382" s="29"/>
      <c r="R382" s="16"/>
      <c r="S382" s="9"/>
      <c r="T382" s="9"/>
      <c r="U382" s="9"/>
      <c r="V382" s="9"/>
      <c r="W382" s="9"/>
      <c r="X382" s="9"/>
      <c r="Y382" s="9"/>
      <c r="Z382" s="9"/>
    </row>
    <row r="383" ht="21.75" customHeight="1">
      <c r="A383" s="100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6"/>
      <c r="P383" s="29"/>
      <c r="Q383" s="29"/>
      <c r="R383" s="16"/>
      <c r="S383" s="9"/>
      <c r="T383" s="9"/>
      <c r="U383" s="9"/>
      <c r="V383" s="9"/>
      <c r="W383" s="9"/>
      <c r="X383" s="9"/>
      <c r="Y383" s="9"/>
      <c r="Z383" s="9"/>
    </row>
    <row r="384" ht="21.75" customHeight="1">
      <c r="A384" s="100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6"/>
      <c r="P384" s="29"/>
      <c r="Q384" s="29"/>
      <c r="R384" s="16"/>
      <c r="S384" s="9"/>
      <c r="T384" s="9"/>
      <c r="U384" s="9"/>
      <c r="V384" s="9"/>
      <c r="W384" s="9"/>
      <c r="X384" s="9"/>
      <c r="Y384" s="9"/>
      <c r="Z384" s="9"/>
    </row>
    <row r="385" ht="21.75" customHeight="1">
      <c r="A385" s="100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6"/>
      <c r="P385" s="29"/>
      <c r="Q385" s="29"/>
      <c r="R385" s="16"/>
      <c r="S385" s="9"/>
      <c r="T385" s="9"/>
      <c r="U385" s="9"/>
      <c r="V385" s="9"/>
      <c r="W385" s="9"/>
      <c r="X385" s="9"/>
      <c r="Y385" s="9"/>
      <c r="Z385" s="9"/>
    </row>
    <row r="386" ht="21.75" customHeight="1">
      <c r="A386" s="10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6"/>
      <c r="P386" s="29"/>
      <c r="Q386" s="29"/>
      <c r="R386" s="16"/>
      <c r="S386" s="9"/>
      <c r="T386" s="9"/>
      <c r="U386" s="9"/>
      <c r="V386" s="9"/>
      <c r="W386" s="9"/>
      <c r="X386" s="9"/>
      <c r="Y386" s="9"/>
      <c r="Z386" s="9"/>
    </row>
    <row r="387" ht="21.75" customHeight="1">
      <c r="A387" s="10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6"/>
      <c r="P387" s="29"/>
      <c r="Q387" s="29"/>
      <c r="R387" s="16"/>
      <c r="S387" s="9"/>
      <c r="T387" s="9"/>
      <c r="U387" s="9"/>
      <c r="V387" s="9"/>
      <c r="W387" s="9"/>
      <c r="X387" s="9"/>
      <c r="Y387" s="9"/>
      <c r="Z387" s="9"/>
    </row>
    <row r="388" ht="21.75" customHeight="1">
      <c r="A388" s="100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6"/>
      <c r="P388" s="29"/>
      <c r="Q388" s="29"/>
      <c r="R388" s="16"/>
      <c r="S388" s="9"/>
      <c r="T388" s="9"/>
      <c r="U388" s="9"/>
      <c r="V388" s="9"/>
      <c r="W388" s="9"/>
      <c r="X388" s="9"/>
      <c r="Y388" s="9"/>
      <c r="Z388" s="9"/>
    </row>
    <row r="389" ht="21.75" customHeight="1">
      <c r="A389" s="100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6"/>
      <c r="P389" s="29"/>
      <c r="Q389" s="29"/>
      <c r="R389" s="16"/>
      <c r="S389" s="9"/>
      <c r="T389" s="9"/>
      <c r="U389" s="9"/>
      <c r="V389" s="9"/>
      <c r="W389" s="9"/>
      <c r="X389" s="9"/>
      <c r="Y389" s="9"/>
      <c r="Z389" s="9"/>
    </row>
    <row r="390" ht="21.75" customHeight="1">
      <c r="A390" s="100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6"/>
      <c r="P390" s="29"/>
      <c r="Q390" s="29"/>
      <c r="R390" s="16"/>
      <c r="S390" s="9"/>
      <c r="T390" s="9"/>
      <c r="U390" s="9"/>
      <c r="V390" s="9"/>
      <c r="W390" s="9"/>
      <c r="X390" s="9"/>
      <c r="Y390" s="9"/>
      <c r="Z390" s="9"/>
    </row>
    <row r="391" ht="21.75" customHeight="1">
      <c r="A391" s="100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6"/>
      <c r="P391" s="29"/>
      <c r="Q391" s="29"/>
      <c r="R391" s="16"/>
      <c r="S391" s="9"/>
      <c r="T391" s="9"/>
      <c r="U391" s="9"/>
      <c r="V391" s="9"/>
      <c r="W391" s="9"/>
      <c r="X391" s="9"/>
      <c r="Y391" s="9"/>
      <c r="Z391" s="9"/>
    </row>
    <row r="392" ht="21.75" customHeight="1">
      <c r="A392" s="100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6"/>
      <c r="P392" s="29"/>
      <c r="Q392" s="29"/>
      <c r="R392" s="16"/>
      <c r="S392" s="9"/>
      <c r="T392" s="9"/>
      <c r="U392" s="9"/>
      <c r="V392" s="9"/>
      <c r="W392" s="9"/>
      <c r="X392" s="9"/>
      <c r="Y392" s="9"/>
      <c r="Z392" s="9"/>
    </row>
    <row r="393" ht="21.75" customHeight="1">
      <c r="A393" s="100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6"/>
      <c r="P393" s="29"/>
      <c r="Q393" s="29"/>
      <c r="R393" s="16"/>
      <c r="S393" s="9"/>
      <c r="T393" s="9"/>
      <c r="U393" s="9"/>
      <c r="V393" s="9"/>
      <c r="W393" s="9"/>
      <c r="X393" s="9"/>
      <c r="Y393" s="9"/>
      <c r="Z393" s="9"/>
    </row>
    <row r="394" ht="21.75" customHeight="1">
      <c r="A394" s="100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6"/>
      <c r="P394" s="29"/>
      <c r="Q394" s="29"/>
      <c r="R394" s="16"/>
      <c r="S394" s="9"/>
      <c r="T394" s="9"/>
      <c r="U394" s="9"/>
      <c r="V394" s="9"/>
      <c r="W394" s="9"/>
      <c r="X394" s="9"/>
      <c r="Y394" s="9"/>
      <c r="Z394" s="9"/>
    </row>
    <row r="395" ht="21.75" customHeight="1">
      <c r="A395" s="100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6"/>
      <c r="P395" s="29"/>
      <c r="Q395" s="29"/>
      <c r="R395" s="16"/>
      <c r="S395" s="9"/>
      <c r="T395" s="9"/>
      <c r="U395" s="9"/>
      <c r="V395" s="9"/>
      <c r="W395" s="9"/>
      <c r="X395" s="9"/>
      <c r="Y395" s="9"/>
      <c r="Z395" s="9"/>
    </row>
    <row r="396" ht="21.75" customHeight="1">
      <c r="A396" s="100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6"/>
      <c r="P396" s="29"/>
      <c r="Q396" s="29"/>
      <c r="R396" s="16"/>
      <c r="S396" s="9"/>
      <c r="T396" s="9"/>
      <c r="U396" s="9"/>
      <c r="V396" s="9"/>
      <c r="W396" s="9"/>
      <c r="X396" s="9"/>
      <c r="Y396" s="9"/>
      <c r="Z396" s="9"/>
    </row>
    <row r="397" ht="21.75" customHeight="1">
      <c r="A397" s="100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6"/>
      <c r="P397" s="29"/>
      <c r="Q397" s="29"/>
      <c r="R397" s="16"/>
      <c r="S397" s="9"/>
      <c r="T397" s="9"/>
      <c r="U397" s="9"/>
      <c r="V397" s="9"/>
      <c r="W397" s="9"/>
      <c r="X397" s="9"/>
      <c r="Y397" s="9"/>
      <c r="Z397" s="9"/>
    </row>
    <row r="398" ht="21.75" customHeight="1">
      <c r="A398" s="100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6"/>
      <c r="P398" s="29"/>
      <c r="Q398" s="29"/>
      <c r="R398" s="16"/>
      <c r="S398" s="9"/>
      <c r="T398" s="9"/>
      <c r="U398" s="9"/>
      <c r="V398" s="9"/>
      <c r="W398" s="9"/>
      <c r="X398" s="9"/>
      <c r="Y398" s="9"/>
      <c r="Z398" s="9"/>
    </row>
    <row r="399" ht="21.75" customHeight="1">
      <c r="A399" s="100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6"/>
      <c r="P399" s="29"/>
      <c r="Q399" s="29"/>
      <c r="R399" s="16"/>
      <c r="S399" s="9"/>
      <c r="T399" s="9"/>
      <c r="U399" s="9"/>
      <c r="V399" s="9"/>
      <c r="W399" s="9"/>
      <c r="X399" s="9"/>
      <c r="Y399" s="9"/>
      <c r="Z399" s="9"/>
    </row>
    <row r="400" ht="21.75" customHeight="1">
      <c r="A400" s="100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6"/>
      <c r="P400" s="29"/>
      <c r="Q400" s="29"/>
      <c r="R400" s="16"/>
      <c r="S400" s="9"/>
      <c r="T400" s="9"/>
      <c r="U400" s="9"/>
      <c r="V400" s="9"/>
      <c r="W400" s="9"/>
      <c r="X400" s="9"/>
      <c r="Y400" s="9"/>
      <c r="Z400" s="9"/>
    </row>
    <row r="401" ht="21.75" customHeight="1">
      <c r="A401" s="100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6"/>
      <c r="P401" s="29"/>
      <c r="Q401" s="29"/>
      <c r="R401" s="16"/>
      <c r="S401" s="9"/>
      <c r="T401" s="9"/>
      <c r="U401" s="9"/>
      <c r="V401" s="9"/>
      <c r="W401" s="9"/>
      <c r="X401" s="9"/>
      <c r="Y401" s="9"/>
      <c r="Z401" s="9"/>
    </row>
    <row r="402" ht="21.75" customHeight="1">
      <c r="A402" s="100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6"/>
      <c r="P402" s="29"/>
      <c r="Q402" s="29"/>
      <c r="R402" s="16"/>
      <c r="S402" s="9"/>
      <c r="T402" s="9"/>
      <c r="U402" s="9"/>
      <c r="V402" s="9"/>
      <c r="W402" s="9"/>
      <c r="X402" s="9"/>
      <c r="Y402" s="9"/>
      <c r="Z402" s="9"/>
    </row>
    <row r="403" ht="21.75" customHeight="1">
      <c r="A403" s="100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6"/>
      <c r="P403" s="29"/>
      <c r="Q403" s="29"/>
      <c r="R403" s="16"/>
      <c r="S403" s="9"/>
      <c r="T403" s="9"/>
      <c r="U403" s="9"/>
      <c r="V403" s="9"/>
      <c r="W403" s="9"/>
      <c r="X403" s="9"/>
      <c r="Y403" s="9"/>
      <c r="Z403" s="9"/>
    </row>
    <row r="404" ht="21.75" customHeight="1">
      <c r="A404" s="100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6"/>
      <c r="P404" s="29"/>
      <c r="Q404" s="29"/>
      <c r="R404" s="16"/>
      <c r="S404" s="9"/>
      <c r="T404" s="9"/>
      <c r="U404" s="9"/>
      <c r="V404" s="9"/>
      <c r="W404" s="9"/>
      <c r="X404" s="9"/>
      <c r="Y404" s="9"/>
      <c r="Z404" s="9"/>
    </row>
    <row r="405" ht="21.75" customHeight="1">
      <c r="A405" s="100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6"/>
      <c r="P405" s="29"/>
      <c r="Q405" s="29"/>
      <c r="R405" s="16"/>
      <c r="S405" s="9"/>
      <c r="T405" s="9"/>
      <c r="U405" s="9"/>
      <c r="V405" s="9"/>
      <c r="W405" s="9"/>
      <c r="X405" s="9"/>
      <c r="Y405" s="9"/>
      <c r="Z405" s="9"/>
    </row>
    <row r="406" ht="21.75" customHeight="1">
      <c r="A406" s="100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6"/>
      <c r="P406" s="29"/>
      <c r="Q406" s="29"/>
      <c r="R406" s="16"/>
      <c r="S406" s="9"/>
      <c r="T406" s="9"/>
      <c r="U406" s="9"/>
      <c r="V406" s="9"/>
      <c r="W406" s="9"/>
      <c r="X406" s="9"/>
      <c r="Y406" s="9"/>
      <c r="Z406" s="9"/>
    </row>
    <row r="407" ht="21.75" customHeight="1">
      <c r="A407" s="100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6"/>
      <c r="P407" s="29"/>
      <c r="Q407" s="29"/>
      <c r="R407" s="16"/>
      <c r="S407" s="9"/>
      <c r="T407" s="9"/>
      <c r="U407" s="9"/>
      <c r="V407" s="9"/>
      <c r="W407" s="9"/>
      <c r="X407" s="9"/>
      <c r="Y407" s="9"/>
      <c r="Z407" s="9"/>
    </row>
    <row r="408" ht="21.75" customHeight="1">
      <c r="A408" s="100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6"/>
      <c r="P408" s="29"/>
      <c r="Q408" s="29"/>
      <c r="R408" s="16"/>
      <c r="S408" s="9"/>
      <c r="T408" s="9"/>
      <c r="U408" s="9"/>
      <c r="V408" s="9"/>
      <c r="W408" s="9"/>
      <c r="X408" s="9"/>
      <c r="Y408" s="9"/>
      <c r="Z408" s="9"/>
    </row>
    <row r="409" ht="21.75" customHeight="1">
      <c r="A409" s="100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6"/>
      <c r="P409" s="29"/>
      <c r="Q409" s="29"/>
      <c r="R409" s="16"/>
      <c r="S409" s="9"/>
      <c r="T409" s="9"/>
      <c r="U409" s="9"/>
      <c r="V409" s="9"/>
      <c r="W409" s="9"/>
      <c r="X409" s="9"/>
      <c r="Y409" s="9"/>
      <c r="Z409" s="9"/>
    </row>
    <row r="410" ht="21.75" customHeight="1">
      <c r="A410" s="100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6"/>
      <c r="P410" s="29"/>
      <c r="Q410" s="29"/>
      <c r="R410" s="16"/>
      <c r="S410" s="9"/>
      <c r="T410" s="9"/>
      <c r="U410" s="9"/>
      <c r="V410" s="9"/>
      <c r="W410" s="9"/>
      <c r="X410" s="9"/>
      <c r="Y410" s="9"/>
      <c r="Z410" s="9"/>
    </row>
    <row r="411" ht="21.75" customHeight="1">
      <c r="A411" s="100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6"/>
      <c r="P411" s="29"/>
      <c r="Q411" s="29"/>
      <c r="R411" s="16"/>
      <c r="S411" s="9"/>
      <c r="T411" s="9"/>
      <c r="U411" s="9"/>
      <c r="V411" s="9"/>
      <c r="W411" s="9"/>
      <c r="X411" s="9"/>
      <c r="Y411" s="9"/>
      <c r="Z411" s="9"/>
    </row>
    <row r="412" ht="21.75" customHeight="1">
      <c r="A412" s="100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6"/>
      <c r="P412" s="29"/>
      <c r="Q412" s="29"/>
      <c r="R412" s="16"/>
      <c r="S412" s="9"/>
      <c r="T412" s="9"/>
      <c r="U412" s="9"/>
      <c r="V412" s="9"/>
      <c r="W412" s="9"/>
      <c r="X412" s="9"/>
      <c r="Y412" s="9"/>
      <c r="Z412" s="9"/>
    </row>
    <row r="413" ht="21.75" customHeight="1">
      <c r="A413" s="100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6"/>
      <c r="P413" s="29"/>
      <c r="Q413" s="29"/>
      <c r="R413" s="16"/>
      <c r="S413" s="9"/>
      <c r="T413" s="9"/>
      <c r="U413" s="9"/>
      <c r="V413" s="9"/>
      <c r="W413" s="9"/>
      <c r="X413" s="9"/>
      <c r="Y413" s="9"/>
      <c r="Z413" s="9"/>
    </row>
    <row r="414" ht="21.75" customHeight="1">
      <c r="A414" s="100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6"/>
      <c r="P414" s="29"/>
      <c r="Q414" s="29"/>
      <c r="R414" s="16"/>
      <c r="S414" s="9"/>
      <c r="T414" s="9"/>
      <c r="U414" s="9"/>
      <c r="V414" s="9"/>
      <c r="W414" s="9"/>
      <c r="X414" s="9"/>
      <c r="Y414" s="9"/>
      <c r="Z414" s="9"/>
    </row>
    <row r="415" ht="21.75" customHeight="1">
      <c r="A415" s="100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6"/>
      <c r="P415" s="29"/>
      <c r="Q415" s="29"/>
      <c r="R415" s="16"/>
      <c r="S415" s="9"/>
      <c r="T415" s="9"/>
      <c r="U415" s="9"/>
      <c r="V415" s="9"/>
      <c r="W415" s="9"/>
      <c r="X415" s="9"/>
      <c r="Y415" s="9"/>
      <c r="Z415" s="9"/>
    </row>
    <row r="416" ht="21.75" customHeight="1">
      <c r="A416" s="100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6"/>
      <c r="P416" s="29"/>
      <c r="Q416" s="29"/>
      <c r="R416" s="16"/>
      <c r="S416" s="9"/>
      <c r="T416" s="9"/>
      <c r="U416" s="9"/>
      <c r="V416" s="9"/>
      <c r="W416" s="9"/>
      <c r="X416" s="9"/>
      <c r="Y416" s="9"/>
      <c r="Z416" s="9"/>
    </row>
    <row r="417" ht="21.75" customHeight="1">
      <c r="A417" s="100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6"/>
      <c r="P417" s="29"/>
      <c r="Q417" s="29"/>
      <c r="R417" s="16"/>
      <c r="S417" s="9"/>
      <c r="T417" s="9"/>
      <c r="U417" s="9"/>
      <c r="V417" s="9"/>
      <c r="W417" s="9"/>
      <c r="X417" s="9"/>
      <c r="Y417" s="9"/>
      <c r="Z417" s="9"/>
    </row>
    <row r="418" ht="21.75" customHeight="1">
      <c r="A418" s="100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6"/>
      <c r="P418" s="29"/>
      <c r="Q418" s="29"/>
      <c r="R418" s="16"/>
      <c r="S418" s="9"/>
      <c r="T418" s="9"/>
      <c r="U418" s="9"/>
      <c r="V418" s="9"/>
      <c r="W418" s="9"/>
      <c r="X418" s="9"/>
      <c r="Y418" s="9"/>
      <c r="Z418" s="9"/>
    </row>
    <row r="419" ht="21.75" customHeight="1">
      <c r="A419" s="100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6"/>
      <c r="P419" s="29"/>
      <c r="Q419" s="29"/>
      <c r="R419" s="16"/>
      <c r="S419" s="9"/>
      <c r="T419" s="9"/>
      <c r="U419" s="9"/>
      <c r="V419" s="9"/>
      <c r="W419" s="9"/>
      <c r="X419" s="9"/>
      <c r="Y419" s="9"/>
      <c r="Z419" s="9"/>
    </row>
    <row r="420" ht="21.75" customHeight="1">
      <c r="A420" s="100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6"/>
      <c r="P420" s="29"/>
      <c r="Q420" s="29"/>
      <c r="R420" s="16"/>
      <c r="S420" s="9"/>
      <c r="T420" s="9"/>
      <c r="U420" s="9"/>
      <c r="V420" s="9"/>
      <c r="W420" s="9"/>
      <c r="X420" s="9"/>
      <c r="Y420" s="9"/>
      <c r="Z420" s="9"/>
    </row>
    <row r="421" ht="21.75" customHeight="1">
      <c r="A421" s="100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6"/>
      <c r="P421" s="29"/>
      <c r="Q421" s="29"/>
      <c r="R421" s="16"/>
      <c r="S421" s="9"/>
      <c r="T421" s="9"/>
      <c r="U421" s="9"/>
      <c r="V421" s="9"/>
      <c r="W421" s="9"/>
      <c r="X421" s="9"/>
      <c r="Y421" s="9"/>
      <c r="Z421" s="9"/>
    </row>
    <row r="422" ht="21.75" customHeight="1">
      <c r="A422" s="100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6"/>
      <c r="P422" s="29"/>
      <c r="Q422" s="29"/>
      <c r="R422" s="16"/>
      <c r="S422" s="9"/>
      <c r="T422" s="9"/>
      <c r="U422" s="9"/>
      <c r="V422" s="9"/>
      <c r="W422" s="9"/>
      <c r="X422" s="9"/>
      <c r="Y422" s="9"/>
      <c r="Z422" s="9"/>
    </row>
    <row r="423" ht="21.75" customHeight="1">
      <c r="A423" s="100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6"/>
      <c r="P423" s="29"/>
      <c r="Q423" s="29"/>
      <c r="R423" s="16"/>
      <c r="S423" s="9"/>
      <c r="T423" s="9"/>
      <c r="U423" s="9"/>
      <c r="V423" s="9"/>
      <c r="W423" s="9"/>
      <c r="X423" s="9"/>
      <c r="Y423" s="9"/>
      <c r="Z423" s="9"/>
    </row>
    <row r="424" ht="21.75" customHeight="1">
      <c r="A424" s="100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6"/>
      <c r="P424" s="29"/>
      <c r="Q424" s="29"/>
      <c r="R424" s="16"/>
      <c r="S424" s="9"/>
      <c r="T424" s="9"/>
      <c r="U424" s="9"/>
      <c r="V424" s="9"/>
      <c r="W424" s="9"/>
      <c r="X424" s="9"/>
      <c r="Y424" s="9"/>
      <c r="Z424" s="9"/>
    </row>
    <row r="425" ht="21.75" customHeight="1">
      <c r="A425" s="100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6"/>
      <c r="P425" s="29"/>
      <c r="Q425" s="29"/>
      <c r="R425" s="16"/>
      <c r="S425" s="9"/>
      <c r="T425" s="9"/>
      <c r="U425" s="9"/>
      <c r="V425" s="9"/>
      <c r="W425" s="9"/>
      <c r="X425" s="9"/>
      <c r="Y425" s="9"/>
      <c r="Z425" s="9"/>
    </row>
    <row r="426" ht="21.75" customHeight="1">
      <c r="A426" s="100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6"/>
      <c r="P426" s="29"/>
      <c r="Q426" s="29"/>
      <c r="R426" s="16"/>
      <c r="S426" s="9"/>
      <c r="T426" s="9"/>
      <c r="U426" s="9"/>
      <c r="V426" s="9"/>
      <c r="W426" s="9"/>
      <c r="X426" s="9"/>
      <c r="Y426" s="9"/>
      <c r="Z426" s="9"/>
    </row>
    <row r="427" ht="21.75" customHeight="1">
      <c r="A427" s="100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6"/>
      <c r="P427" s="29"/>
      <c r="Q427" s="29"/>
      <c r="R427" s="16"/>
      <c r="S427" s="9"/>
      <c r="T427" s="9"/>
      <c r="U427" s="9"/>
      <c r="V427" s="9"/>
      <c r="W427" s="9"/>
      <c r="X427" s="9"/>
      <c r="Y427" s="9"/>
      <c r="Z427" s="9"/>
    </row>
    <row r="428" ht="21.75" customHeight="1">
      <c r="A428" s="100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6"/>
      <c r="P428" s="29"/>
      <c r="Q428" s="29"/>
      <c r="R428" s="16"/>
      <c r="S428" s="9"/>
      <c r="T428" s="9"/>
      <c r="U428" s="9"/>
      <c r="V428" s="9"/>
      <c r="W428" s="9"/>
      <c r="X428" s="9"/>
      <c r="Y428" s="9"/>
      <c r="Z428" s="9"/>
    </row>
    <row r="429" ht="21.75" customHeight="1">
      <c r="A429" s="100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6"/>
      <c r="P429" s="29"/>
      <c r="Q429" s="29"/>
      <c r="R429" s="16"/>
      <c r="S429" s="9"/>
      <c r="T429" s="9"/>
      <c r="U429" s="9"/>
      <c r="V429" s="9"/>
      <c r="W429" s="9"/>
      <c r="X429" s="9"/>
      <c r="Y429" s="9"/>
      <c r="Z429" s="9"/>
    </row>
    <row r="430" ht="21.75" customHeight="1">
      <c r="A430" s="100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6"/>
      <c r="P430" s="29"/>
      <c r="Q430" s="29"/>
      <c r="R430" s="16"/>
      <c r="S430" s="9"/>
      <c r="T430" s="9"/>
      <c r="U430" s="9"/>
      <c r="V430" s="9"/>
      <c r="W430" s="9"/>
      <c r="X430" s="9"/>
      <c r="Y430" s="9"/>
      <c r="Z430" s="9"/>
    </row>
    <row r="431" ht="21.75" customHeight="1">
      <c r="A431" s="100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6"/>
      <c r="P431" s="29"/>
      <c r="Q431" s="29"/>
      <c r="R431" s="16"/>
      <c r="S431" s="9"/>
      <c r="T431" s="9"/>
      <c r="U431" s="9"/>
      <c r="V431" s="9"/>
      <c r="W431" s="9"/>
      <c r="X431" s="9"/>
      <c r="Y431" s="9"/>
      <c r="Z431" s="9"/>
    </row>
    <row r="432" ht="21.75" customHeight="1">
      <c r="A432" s="100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6"/>
      <c r="P432" s="29"/>
      <c r="Q432" s="29"/>
      <c r="R432" s="16"/>
      <c r="S432" s="9"/>
      <c r="T432" s="9"/>
      <c r="U432" s="9"/>
      <c r="V432" s="9"/>
      <c r="W432" s="9"/>
      <c r="X432" s="9"/>
      <c r="Y432" s="9"/>
      <c r="Z432" s="9"/>
    </row>
    <row r="433" ht="21.75" customHeight="1">
      <c r="A433" s="100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6"/>
      <c r="P433" s="29"/>
      <c r="Q433" s="29"/>
      <c r="R433" s="16"/>
      <c r="S433" s="9"/>
      <c r="T433" s="9"/>
      <c r="U433" s="9"/>
      <c r="V433" s="9"/>
      <c r="W433" s="9"/>
      <c r="X433" s="9"/>
      <c r="Y433" s="9"/>
      <c r="Z433" s="9"/>
    </row>
    <row r="434" ht="21.75" customHeight="1">
      <c r="A434" s="100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6"/>
      <c r="P434" s="29"/>
      <c r="Q434" s="29"/>
      <c r="R434" s="16"/>
      <c r="S434" s="9"/>
      <c r="T434" s="9"/>
      <c r="U434" s="9"/>
      <c r="V434" s="9"/>
      <c r="W434" s="9"/>
      <c r="X434" s="9"/>
      <c r="Y434" s="9"/>
      <c r="Z434" s="9"/>
    </row>
    <row r="435" ht="21.75" customHeight="1">
      <c r="A435" s="100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6"/>
      <c r="P435" s="29"/>
      <c r="Q435" s="29"/>
      <c r="R435" s="16"/>
      <c r="S435" s="9"/>
      <c r="T435" s="9"/>
      <c r="U435" s="9"/>
      <c r="V435" s="9"/>
      <c r="W435" s="9"/>
      <c r="X435" s="9"/>
      <c r="Y435" s="9"/>
      <c r="Z435" s="9"/>
    </row>
    <row r="436" ht="21.75" customHeight="1">
      <c r="A436" s="100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6"/>
      <c r="P436" s="29"/>
      <c r="Q436" s="29"/>
      <c r="R436" s="16"/>
      <c r="S436" s="9"/>
      <c r="T436" s="9"/>
      <c r="U436" s="9"/>
      <c r="V436" s="9"/>
      <c r="W436" s="9"/>
      <c r="X436" s="9"/>
      <c r="Y436" s="9"/>
      <c r="Z436" s="9"/>
    </row>
    <row r="437" ht="21.75" customHeight="1">
      <c r="A437" s="100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6"/>
      <c r="P437" s="29"/>
      <c r="Q437" s="29"/>
      <c r="R437" s="16"/>
      <c r="S437" s="9"/>
      <c r="T437" s="9"/>
      <c r="U437" s="9"/>
      <c r="V437" s="9"/>
      <c r="W437" s="9"/>
      <c r="X437" s="9"/>
      <c r="Y437" s="9"/>
      <c r="Z437" s="9"/>
    </row>
    <row r="438" ht="21.75" customHeight="1">
      <c r="A438" s="10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6"/>
      <c r="P438" s="29"/>
      <c r="Q438" s="29"/>
      <c r="R438" s="16"/>
      <c r="S438" s="9"/>
      <c r="T438" s="9"/>
      <c r="U438" s="9"/>
      <c r="V438" s="9"/>
      <c r="W438" s="9"/>
      <c r="X438" s="9"/>
      <c r="Y438" s="9"/>
      <c r="Z438" s="9"/>
    </row>
    <row r="439" ht="21.75" customHeigh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6"/>
      <c r="P439" s="29"/>
      <c r="Q439" s="29"/>
      <c r="R439" s="16"/>
      <c r="S439" s="9"/>
      <c r="T439" s="9"/>
      <c r="U439" s="9"/>
      <c r="V439" s="9"/>
      <c r="W439" s="9"/>
      <c r="X439" s="9"/>
      <c r="Y439" s="9"/>
      <c r="Z439" s="9"/>
    </row>
    <row r="440" ht="21.75" customHeight="1">
      <c r="A440" s="100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6"/>
      <c r="P440" s="29"/>
      <c r="Q440" s="29"/>
      <c r="R440" s="16"/>
      <c r="S440" s="9"/>
      <c r="T440" s="9"/>
      <c r="U440" s="9"/>
      <c r="V440" s="9"/>
      <c r="W440" s="9"/>
      <c r="X440" s="9"/>
      <c r="Y440" s="9"/>
      <c r="Z440" s="9"/>
    </row>
    <row r="441" ht="21.75" customHeight="1">
      <c r="A441" s="100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6"/>
      <c r="P441" s="29"/>
      <c r="Q441" s="29"/>
      <c r="R441" s="16"/>
      <c r="S441" s="9"/>
      <c r="T441" s="9"/>
      <c r="U441" s="9"/>
      <c r="V441" s="9"/>
      <c r="W441" s="9"/>
      <c r="X441" s="9"/>
      <c r="Y441" s="9"/>
      <c r="Z441" s="9"/>
    </row>
    <row r="442" ht="21.75" customHeight="1">
      <c r="A442" s="100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6"/>
      <c r="P442" s="29"/>
      <c r="Q442" s="29"/>
      <c r="R442" s="16"/>
      <c r="S442" s="9"/>
      <c r="T442" s="9"/>
      <c r="U442" s="9"/>
      <c r="V442" s="9"/>
      <c r="W442" s="9"/>
      <c r="X442" s="9"/>
      <c r="Y442" s="9"/>
      <c r="Z442" s="9"/>
    </row>
    <row r="443" ht="21.75" customHeight="1">
      <c r="A443" s="100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6"/>
      <c r="P443" s="29"/>
      <c r="Q443" s="29"/>
      <c r="R443" s="16"/>
      <c r="S443" s="9"/>
      <c r="T443" s="9"/>
      <c r="U443" s="9"/>
      <c r="V443" s="9"/>
      <c r="W443" s="9"/>
      <c r="X443" s="9"/>
      <c r="Y443" s="9"/>
      <c r="Z443" s="9"/>
    </row>
    <row r="444" ht="21.75" customHeight="1">
      <c r="A444" s="100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6"/>
      <c r="P444" s="29"/>
      <c r="Q444" s="29"/>
      <c r="R444" s="16"/>
      <c r="S444" s="9"/>
      <c r="T444" s="9"/>
      <c r="U444" s="9"/>
      <c r="V444" s="9"/>
      <c r="W444" s="9"/>
      <c r="X444" s="9"/>
      <c r="Y444" s="9"/>
      <c r="Z444" s="9"/>
    </row>
    <row r="445" ht="21.75" customHeight="1">
      <c r="A445" s="100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6"/>
      <c r="P445" s="29"/>
      <c r="Q445" s="29"/>
      <c r="R445" s="16"/>
      <c r="S445" s="9"/>
      <c r="T445" s="9"/>
      <c r="U445" s="9"/>
      <c r="V445" s="9"/>
      <c r="W445" s="9"/>
      <c r="X445" s="9"/>
      <c r="Y445" s="9"/>
      <c r="Z445" s="9"/>
    </row>
    <row r="446" ht="21.75" customHeight="1">
      <c r="A446" s="100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6"/>
      <c r="P446" s="29"/>
      <c r="Q446" s="29"/>
      <c r="R446" s="16"/>
      <c r="S446" s="9"/>
      <c r="T446" s="9"/>
      <c r="U446" s="9"/>
      <c r="V446" s="9"/>
      <c r="W446" s="9"/>
      <c r="X446" s="9"/>
      <c r="Y446" s="9"/>
      <c r="Z446" s="9"/>
    </row>
    <row r="447" ht="21.75" customHeight="1">
      <c r="A447" s="100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6"/>
      <c r="P447" s="29"/>
      <c r="Q447" s="29"/>
      <c r="R447" s="16"/>
      <c r="S447" s="9"/>
      <c r="T447" s="9"/>
      <c r="U447" s="9"/>
      <c r="V447" s="9"/>
      <c r="W447" s="9"/>
      <c r="X447" s="9"/>
      <c r="Y447" s="9"/>
      <c r="Z447" s="9"/>
    </row>
    <row r="448" ht="21.75" customHeight="1">
      <c r="A448" s="100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6"/>
      <c r="P448" s="29"/>
      <c r="Q448" s="29"/>
      <c r="R448" s="16"/>
      <c r="S448" s="9"/>
      <c r="T448" s="9"/>
      <c r="U448" s="9"/>
      <c r="V448" s="9"/>
      <c r="W448" s="9"/>
      <c r="X448" s="9"/>
      <c r="Y448" s="9"/>
      <c r="Z448" s="9"/>
    </row>
    <row r="449" ht="21.75" customHeight="1">
      <c r="A449" s="100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6"/>
      <c r="P449" s="29"/>
      <c r="Q449" s="29"/>
      <c r="R449" s="16"/>
      <c r="S449" s="9"/>
      <c r="T449" s="9"/>
      <c r="U449" s="9"/>
      <c r="V449" s="9"/>
      <c r="W449" s="9"/>
      <c r="X449" s="9"/>
      <c r="Y449" s="9"/>
      <c r="Z449" s="9"/>
    </row>
    <row r="450" ht="21.75" customHeight="1">
      <c r="A450" s="100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6"/>
      <c r="P450" s="29"/>
      <c r="Q450" s="29"/>
      <c r="R450" s="16"/>
      <c r="S450" s="9"/>
      <c r="T450" s="9"/>
      <c r="U450" s="9"/>
      <c r="V450" s="9"/>
      <c r="W450" s="9"/>
      <c r="X450" s="9"/>
      <c r="Y450" s="9"/>
      <c r="Z450" s="9"/>
    </row>
    <row r="451" ht="21.75" customHeight="1">
      <c r="A451" s="100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6"/>
      <c r="P451" s="29"/>
      <c r="Q451" s="29"/>
      <c r="R451" s="16"/>
      <c r="S451" s="9"/>
      <c r="T451" s="9"/>
      <c r="U451" s="9"/>
      <c r="V451" s="9"/>
      <c r="W451" s="9"/>
      <c r="X451" s="9"/>
      <c r="Y451" s="9"/>
      <c r="Z451" s="9"/>
    </row>
    <row r="452" ht="21.75" customHeight="1">
      <c r="A452" s="100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6"/>
      <c r="P452" s="29"/>
      <c r="Q452" s="29"/>
      <c r="R452" s="16"/>
      <c r="S452" s="9"/>
      <c r="T452" s="9"/>
      <c r="U452" s="9"/>
      <c r="V452" s="9"/>
      <c r="W452" s="9"/>
      <c r="X452" s="9"/>
      <c r="Y452" s="9"/>
      <c r="Z452" s="9"/>
    </row>
    <row r="453" ht="21.75" customHeight="1">
      <c r="A453" s="100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6"/>
      <c r="P453" s="29"/>
      <c r="Q453" s="29"/>
      <c r="R453" s="16"/>
      <c r="S453" s="9"/>
      <c r="T453" s="9"/>
      <c r="U453" s="9"/>
      <c r="V453" s="9"/>
      <c r="W453" s="9"/>
      <c r="X453" s="9"/>
      <c r="Y453" s="9"/>
      <c r="Z453" s="9"/>
    </row>
    <row r="454" ht="21.75" customHeight="1">
      <c r="A454" s="100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6"/>
      <c r="P454" s="29"/>
      <c r="Q454" s="29"/>
      <c r="R454" s="16"/>
      <c r="S454" s="9"/>
      <c r="T454" s="9"/>
      <c r="U454" s="9"/>
      <c r="V454" s="9"/>
      <c r="W454" s="9"/>
      <c r="X454" s="9"/>
      <c r="Y454" s="9"/>
      <c r="Z454" s="9"/>
    </row>
    <row r="455" ht="21.75" customHeight="1">
      <c r="A455" s="100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6"/>
      <c r="P455" s="29"/>
      <c r="Q455" s="29"/>
      <c r="R455" s="16"/>
      <c r="S455" s="9"/>
      <c r="T455" s="9"/>
      <c r="U455" s="9"/>
      <c r="V455" s="9"/>
      <c r="W455" s="9"/>
      <c r="X455" s="9"/>
      <c r="Y455" s="9"/>
      <c r="Z455" s="9"/>
    </row>
    <row r="456" ht="21.75" customHeight="1">
      <c r="A456" s="100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6"/>
      <c r="P456" s="29"/>
      <c r="Q456" s="29"/>
      <c r="R456" s="16"/>
      <c r="S456" s="9"/>
      <c r="T456" s="9"/>
      <c r="U456" s="9"/>
      <c r="V456" s="9"/>
      <c r="W456" s="9"/>
      <c r="X456" s="9"/>
      <c r="Y456" s="9"/>
      <c r="Z456" s="9"/>
    </row>
    <row r="457" ht="21.75" customHeight="1">
      <c r="A457" s="100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6"/>
      <c r="P457" s="29"/>
      <c r="Q457" s="29"/>
      <c r="R457" s="16"/>
      <c r="S457" s="9"/>
      <c r="T457" s="9"/>
      <c r="U457" s="9"/>
      <c r="V457" s="9"/>
      <c r="W457" s="9"/>
      <c r="X457" s="9"/>
      <c r="Y457" s="9"/>
      <c r="Z457" s="9"/>
    </row>
    <row r="458" ht="21.75" customHeight="1">
      <c r="A458" s="100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6"/>
      <c r="P458" s="29"/>
      <c r="Q458" s="29"/>
      <c r="R458" s="16"/>
      <c r="S458" s="9"/>
      <c r="T458" s="9"/>
      <c r="U458" s="9"/>
      <c r="V458" s="9"/>
      <c r="W458" s="9"/>
      <c r="X458" s="9"/>
      <c r="Y458" s="9"/>
      <c r="Z458" s="9"/>
    </row>
    <row r="459" ht="21.75" customHeight="1">
      <c r="A459" s="100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6"/>
      <c r="P459" s="29"/>
      <c r="Q459" s="29"/>
      <c r="R459" s="16"/>
      <c r="S459" s="9"/>
      <c r="T459" s="9"/>
      <c r="U459" s="9"/>
      <c r="V459" s="9"/>
      <c r="W459" s="9"/>
      <c r="X459" s="9"/>
      <c r="Y459" s="9"/>
      <c r="Z459" s="9"/>
    </row>
    <row r="460" ht="21.75" customHeight="1">
      <c r="A460" s="100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6"/>
      <c r="P460" s="29"/>
      <c r="Q460" s="29"/>
      <c r="R460" s="16"/>
      <c r="S460" s="9"/>
      <c r="T460" s="9"/>
      <c r="U460" s="9"/>
      <c r="V460" s="9"/>
      <c r="W460" s="9"/>
      <c r="X460" s="9"/>
      <c r="Y460" s="9"/>
      <c r="Z460" s="9"/>
    </row>
    <row r="461" ht="21.75" customHeight="1">
      <c r="A461" s="100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6"/>
      <c r="P461" s="29"/>
      <c r="Q461" s="29"/>
      <c r="R461" s="16"/>
      <c r="S461" s="9"/>
      <c r="T461" s="9"/>
      <c r="U461" s="9"/>
      <c r="V461" s="9"/>
      <c r="W461" s="9"/>
      <c r="X461" s="9"/>
      <c r="Y461" s="9"/>
      <c r="Z461" s="9"/>
    </row>
    <row r="462" ht="21.75" customHeight="1">
      <c r="A462" s="100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6"/>
      <c r="P462" s="29"/>
      <c r="Q462" s="29"/>
      <c r="R462" s="16"/>
      <c r="S462" s="9"/>
      <c r="T462" s="9"/>
      <c r="U462" s="9"/>
      <c r="V462" s="9"/>
      <c r="W462" s="9"/>
      <c r="X462" s="9"/>
      <c r="Y462" s="9"/>
      <c r="Z462" s="9"/>
    </row>
    <row r="463" ht="21.75" customHeight="1">
      <c r="A463" s="100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6"/>
      <c r="P463" s="29"/>
      <c r="Q463" s="29"/>
      <c r="R463" s="16"/>
      <c r="S463" s="9"/>
      <c r="T463" s="9"/>
      <c r="U463" s="9"/>
      <c r="V463" s="9"/>
      <c r="W463" s="9"/>
      <c r="X463" s="9"/>
      <c r="Y463" s="9"/>
      <c r="Z463" s="9"/>
    </row>
    <row r="464" ht="21.75" customHeight="1">
      <c r="A464" s="100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6"/>
      <c r="P464" s="29"/>
      <c r="Q464" s="29"/>
      <c r="R464" s="16"/>
      <c r="S464" s="9"/>
      <c r="T464" s="9"/>
      <c r="U464" s="9"/>
      <c r="V464" s="9"/>
      <c r="W464" s="9"/>
      <c r="X464" s="9"/>
      <c r="Y464" s="9"/>
      <c r="Z464" s="9"/>
    </row>
    <row r="465" ht="21.75" customHeight="1">
      <c r="A465" s="100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6"/>
      <c r="P465" s="29"/>
      <c r="Q465" s="29"/>
      <c r="R465" s="16"/>
      <c r="S465" s="9"/>
      <c r="T465" s="9"/>
      <c r="U465" s="9"/>
      <c r="V465" s="9"/>
      <c r="W465" s="9"/>
      <c r="X465" s="9"/>
      <c r="Y465" s="9"/>
      <c r="Z465" s="9"/>
    </row>
    <row r="466" ht="21.75" customHeight="1">
      <c r="A466" s="100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6"/>
      <c r="P466" s="29"/>
      <c r="Q466" s="29"/>
      <c r="R466" s="16"/>
      <c r="S466" s="9"/>
      <c r="T466" s="9"/>
      <c r="U466" s="9"/>
      <c r="V466" s="9"/>
      <c r="W466" s="9"/>
      <c r="X466" s="9"/>
      <c r="Y466" s="9"/>
      <c r="Z466" s="9"/>
    </row>
    <row r="467" ht="21.75" customHeight="1">
      <c r="A467" s="100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6"/>
      <c r="P467" s="29"/>
      <c r="Q467" s="29"/>
      <c r="R467" s="16"/>
      <c r="S467" s="9"/>
      <c r="T467" s="9"/>
      <c r="U467" s="9"/>
      <c r="V467" s="9"/>
      <c r="W467" s="9"/>
      <c r="X467" s="9"/>
      <c r="Y467" s="9"/>
      <c r="Z467" s="9"/>
    </row>
    <row r="468" ht="21.75" customHeight="1">
      <c r="A468" s="100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6"/>
      <c r="P468" s="29"/>
      <c r="Q468" s="29"/>
      <c r="R468" s="16"/>
      <c r="S468" s="9"/>
      <c r="T468" s="9"/>
      <c r="U468" s="9"/>
      <c r="V468" s="9"/>
      <c r="W468" s="9"/>
      <c r="X468" s="9"/>
      <c r="Y468" s="9"/>
      <c r="Z468" s="9"/>
    </row>
    <row r="469" ht="21.75" customHeight="1">
      <c r="A469" s="100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6"/>
      <c r="P469" s="29"/>
      <c r="Q469" s="29"/>
      <c r="R469" s="16"/>
      <c r="S469" s="9"/>
      <c r="T469" s="9"/>
      <c r="U469" s="9"/>
      <c r="V469" s="9"/>
      <c r="W469" s="9"/>
      <c r="X469" s="9"/>
      <c r="Y469" s="9"/>
      <c r="Z469" s="9"/>
    </row>
    <row r="470" ht="21.75" customHeight="1">
      <c r="A470" s="100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6"/>
      <c r="P470" s="29"/>
      <c r="Q470" s="29"/>
      <c r="R470" s="16"/>
      <c r="S470" s="9"/>
      <c r="T470" s="9"/>
      <c r="U470" s="9"/>
      <c r="V470" s="9"/>
      <c r="W470" s="9"/>
      <c r="X470" s="9"/>
      <c r="Y470" s="9"/>
      <c r="Z470" s="9"/>
    </row>
    <row r="471" ht="21.75" customHeight="1">
      <c r="A471" s="100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6"/>
      <c r="P471" s="29"/>
      <c r="Q471" s="29"/>
      <c r="R471" s="16"/>
      <c r="S471" s="9"/>
      <c r="T471" s="9"/>
      <c r="U471" s="9"/>
      <c r="V471" s="9"/>
      <c r="W471" s="9"/>
      <c r="X471" s="9"/>
      <c r="Y471" s="9"/>
      <c r="Z471" s="9"/>
    </row>
    <row r="472" ht="21.75" customHeight="1">
      <c r="A472" s="100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6"/>
      <c r="P472" s="29"/>
      <c r="Q472" s="29"/>
      <c r="R472" s="16"/>
      <c r="S472" s="9"/>
      <c r="T472" s="9"/>
      <c r="U472" s="9"/>
      <c r="V472" s="9"/>
      <c r="W472" s="9"/>
      <c r="X472" s="9"/>
      <c r="Y472" s="9"/>
      <c r="Z472" s="9"/>
    </row>
    <row r="473" ht="21.75" customHeight="1">
      <c r="A473" s="10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6"/>
      <c r="P473" s="29"/>
      <c r="Q473" s="29"/>
      <c r="R473" s="16"/>
      <c r="S473" s="9"/>
      <c r="T473" s="9"/>
      <c r="U473" s="9"/>
      <c r="V473" s="9"/>
      <c r="W473" s="9"/>
      <c r="X473" s="9"/>
      <c r="Y473" s="9"/>
      <c r="Z473" s="9"/>
    </row>
    <row r="474" ht="21.75" customHeight="1">
      <c r="A474" s="100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6"/>
      <c r="P474" s="29"/>
      <c r="Q474" s="29"/>
      <c r="R474" s="16"/>
      <c r="S474" s="9"/>
      <c r="T474" s="9"/>
      <c r="U474" s="9"/>
      <c r="V474" s="9"/>
      <c r="W474" s="9"/>
      <c r="X474" s="9"/>
      <c r="Y474" s="9"/>
      <c r="Z474" s="9"/>
    </row>
    <row r="475" ht="21.75" customHeight="1">
      <c r="A475" s="100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6"/>
      <c r="P475" s="29"/>
      <c r="Q475" s="29"/>
      <c r="R475" s="16"/>
      <c r="S475" s="9"/>
      <c r="T475" s="9"/>
      <c r="U475" s="9"/>
      <c r="V475" s="9"/>
      <c r="W475" s="9"/>
      <c r="X475" s="9"/>
      <c r="Y475" s="9"/>
      <c r="Z475" s="9"/>
    </row>
    <row r="476" ht="21.75" customHeight="1">
      <c r="A476" s="100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6"/>
      <c r="P476" s="29"/>
      <c r="Q476" s="29"/>
      <c r="R476" s="16"/>
      <c r="S476" s="9"/>
      <c r="T476" s="9"/>
      <c r="U476" s="9"/>
      <c r="V476" s="9"/>
      <c r="W476" s="9"/>
      <c r="X476" s="9"/>
      <c r="Y476" s="9"/>
      <c r="Z476" s="9"/>
    </row>
    <row r="477" ht="21.75" customHeight="1">
      <c r="A477" s="100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6"/>
      <c r="P477" s="29"/>
      <c r="Q477" s="29"/>
      <c r="R477" s="16"/>
      <c r="S477" s="9"/>
      <c r="T477" s="9"/>
      <c r="U477" s="9"/>
      <c r="V477" s="9"/>
      <c r="W477" s="9"/>
      <c r="X477" s="9"/>
      <c r="Y477" s="9"/>
      <c r="Z477" s="9"/>
    </row>
    <row r="478" ht="21.75" customHeight="1">
      <c r="A478" s="100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6"/>
      <c r="P478" s="29"/>
      <c r="Q478" s="29"/>
      <c r="R478" s="16"/>
      <c r="S478" s="9"/>
      <c r="T478" s="9"/>
      <c r="U478" s="9"/>
      <c r="V478" s="9"/>
      <c r="W478" s="9"/>
      <c r="X478" s="9"/>
      <c r="Y478" s="9"/>
      <c r="Z478" s="9"/>
    </row>
    <row r="479" ht="21.75" customHeight="1">
      <c r="A479" s="100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6"/>
      <c r="P479" s="29"/>
      <c r="Q479" s="29"/>
      <c r="R479" s="16"/>
      <c r="S479" s="9"/>
      <c r="T479" s="9"/>
      <c r="U479" s="9"/>
      <c r="V479" s="9"/>
      <c r="W479" s="9"/>
      <c r="X479" s="9"/>
      <c r="Y479" s="9"/>
      <c r="Z479" s="9"/>
    </row>
    <row r="480" ht="21.75" customHeight="1">
      <c r="A480" s="100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6"/>
      <c r="P480" s="29"/>
      <c r="Q480" s="29"/>
      <c r="R480" s="16"/>
      <c r="S480" s="9"/>
      <c r="T480" s="9"/>
      <c r="U480" s="9"/>
      <c r="V480" s="9"/>
      <c r="W480" s="9"/>
      <c r="X480" s="9"/>
      <c r="Y480" s="9"/>
      <c r="Z480" s="9"/>
    </row>
    <row r="481" ht="21.75" customHeight="1">
      <c r="A481" s="100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6"/>
      <c r="P481" s="29"/>
      <c r="Q481" s="29"/>
      <c r="R481" s="16"/>
      <c r="S481" s="9"/>
      <c r="T481" s="9"/>
      <c r="U481" s="9"/>
      <c r="V481" s="9"/>
      <c r="W481" s="9"/>
      <c r="X481" s="9"/>
      <c r="Y481" s="9"/>
      <c r="Z481" s="9"/>
    </row>
    <row r="482" ht="21.75" customHeight="1">
      <c r="A482" s="100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6"/>
      <c r="P482" s="29"/>
      <c r="Q482" s="29"/>
      <c r="R482" s="16"/>
      <c r="S482" s="9"/>
      <c r="T482" s="9"/>
      <c r="U482" s="9"/>
      <c r="V482" s="9"/>
      <c r="W482" s="9"/>
      <c r="X482" s="9"/>
      <c r="Y482" s="9"/>
      <c r="Z482" s="9"/>
    </row>
    <row r="483" ht="21.75" customHeight="1">
      <c r="A483" s="100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6"/>
      <c r="P483" s="29"/>
      <c r="Q483" s="29"/>
      <c r="R483" s="16"/>
      <c r="S483" s="9"/>
      <c r="T483" s="9"/>
      <c r="U483" s="9"/>
      <c r="V483" s="9"/>
      <c r="W483" s="9"/>
      <c r="X483" s="9"/>
      <c r="Y483" s="9"/>
      <c r="Z483" s="9"/>
    </row>
    <row r="484" ht="21.75" customHeight="1">
      <c r="A484" s="100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6"/>
      <c r="P484" s="29"/>
      <c r="Q484" s="29"/>
      <c r="R484" s="16"/>
      <c r="S484" s="9"/>
      <c r="T484" s="9"/>
      <c r="U484" s="9"/>
      <c r="V484" s="9"/>
      <c r="W484" s="9"/>
      <c r="X484" s="9"/>
      <c r="Y484" s="9"/>
      <c r="Z484" s="9"/>
    </row>
    <row r="485" ht="21.75" customHeight="1">
      <c r="A485" s="100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6"/>
      <c r="P485" s="29"/>
      <c r="Q485" s="29"/>
      <c r="R485" s="16"/>
      <c r="S485" s="9"/>
      <c r="T485" s="9"/>
      <c r="U485" s="9"/>
      <c r="V485" s="9"/>
      <c r="W485" s="9"/>
      <c r="X485" s="9"/>
      <c r="Y485" s="9"/>
      <c r="Z485" s="9"/>
    </row>
    <row r="486" ht="21.75" customHeight="1">
      <c r="A486" s="100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6"/>
      <c r="P486" s="29"/>
      <c r="Q486" s="29"/>
      <c r="R486" s="16"/>
      <c r="S486" s="9"/>
      <c r="T486" s="9"/>
      <c r="U486" s="9"/>
      <c r="V486" s="9"/>
      <c r="W486" s="9"/>
      <c r="X486" s="9"/>
      <c r="Y486" s="9"/>
      <c r="Z486" s="9"/>
    </row>
    <row r="487" ht="21.75" customHeight="1">
      <c r="A487" s="100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6"/>
      <c r="P487" s="29"/>
      <c r="Q487" s="29"/>
      <c r="R487" s="16"/>
      <c r="S487" s="9"/>
      <c r="T487" s="9"/>
      <c r="U487" s="9"/>
      <c r="V487" s="9"/>
      <c r="W487" s="9"/>
      <c r="X487" s="9"/>
      <c r="Y487" s="9"/>
      <c r="Z487" s="9"/>
    </row>
    <row r="488" ht="21.75" customHeight="1">
      <c r="A488" s="100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6"/>
      <c r="P488" s="29"/>
      <c r="Q488" s="29"/>
      <c r="R488" s="16"/>
      <c r="S488" s="9"/>
      <c r="T488" s="9"/>
      <c r="U488" s="9"/>
      <c r="V488" s="9"/>
      <c r="W488" s="9"/>
      <c r="X488" s="9"/>
      <c r="Y488" s="9"/>
      <c r="Z488" s="9"/>
    </row>
    <row r="489" ht="21.75" customHeight="1">
      <c r="A489" s="100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6"/>
      <c r="P489" s="29"/>
      <c r="Q489" s="29"/>
      <c r="R489" s="16"/>
      <c r="S489" s="9"/>
      <c r="T489" s="9"/>
      <c r="U489" s="9"/>
      <c r="V489" s="9"/>
      <c r="W489" s="9"/>
      <c r="X489" s="9"/>
      <c r="Y489" s="9"/>
      <c r="Z489" s="9"/>
    </row>
    <row r="490" ht="21.75" customHeight="1">
      <c r="A490" s="100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6"/>
      <c r="P490" s="29"/>
      <c r="Q490" s="29"/>
      <c r="R490" s="16"/>
      <c r="S490" s="9"/>
      <c r="T490" s="9"/>
      <c r="U490" s="9"/>
      <c r="V490" s="9"/>
      <c r="W490" s="9"/>
      <c r="X490" s="9"/>
      <c r="Y490" s="9"/>
      <c r="Z490" s="9"/>
    </row>
    <row r="491" ht="21.75" customHeight="1">
      <c r="A491" s="100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6"/>
      <c r="P491" s="29"/>
      <c r="Q491" s="29"/>
      <c r="R491" s="16"/>
      <c r="S491" s="9"/>
      <c r="T491" s="9"/>
      <c r="U491" s="9"/>
      <c r="V491" s="9"/>
      <c r="W491" s="9"/>
      <c r="X491" s="9"/>
      <c r="Y491" s="9"/>
      <c r="Z491" s="9"/>
    </row>
    <row r="492" ht="21.75" customHeight="1">
      <c r="A492" s="100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6"/>
      <c r="P492" s="29"/>
      <c r="Q492" s="29"/>
      <c r="R492" s="16"/>
      <c r="S492" s="9"/>
      <c r="T492" s="9"/>
      <c r="U492" s="9"/>
      <c r="V492" s="9"/>
      <c r="W492" s="9"/>
      <c r="X492" s="9"/>
      <c r="Y492" s="9"/>
      <c r="Z492" s="9"/>
    </row>
    <row r="493" ht="21.75" customHeight="1">
      <c r="A493" s="100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6"/>
      <c r="P493" s="29"/>
      <c r="Q493" s="29"/>
      <c r="R493" s="16"/>
      <c r="S493" s="9"/>
      <c r="T493" s="9"/>
      <c r="U493" s="9"/>
      <c r="V493" s="9"/>
      <c r="W493" s="9"/>
      <c r="X493" s="9"/>
      <c r="Y493" s="9"/>
      <c r="Z493" s="9"/>
    </row>
    <row r="494" ht="21.75" customHeight="1">
      <c r="A494" s="100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6"/>
      <c r="P494" s="29"/>
      <c r="Q494" s="29"/>
      <c r="R494" s="16"/>
      <c r="S494" s="9"/>
      <c r="T494" s="9"/>
      <c r="U494" s="9"/>
      <c r="V494" s="9"/>
      <c r="W494" s="9"/>
      <c r="X494" s="9"/>
      <c r="Y494" s="9"/>
      <c r="Z494" s="9"/>
    </row>
    <row r="495" ht="21.75" customHeight="1">
      <c r="A495" s="100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6"/>
      <c r="P495" s="29"/>
      <c r="Q495" s="29"/>
      <c r="R495" s="16"/>
      <c r="S495" s="9"/>
      <c r="T495" s="9"/>
      <c r="U495" s="9"/>
      <c r="V495" s="9"/>
      <c r="W495" s="9"/>
      <c r="X495" s="9"/>
      <c r="Y495" s="9"/>
      <c r="Z495" s="9"/>
    </row>
    <row r="496" ht="21.75" customHeight="1">
      <c r="A496" s="100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6"/>
      <c r="P496" s="29"/>
      <c r="Q496" s="29"/>
      <c r="R496" s="16"/>
      <c r="S496" s="9"/>
      <c r="T496" s="9"/>
      <c r="U496" s="9"/>
      <c r="V496" s="9"/>
      <c r="W496" s="9"/>
      <c r="X496" s="9"/>
      <c r="Y496" s="9"/>
      <c r="Z496" s="9"/>
    </row>
    <row r="497" ht="21.75" customHeight="1">
      <c r="A497" s="100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6"/>
      <c r="P497" s="29"/>
      <c r="Q497" s="29"/>
      <c r="R497" s="16"/>
      <c r="S497" s="9"/>
      <c r="T497" s="9"/>
      <c r="U497" s="9"/>
      <c r="V497" s="9"/>
      <c r="W497" s="9"/>
      <c r="X497" s="9"/>
      <c r="Y497" s="9"/>
      <c r="Z497" s="9"/>
    </row>
    <row r="498" ht="21.75" customHeight="1">
      <c r="A498" s="100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6"/>
      <c r="P498" s="29"/>
      <c r="Q498" s="29"/>
      <c r="R498" s="16"/>
      <c r="S498" s="9"/>
      <c r="T498" s="9"/>
      <c r="U498" s="9"/>
      <c r="V498" s="9"/>
      <c r="W498" s="9"/>
      <c r="X498" s="9"/>
      <c r="Y498" s="9"/>
      <c r="Z498" s="9"/>
    </row>
    <row r="499" ht="21.75" customHeight="1">
      <c r="A499" s="100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6"/>
      <c r="P499" s="29"/>
      <c r="Q499" s="29"/>
      <c r="R499" s="16"/>
      <c r="S499" s="9"/>
      <c r="T499" s="9"/>
      <c r="U499" s="9"/>
      <c r="V499" s="9"/>
      <c r="W499" s="9"/>
      <c r="X499" s="9"/>
      <c r="Y499" s="9"/>
      <c r="Z499" s="9"/>
    </row>
    <row r="500" ht="21.75" customHeight="1">
      <c r="A500" s="100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6"/>
      <c r="P500" s="29"/>
      <c r="Q500" s="29"/>
      <c r="R500" s="16"/>
      <c r="S500" s="9"/>
      <c r="T500" s="9"/>
      <c r="U500" s="9"/>
      <c r="V500" s="9"/>
      <c r="W500" s="9"/>
      <c r="X500" s="9"/>
      <c r="Y500" s="9"/>
      <c r="Z500" s="9"/>
    </row>
    <row r="501" ht="21.75" customHeight="1">
      <c r="A501" s="100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6"/>
      <c r="P501" s="29"/>
      <c r="Q501" s="29"/>
      <c r="R501" s="16"/>
      <c r="S501" s="9"/>
      <c r="T501" s="9"/>
      <c r="U501" s="9"/>
      <c r="V501" s="9"/>
      <c r="W501" s="9"/>
      <c r="X501" s="9"/>
      <c r="Y501" s="9"/>
      <c r="Z501" s="9"/>
    </row>
    <row r="502" ht="21.75" customHeight="1">
      <c r="A502" s="100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6"/>
      <c r="P502" s="29"/>
      <c r="Q502" s="29"/>
      <c r="R502" s="16"/>
      <c r="S502" s="9"/>
      <c r="T502" s="9"/>
      <c r="U502" s="9"/>
      <c r="V502" s="9"/>
      <c r="W502" s="9"/>
      <c r="X502" s="9"/>
      <c r="Y502" s="9"/>
      <c r="Z502" s="9"/>
    </row>
    <row r="503" ht="21.75" customHeight="1">
      <c r="A503" s="100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6"/>
      <c r="P503" s="29"/>
      <c r="Q503" s="29"/>
      <c r="R503" s="16"/>
      <c r="S503" s="9"/>
      <c r="T503" s="9"/>
      <c r="U503" s="9"/>
      <c r="V503" s="9"/>
      <c r="W503" s="9"/>
      <c r="X503" s="9"/>
      <c r="Y503" s="9"/>
      <c r="Z503" s="9"/>
    </row>
    <row r="504" ht="21.75" customHeight="1">
      <c r="A504" s="100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6"/>
      <c r="P504" s="29"/>
      <c r="Q504" s="29"/>
      <c r="R504" s="16"/>
      <c r="S504" s="9"/>
      <c r="T504" s="9"/>
      <c r="U504" s="9"/>
      <c r="V504" s="9"/>
      <c r="W504" s="9"/>
      <c r="X504" s="9"/>
      <c r="Y504" s="9"/>
      <c r="Z504" s="9"/>
    </row>
    <row r="505" ht="21.75" customHeight="1">
      <c r="A505" s="100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6"/>
      <c r="P505" s="29"/>
      <c r="Q505" s="29"/>
      <c r="R505" s="16"/>
      <c r="S505" s="9"/>
      <c r="T505" s="9"/>
      <c r="U505" s="9"/>
      <c r="V505" s="9"/>
      <c r="W505" s="9"/>
      <c r="X505" s="9"/>
      <c r="Y505" s="9"/>
      <c r="Z505" s="9"/>
    </row>
    <row r="506" ht="21.75" customHeight="1">
      <c r="A506" s="100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6"/>
      <c r="P506" s="29"/>
      <c r="Q506" s="29"/>
      <c r="R506" s="16"/>
      <c r="S506" s="9"/>
      <c r="T506" s="9"/>
      <c r="U506" s="9"/>
      <c r="V506" s="9"/>
      <c r="W506" s="9"/>
      <c r="X506" s="9"/>
      <c r="Y506" s="9"/>
      <c r="Z506" s="9"/>
    </row>
    <row r="507" ht="21.75" customHeight="1">
      <c r="A507" s="100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6"/>
      <c r="P507" s="29"/>
      <c r="Q507" s="29"/>
      <c r="R507" s="16"/>
      <c r="S507" s="9"/>
      <c r="T507" s="9"/>
      <c r="U507" s="9"/>
      <c r="V507" s="9"/>
      <c r="W507" s="9"/>
      <c r="X507" s="9"/>
      <c r="Y507" s="9"/>
      <c r="Z507" s="9"/>
    </row>
    <row r="508" ht="21.75" customHeight="1">
      <c r="A508" s="10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6"/>
      <c r="P508" s="29"/>
      <c r="Q508" s="29"/>
      <c r="R508" s="16"/>
      <c r="S508" s="9"/>
      <c r="T508" s="9"/>
      <c r="U508" s="9"/>
      <c r="V508" s="9"/>
      <c r="W508" s="9"/>
      <c r="X508" s="9"/>
      <c r="Y508" s="9"/>
      <c r="Z508" s="9"/>
    </row>
    <row r="509" ht="21.75" customHeigh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6"/>
      <c r="P509" s="29"/>
      <c r="Q509" s="29"/>
      <c r="R509" s="16"/>
      <c r="S509" s="9"/>
      <c r="T509" s="9"/>
      <c r="U509" s="9"/>
      <c r="V509" s="9"/>
      <c r="W509" s="9"/>
      <c r="X509" s="9"/>
      <c r="Y509" s="9"/>
      <c r="Z509" s="9"/>
    </row>
    <row r="510" ht="21.75" customHeight="1">
      <c r="A510" s="100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6"/>
      <c r="P510" s="29"/>
      <c r="Q510" s="29"/>
      <c r="R510" s="16"/>
      <c r="S510" s="9"/>
      <c r="T510" s="9"/>
      <c r="U510" s="9"/>
      <c r="V510" s="9"/>
      <c r="W510" s="9"/>
      <c r="X510" s="9"/>
      <c r="Y510" s="9"/>
      <c r="Z510" s="9"/>
    </row>
    <row r="511" ht="21.75" customHeight="1">
      <c r="A511" s="100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6"/>
      <c r="P511" s="29"/>
      <c r="Q511" s="29"/>
      <c r="R511" s="16"/>
      <c r="S511" s="9"/>
      <c r="T511" s="9"/>
      <c r="U511" s="9"/>
      <c r="V511" s="9"/>
      <c r="W511" s="9"/>
      <c r="X511" s="9"/>
      <c r="Y511" s="9"/>
      <c r="Z511" s="9"/>
    </row>
    <row r="512" ht="21.75" customHeight="1">
      <c r="A512" s="100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6"/>
      <c r="P512" s="29"/>
      <c r="Q512" s="29"/>
      <c r="R512" s="16"/>
      <c r="S512" s="9"/>
      <c r="T512" s="9"/>
      <c r="U512" s="9"/>
      <c r="V512" s="9"/>
      <c r="W512" s="9"/>
      <c r="X512" s="9"/>
      <c r="Y512" s="9"/>
      <c r="Z512" s="9"/>
    </row>
    <row r="513" ht="21.75" customHeight="1">
      <c r="A513" s="100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6"/>
      <c r="P513" s="29"/>
      <c r="Q513" s="29"/>
      <c r="R513" s="16"/>
      <c r="S513" s="9"/>
      <c r="T513" s="9"/>
      <c r="U513" s="9"/>
      <c r="V513" s="9"/>
      <c r="W513" s="9"/>
      <c r="X513" s="9"/>
      <c r="Y513" s="9"/>
      <c r="Z513" s="9"/>
    </row>
    <row r="514" ht="21.75" customHeight="1">
      <c r="A514" s="100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6"/>
      <c r="P514" s="29"/>
      <c r="Q514" s="29"/>
      <c r="R514" s="16"/>
      <c r="S514" s="9"/>
      <c r="T514" s="9"/>
      <c r="U514" s="9"/>
      <c r="V514" s="9"/>
      <c r="W514" s="9"/>
      <c r="X514" s="9"/>
      <c r="Y514" s="9"/>
      <c r="Z514" s="9"/>
    </row>
    <row r="515" ht="21.75" customHeight="1">
      <c r="A515" s="100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6"/>
      <c r="P515" s="29"/>
      <c r="Q515" s="29"/>
      <c r="R515" s="16"/>
      <c r="S515" s="9"/>
      <c r="T515" s="9"/>
      <c r="U515" s="9"/>
      <c r="V515" s="9"/>
      <c r="W515" s="9"/>
      <c r="X515" s="9"/>
      <c r="Y515" s="9"/>
      <c r="Z515" s="9"/>
    </row>
    <row r="516" ht="21.75" customHeight="1">
      <c r="A516" s="100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6"/>
      <c r="P516" s="29"/>
      <c r="Q516" s="29"/>
      <c r="R516" s="16"/>
      <c r="S516" s="9"/>
      <c r="T516" s="9"/>
      <c r="U516" s="9"/>
      <c r="V516" s="9"/>
      <c r="W516" s="9"/>
      <c r="X516" s="9"/>
      <c r="Y516" s="9"/>
      <c r="Z516" s="9"/>
    </row>
    <row r="517" ht="21.75" customHeight="1">
      <c r="A517" s="100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6"/>
      <c r="P517" s="29"/>
      <c r="Q517" s="29"/>
      <c r="R517" s="16"/>
      <c r="S517" s="9"/>
      <c r="T517" s="9"/>
      <c r="U517" s="9"/>
      <c r="V517" s="9"/>
      <c r="W517" s="9"/>
      <c r="X517" s="9"/>
      <c r="Y517" s="9"/>
      <c r="Z517" s="9"/>
    </row>
    <row r="518" ht="21.75" customHeight="1">
      <c r="A518" s="100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6"/>
      <c r="P518" s="29"/>
      <c r="Q518" s="29"/>
      <c r="R518" s="16"/>
      <c r="S518" s="9"/>
      <c r="T518" s="9"/>
      <c r="U518" s="9"/>
      <c r="V518" s="9"/>
      <c r="W518" s="9"/>
      <c r="X518" s="9"/>
      <c r="Y518" s="9"/>
      <c r="Z518" s="9"/>
    </row>
    <row r="519" ht="21.75" customHeight="1">
      <c r="A519" s="100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6"/>
      <c r="P519" s="29"/>
      <c r="Q519" s="29"/>
      <c r="R519" s="16"/>
      <c r="S519" s="9"/>
      <c r="T519" s="9"/>
      <c r="U519" s="9"/>
      <c r="V519" s="9"/>
      <c r="W519" s="9"/>
      <c r="X519" s="9"/>
      <c r="Y519" s="9"/>
      <c r="Z519" s="9"/>
    </row>
    <row r="520" ht="21.75" customHeight="1">
      <c r="A520" s="100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6"/>
      <c r="P520" s="29"/>
      <c r="Q520" s="29"/>
      <c r="R520" s="16"/>
      <c r="S520" s="9"/>
      <c r="T520" s="9"/>
      <c r="U520" s="9"/>
      <c r="V520" s="9"/>
      <c r="W520" s="9"/>
      <c r="X520" s="9"/>
      <c r="Y520" s="9"/>
      <c r="Z520" s="9"/>
    </row>
    <row r="521" ht="21.75" customHeight="1">
      <c r="A521" s="100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6"/>
      <c r="P521" s="29"/>
      <c r="Q521" s="29"/>
      <c r="R521" s="16"/>
      <c r="S521" s="9"/>
      <c r="T521" s="9"/>
      <c r="U521" s="9"/>
      <c r="V521" s="9"/>
      <c r="W521" s="9"/>
      <c r="X521" s="9"/>
      <c r="Y521" s="9"/>
      <c r="Z521" s="9"/>
    </row>
    <row r="522" ht="21.75" customHeight="1">
      <c r="A522" s="100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6"/>
      <c r="P522" s="29"/>
      <c r="Q522" s="29"/>
      <c r="R522" s="16"/>
      <c r="S522" s="9"/>
      <c r="T522" s="9"/>
      <c r="U522" s="9"/>
      <c r="V522" s="9"/>
      <c r="W522" s="9"/>
      <c r="X522" s="9"/>
      <c r="Y522" s="9"/>
      <c r="Z522" s="9"/>
    </row>
    <row r="523" ht="21.75" customHeight="1">
      <c r="A523" s="100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6"/>
      <c r="P523" s="29"/>
      <c r="Q523" s="29"/>
      <c r="R523" s="16"/>
      <c r="S523" s="9"/>
      <c r="T523" s="9"/>
      <c r="U523" s="9"/>
      <c r="V523" s="9"/>
      <c r="W523" s="9"/>
      <c r="X523" s="9"/>
      <c r="Y523" s="9"/>
      <c r="Z523" s="9"/>
    </row>
    <row r="524" ht="21.75" customHeight="1">
      <c r="A524" s="100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6"/>
      <c r="P524" s="29"/>
      <c r="Q524" s="29"/>
      <c r="R524" s="16"/>
      <c r="S524" s="9"/>
      <c r="T524" s="9"/>
      <c r="U524" s="9"/>
      <c r="V524" s="9"/>
      <c r="W524" s="9"/>
      <c r="X524" s="9"/>
      <c r="Y524" s="9"/>
      <c r="Z524" s="9"/>
    </row>
    <row r="525" ht="21.75" customHeight="1">
      <c r="A525" s="100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6"/>
      <c r="P525" s="29"/>
      <c r="Q525" s="29"/>
      <c r="R525" s="16"/>
      <c r="S525" s="9"/>
      <c r="T525" s="9"/>
      <c r="U525" s="9"/>
      <c r="V525" s="9"/>
      <c r="W525" s="9"/>
      <c r="X525" s="9"/>
      <c r="Y525" s="9"/>
      <c r="Z525" s="9"/>
    </row>
    <row r="526" ht="21.75" customHeight="1">
      <c r="A526" s="100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6"/>
      <c r="P526" s="29"/>
      <c r="Q526" s="29"/>
      <c r="R526" s="16"/>
      <c r="S526" s="9"/>
      <c r="T526" s="9"/>
      <c r="U526" s="9"/>
      <c r="V526" s="9"/>
      <c r="W526" s="9"/>
      <c r="X526" s="9"/>
      <c r="Y526" s="9"/>
      <c r="Z526" s="9"/>
    </row>
    <row r="527" ht="21.75" customHeight="1">
      <c r="A527" s="100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6"/>
      <c r="P527" s="29"/>
      <c r="Q527" s="29"/>
      <c r="R527" s="16"/>
      <c r="S527" s="9"/>
      <c r="T527" s="9"/>
      <c r="U527" s="9"/>
      <c r="V527" s="9"/>
      <c r="W527" s="9"/>
      <c r="X527" s="9"/>
      <c r="Y527" s="9"/>
      <c r="Z527" s="9"/>
    </row>
    <row r="528" ht="21.75" customHeight="1">
      <c r="A528" s="100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6"/>
      <c r="P528" s="29"/>
      <c r="Q528" s="29"/>
      <c r="R528" s="16"/>
      <c r="S528" s="9"/>
      <c r="T528" s="9"/>
      <c r="U528" s="9"/>
      <c r="V528" s="9"/>
      <c r="W528" s="9"/>
      <c r="X528" s="9"/>
      <c r="Y528" s="9"/>
      <c r="Z528" s="9"/>
    </row>
    <row r="529" ht="21.75" customHeight="1">
      <c r="A529" s="100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6"/>
      <c r="P529" s="29"/>
      <c r="Q529" s="29"/>
      <c r="R529" s="16"/>
      <c r="S529" s="9"/>
      <c r="T529" s="9"/>
      <c r="U529" s="9"/>
      <c r="V529" s="9"/>
      <c r="W529" s="9"/>
      <c r="X529" s="9"/>
      <c r="Y529" s="9"/>
      <c r="Z529" s="9"/>
    </row>
    <row r="530" ht="21.75" customHeight="1">
      <c r="A530" s="100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6"/>
      <c r="P530" s="29"/>
      <c r="Q530" s="29"/>
      <c r="R530" s="16"/>
      <c r="S530" s="9"/>
      <c r="T530" s="9"/>
      <c r="U530" s="9"/>
      <c r="V530" s="9"/>
      <c r="W530" s="9"/>
      <c r="X530" s="9"/>
      <c r="Y530" s="9"/>
      <c r="Z530" s="9"/>
    </row>
    <row r="531" ht="21.75" customHeight="1">
      <c r="A531" s="100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6"/>
      <c r="P531" s="29"/>
      <c r="Q531" s="29"/>
      <c r="R531" s="16"/>
      <c r="S531" s="9"/>
      <c r="T531" s="9"/>
      <c r="U531" s="9"/>
      <c r="V531" s="9"/>
      <c r="W531" s="9"/>
      <c r="X531" s="9"/>
      <c r="Y531" s="9"/>
      <c r="Z531" s="9"/>
    </row>
    <row r="532" ht="21.75" customHeight="1">
      <c r="A532" s="100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6"/>
      <c r="P532" s="29"/>
      <c r="Q532" s="29"/>
      <c r="R532" s="16"/>
      <c r="S532" s="9"/>
      <c r="T532" s="9"/>
      <c r="U532" s="9"/>
      <c r="V532" s="9"/>
      <c r="W532" s="9"/>
      <c r="X532" s="9"/>
      <c r="Y532" s="9"/>
      <c r="Z532" s="9"/>
    </row>
    <row r="533" ht="21.75" customHeight="1">
      <c r="A533" s="100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6"/>
      <c r="P533" s="29"/>
      <c r="Q533" s="29"/>
      <c r="R533" s="16"/>
      <c r="S533" s="9"/>
      <c r="T533" s="9"/>
      <c r="U533" s="9"/>
      <c r="V533" s="9"/>
      <c r="W533" s="9"/>
      <c r="X533" s="9"/>
      <c r="Y533" s="9"/>
      <c r="Z533" s="9"/>
    </row>
    <row r="534" ht="21.75" customHeight="1">
      <c r="A534" s="100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6"/>
      <c r="P534" s="29"/>
      <c r="Q534" s="29"/>
      <c r="R534" s="16"/>
      <c r="S534" s="9"/>
      <c r="T534" s="9"/>
      <c r="U534" s="9"/>
      <c r="V534" s="9"/>
      <c r="W534" s="9"/>
      <c r="X534" s="9"/>
      <c r="Y534" s="9"/>
      <c r="Z534" s="9"/>
    </row>
    <row r="535" ht="21.75" customHeight="1">
      <c r="A535" s="100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6"/>
      <c r="P535" s="29"/>
      <c r="Q535" s="29"/>
      <c r="R535" s="16"/>
      <c r="S535" s="9"/>
      <c r="T535" s="9"/>
      <c r="U535" s="9"/>
      <c r="V535" s="9"/>
      <c r="W535" s="9"/>
      <c r="X535" s="9"/>
      <c r="Y535" s="9"/>
      <c r="Z535" s="9"/>
    </row>
    <row r="536" ht="21.75" customHeight="1">
      <c r="A536" s="100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6"/>
      <c r="P536" s="29"/>
      <c r="Q536" s="29"/>
      <c r="R536" s="16"/>
      <c r="S536" s="9"/>
      <c r="T536" s="9"/>
      <c r="U536" s="9"/>
      <c r="V536" s="9"/>
      <c r="W536" s="9"/>
      <c r="X536" s="9"/>
      <c r="Y536" s="9"/>
      <c r="Z536" s="9"/>
    </row>
    <row r="537" ht="21.75" customHeight="1">
      <c r="A537" s="100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6"/>
      <c r="P537" s="29"/>
      <c r="Q537" s="29"/>
      <c r="R537" s="16"/>
      <c r="S537" s="9"/>
      <c r="T537" s="9"/>
      <c r="U537" s="9"/>
      <c r="V537" s="9"/>
      <c r="W537" s="9"/>
      <c r="X537" s="9"/>
      <c r="Y537" s="9"/>
      <c r="Z537" s="9"/>
    </row>
    <row r="538" ht="21.75" customHeight="1">
      <c r="A538" s="100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6"/>
      <c r="P538" s="29"/>
      <c r="Q538" s="29"/>
      <c r="R538" s="16"/>
      <c r="S538" s="9"/>
      <c r="T538" s="9"/>
      <c r="U538" s="9"/>
      <c r="V538" s="9"/>
      <c r="W538" s="9"/>
      <c r="X538" s="9"/>
      <c r="Y538" s="9"/>
      <c r="Z538" s="9"/>
    </row>
    <row r="539" ht="21.75" customHeight="1">
      <c r="A539" s="100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6"/>
      <c r="P539" s="29"/>
      <c r="Q539" s="29"/>
      <c r="R539" s="16"/>
      <c r="S539" s="9"/>
      <c r="T539" s="9"/>
      <c r="U539" s="9"/>
      <c r="V539" s="9"/>
      <c r="W539" s="9"/>
      <c r="X539" s="9"/>
      <c r="Y539" s="9"/>
      <c r="Z539" s="9"/>
    </row>
    <row r="540" ht="21.75" customHeight="1">
      <c r="A540" s="100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6"/>
      <c r="P540" s="29"/>
      <c r="Q540" s="29"/>
      <c r="R540" s="16"/>
      <c r="S540" s="9"/>
      <c r="T540" s="9"/>
      <c r="U540" s="9"/>
      <c r="V540" s="9"/>
      <c r="W540" s="9"/>
      <c r="X540" s="9"/>
      <c r="Y540" s="9"/>
      <c r="Z540" s="9"/>
    </row>
    <row r="541" ht="21.75" customHeight="1">
      <c r="A541" s="100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6"/>
      <c r="P541" s="29"/>
      <c r="Q541" s="29"/>
      <c r="R541" s="16"/>
      <c r="S541" s="9"/>
      <c r="T541" s="9"/>
      <c r="U541" s="9"/>
      <c r="V541" s="9"/>
      <c r="W541" s="9"/>
      <c r="X541" s="9"/>
      <c r="Y541" s="9"/>
      <c r="Z541" s="9"/>
    </row>
    <row r="542" ht="21.75" customHeight="1">
      <c r="A542" s="100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6"/>
      <c r="P542" s="29"/>
      <c r="Q542" s="29"/>
      <c r="R542" s="16"/>
      <c r="S542" s="9"/>
      <c r="T542" s="9"/>
      <c r="U542" s="9"/>
      <c r="V542" s="9"/>
      <c r="W542" s="9"/>
      <c r="X542" s="9"/>
      <c r="Y542" s="9"/>
      <c r="Z542" s="9"/>
    </row>
    <row r="543" ht="21.75" customHeight="1">
      <c r="A543" s="100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6"/>
      <c r="P543" s="29"/>
      <c r="Q543" s="29"/>
      <c r="R543" s="16"/>
      <c r="S543" s="9"/>
      <c r="T543" s="9"/>
      <c r="U543" s="9"/>
      <c r="V543" s="9"/>
      <c r="W543" s="9"/>
      <c r="X543" s="9"/>
      <c r="Y543" s="9"/>
      <c r="Z543" s="9"/>
    </row>
    <row r="544" ht="21.75" customHeight="1">
      <c r="A544" s="100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6"/>
      <c r="P544" s="29"/>
      <c r="Q544" s="29"/>
      <c r="R544" s="16"/>
      <c r="S544" s="9"/>
      <c r="T544" s="9"/>
      <c r="U544" s="9"/>
      <c r="V544" s="9"/>
      <c r="W544" s="9"/>
      <c r="X544" s="9"/>
      <c r="Y544" s="9"/>
      <c r="Z544" s="9"/>
    </row>
    <row r="545" ht="21.75" customHeight="1">
      <c r="A545" s="100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6"/>
      <c r="P545" s="29"/>
      <c r="Q545" s="29"/>
      <c r="R545" s="16"/>
      <c r="S545" s="9"/>
      <c r="T545" s="9"/>
      <c r="U545" s="9"/>
      <c r="V545" s="9"/>
      <c r="W545" s="9"/>
      <c r="X545" s="9"/>
      <c r="Y545" s="9"/>
      <c r="Z545" s="9"/>
    </row>
    <row r="546" ht="21.75" customHeight="1">
      <c r="A546" s="100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6"/>
      <c r="P546" s="29"/>
      <c r="Q546" s="29"/>
      <c r="R546" s="16"/>
      <c r="S546" s="9"/>
      <c r="T546" s="9"/>
      <c r="U546" s="9"/>
      <c r="V546" s="9"/>
      <c r="W546" s="9"/>
      <c r="X546" s="9"/>
      <c r="Y546" s="9"/>
      <c r="Z546" s="9"/>
    </row>
    <row r="547" ht="21.75" customHeight="1">
      <c r="A547" s="100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6"/>
      <c r="P547" s="29"/>
      <c r="Q547" s="29"/>
      <c r="R547" s="16"/>
      <c r="S547" s="9"/>
      <c r="T547" s="9"/>
      <c r="U547" s="9"/>
      <c r="V547" s="9"/>
      <c r="W547" s="9"/>
      <c r="X547" s="9"/>
      <c r="Y547" s="9"/>
      <c r="Z547" s="9"/>
    </row>
    <row r="548" ht="21.75" customHeight="1">
      <c r="A548" s="100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6"/>
      <c r="P548" s="29"/>
      <c r="Q548" s="29"/>
      <c r="R548" s="16"/>
      <c r="S548" s="9"/>
      <c r="T548" s="9"/>
      <c r="U548" s="9"/>
      <c r="V548" s="9"/>
      <c r="W548" s="9"/>
      <c r="X548" s="9"/>
      <c r="Y548" s="9"/>
      <c r="Z548" s="9"/>
    </row>
    <row r="549" ht="21.75" customHeight="1">
      <c r="A549" s="100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6"/>
      <c r="P549" s="29"/>
      <c r="Q549" s="29"/>
      <c r="R549" s="16"/>
      <c r="S549" s="9"/>
      <c r="T549" s="9"/>
      <c r="U549" s="9"/>
      <c r="V549" s="9"/>
      <c r="W549" s="9"/>
      <c r="X549" s="9"/>
      <c r="Y549" s="9"/>
      <c r="Z549" s="9"/>
    </row>
    <row r="550" ht="21.75" customHeight="1">
      <c r="A550" s="100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6"/>
      <c r="P550" s="29"/>
      <c r="Q550" s="29"/>
      <c r="R550" s="16"/>
      <c r="S550" s="9"/>
      <c r="T550" s="9"/>
      <c r="U550" s="9"/>
      <c r="V550" s="9"/>
      <c r="W550" s="9"/>
      <c r="X550" s="9"/>
      <c r="Y550" s="9"/>
      <c r="Z550" s="9"/>
    </row>
    <row r="551" ht="21.75" customHeight="1">
      <c r="A551" s="100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6"/>
      <c r="P551" s="29"/>
      <c r="Q551" s="29"/>
      <c r="R551" s="16"/>
      <c r="S551" s="9"/>
      <c r="T551" s="9"/>
      <c r="U551" s="9"/>
      <c r="V551" s="9"/>
      <c r="W551" s="9"/>
      <c r="X551" s="9"/>
      <c r="Y551" s="9"/>
      <c r="Z551" s="9"/>
    </row>
    <row r="552" ht="21.75" customHeight="1">
      <c r="A552" s="100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6"/>
      <c r="P552" s="29"/>
      <c r="Q552" s="29"/>
      <c r="R552" s="16"/>
      <c r="S552" s="9"/>
      <c r="T552" s="9"/>
      <c r="U552" s="9"/>
      <c r="V552" s="9"/>
      <c r="W552" s="9"/>
      <c r="X552" s="9"/>
      <c r="Y552" s="9"/>
      <c r="Z552" s="9"/>
    </row>
    <row r="553" ht="21.75" customHeight="1">
      <c r="A553" s="100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6"/>
      <c r="P553" s="29"/>
      <c r="Q553" s="29"/>
      <c r="R553" s="16"/>
      <c r="S553" s="9"/>
      <c r="T553" s="9"/>
      <c r="U553" s="9"/>
      <c r="V553" s="9"/>
      <c r="W553" s="9"/>
      <c r="X553" s="9"/>
      <c r="Y553" s="9"/>
      <c r="Z553" s="9"/>
    </row>
    <row r="554" ht="21.75" customHeight="1">
      <c r="A554" s="100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6"/>
      <c r="P554" s="29"/>
      <c r="Q554" s="29"/>
      <c r="R554" s="16"/>
      <c r="S554" s="9"/>
      <c r="T554" s="9"/>
      <c r="U554" s="9"/>
      <c r="V554" s="9"/>
      <c r="W554" s="9"/>
      <c r="X554" s="9"/>
      <c r="Y554" s="9"/>
      <c r="Z554" s="9"/>
    </row>
    <row r="555" ht="21.75" customHeight="1">
      <c r="A555" s="100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6"/>
      <c r="P555" s="29"/>
      <c r="Q555" s="29"/>
      <c r="R555" s="16"/>
      <c r="S555" s="9"/>
      <c r="T555" s="9"/>
      <c r="U555" s="9"/>
      <c r="V555" s="9"/>
      <c r="W555" s="9"/>
      <c r="X555" s="9"/>
      <c r="Y555" s="9"/>
      <c r="Z555" s="9"/>
    </row>
    <row r="556" ht="21.75" customHeight="1">
      <c r="A556" s="100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6"/>
      <c r="P556" s="29"/>
      <c r="Q556" s="29"/>
      <c r="R556" s="16"/>
      <c r="S556" s="9"/>
      <c r="T556" s="9"/>
      <c r="U556" s="9"/>
      <c r="V556" s="9"/>
      <c r="W556" s="9"/>
      <c r="X556" s="9"/>
      <c r="Y556" s="9"/>
      <c r="Z556" s="9"/>
    </row>
    <row r="557" ht="21.75" customHeight="1">
      <c r="A557" s="100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6"/>
      <c r="P557" s="29"/>
      <c r="Q557" s="29"/>
      <c r="R557" s="16"/>
      <c r="S557" s="9"/>
      <c r="T557" s="9"/>
      <c r="U557" s="9"/>
      <c r="V557" s="9"/>
      <c r="W557" s="9"/>
      <c r="X557" s="9"/>
      <c r="Y557" s="9"/>
      <c r="Z557" s="9"/>
    </row>
    <row r="558" ht="21.75" customHeight="1">
      <c r="A558" s="100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6"/>
      <c r="P558" s="29"/>
      <c r="Q558" s="29"/>
      <c r="R558" s="16"/>
      <c r="S558" s="9"/>
      <c r="T558" s="9"/>
      <c r="U558" s="9"/>
      <c r="V558" s="9"/>
      <c r="W558" s="9"/>
      <c r="X558" s="9"/>
      <c r="Y558" s="9"/>
      <c r="Z558" s="9"/>
    </row>
    <row r="559" ht="21.75" customHeight="1">
      <c r="A559" s="100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6"/>
      <c r="P559" s="29"/>
      <c r="Q559" s="29"/>
      <c r="R559" s="16"/>
      <c r="S559" s="9"/>
      <c r="T559" s="9"/>
      <c r="U559" s="9"/>
      <c r="V559" s="9"/>
      <c r="W559" s="9"/>
      <c r="X559" s="9"/>
      <c r="Y559" s="9"/>
      <c r="Z559" s="9"/>
    </row>
    <row r="560" ht="21.75" customHeight="1">
      <c r="A560" s="100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6"/>
      <c r="P560" s="29"/>
      <c r="Q560" s="29"/>
      <c r="R560" s="16"/>
      <c r="S560" s="9"/>
      <c r="T560" s="9"/>
      <c r="U560" s="9"/>
      <c r="V560" s="9"/>
      <c r="W560" s="9"/>
      <c r="X560" s="9"/>
      <c r="Y560" s="9"/>
      <c r="Z560" s="9"/>
    </row>
    <row r="561" ht="21.75" customHeight="1">
      <c r="A561" s="100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6"/>
      <c r="P561" s="29"/>
      <c r="Q561" s="29"/>
      <c r="R561" s="16"/>
      <c r="S561" s="9"/>
      <c r="T561" s="9"/>
      <c r="U561" s="9"/>
      <c r="V561" s="9"/>
      <c r="W561" s="9"/>
      <c r="X561" s="9"/>
      <c r="Y561" s="9"/>
      <c r="Z561" s="9"/>
    </row>
    <row r="562" ht="21.75" customHeight="1">
      <c r="A562" s="100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6"/>
      <c r="P562" s="29"/>
      <c r="Q562" s="29"/>
      <c r="R562" s="16"/>
      <c r="S562" s="9"/>
      <c r="T562" s="9"/>
      <c r="U562" s="9"/>
      <c r="V562" s="9"/>
      <c r="W562" s="9"/>
      <c r="X562" s="9"/>
      <c r="Y562" s="9"/>
      <c r="Z562" s="9"/>
    </row>
    <row r="563" ht="21.75" customHeight="1">
      <c r="A563" s="100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6"/>
      <c r="P563" s="29"/>
      <c r="Q563" s="29"/>
      <c r="R563" s="16"/>
      <c r="S563" s="9"/>
      <c r="T563" s="9"/>
      <c r="U563" s="9"/>
      <c r="V563" s="9"/>
      <c r="W563" s="9"/>
      <c r="X563" s="9"/>
      <c r="Y563" s="9"/>
      <c r="Z563" s="9"/>
    </row>
    <row r="564" ht="21.75" customHeight="1">
      <c r="A564" s="100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6"/>
      <c r="P564" s="29"/>
      <c r="Q564" s="29"/>
      <c r="R564" s="16"/>
      <c r="S564" s="9"/>
      <c r="T564" s="9"/>
      <c r="U564" s="9"/>
      <c r="V564" s="9"/>
      <c r="W564" s="9"/>
      <c r="X564" s="9"/>
      <c r="Y564" s="9"/>
      <c r="Z564" s="9"/>
    </row>
    <row r="565" ht="21.75" customHeight="1">
      <c r="A565" s="100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6"/>
      <c r="P565" s="29"/>
      <c r="Q565" s="29"/>
      <c r="R565" s="16"/>
      <c r="S565" s="9"/>
      <c r="T565" s="9"/>
      <c r="U565" s="9"/>
      <c r="V565" s="9"/>
      <c r="W565" s="9"/>
      <c r="X565" s="9"/>
      <c r="Y565" s="9"/>
      <c r="Z565" s="9"/>
    </row>
    <row r="566" ht="21.75" customHeight="1">
      <c r="A566" s="100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6"/>
      <c r="P566" s="29"/>
      <c r="Q566" s="29"/>
      <c r="R566" s="16"/>
      <c r="S566" s="9"/>
      <c r="T566" s="9"/>
      <c r="U566" s="9"/>
      <c r="V566" s="9"/>
      <c r="W566" s="9"/>
      <c r="X566" s="9"/>
      <c r="Y566" s="9"/>
      <c r="Z566" s="9"/>
    </row>
    <row r="567" ht="21.75" customHeight="1">
      <c r="A567" s="100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6"/>
      <c r="P567" s="29"/>
      <c r="Q567" s="29"/>
      <c r="R567" s="16"/>
      <c r="S567" s="9"/>
      <c r="T567" s="9"/>
      <c r="U567" s="9"/>
      <c r="V567" s="9"/>
      <c r="W567" s="9"/>
      <c r="X567" s="9"/>
      <c r="Y567" s="9"/>
      <c r="Z567" s="9"/>
    </row>
    <row r="568" ht="21.75" customHeight="1">
      <c r="A568" s="100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6"/>
      <c r="P568" s="29"/>
      <c r="Q568" s="29"/>
      <c r="R568" s="16"/>
      <c r="S568" s="9"/>
      <c r="T568" s="9"/>
      <c r="U568" s="9"/>
      <c r="V568" s="9"/>
      <c r="W568" s="9"/>
      <c r="X568" s="9"/>
      <c r="Y568" s="9"/>
      <c r="Z568" s="9"/>
    </row>
    <row r="569" ht="21.75" customHeight="1">
      <c r="A569" s="100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6"/>
      <c r="P569" s="29"/>
      <c r="Q569" s="29"/>
      <c r="R569" s="16"/>
      <c r="S569" s="9"/>
      <c r="T569" s="9"/>
      <c r="U569" s="9"/>
      <c r="V569" s="9"/>
      <c r="W569" s="9"/>
      <c r="X569" s="9"/>
      <c r="Y569" s="9"/>
      <c r="Z569" s="9"/>
    </row>
    <row r="570" ht="21.75" customHeight="1">
      <c r="A570" s="100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6"/>
      <c r="P570" s="29"/>
      <c r="Q570" s="29"/>
      <c r="R570" s="16"/>
      <c r="S570" s="9"/>
      <c r="T570" s="9"/>
      <c r="U570" s="9"/>
      <c r="V570" s="9"/>
      <c r="W570" s="9"/>
      <c r="X570" s="9"/>
      <c r="Y570" s="9"/>
      <c r="Z570" s="9"/>
    </row>
    <row r="571" ht="21.75" customHeight="1">
      <c r="A571" s="100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6"/>
      <c r="P571" s="29"/>
      <c r="Q571" s="29"/>
      <c r="R571" s="16"/>
      <c r="S571" s="9"/>
      <c r="T571" s="9"/>
      <c r="U571" s="9"/>
      <c r="V571" s="9"/>
      <c r="W571" s="9"/>
      <c r="X571" s="9"/>
      <c r="Y571" s="9"/>
      <c r="Z571" s="9"/>
    </row>
    <row r="572" ht="21.75" customHeight="1">
      <c r="A572" s="100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6"/>
      <c r="P572" s="29"/>
      <c r="Q572" s="29"/>
      <c r="R572" s="16"/>
      <c r="S572" s="9"/>
      <c r="T572" s="9"/>
      <c r="U572" s="9"/>
      <c r="V572" s="9"/>
      <c r="W572" s="9"/>
      <c r="X572" s="9"/>
      <c r="Y572" s="9"/>
      <c r="Z572" s="9"/>
    </row>
    <row r="573" ht="21.75" customHeight="1">
      <c r="A573" s="100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6"/>
      <c r="P573" s="29"/>
      <c r="Q573" s="29"/>
      <c r="R573" s="16"/>
      <c r="S573" s="9"/>
      <c r="T573" s="9"/>
      <c r="U573" s="9"/>
      <c r="V573" s="9"/>
      <c r="W573" s="9"/>
      <c r="X573" s="9"/>
      <c r="Y573" s="9"/>
      <c r="Z573" s="9"/>
    </row>
    <row r="574" ht="21.75" customHeight="1">
      <c r="A574" s="100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6"/>
      <c r="P574" s="29"/>
      <c r="Q574" s="29"/>
      <c r="R574" s="16"/>
      <c r="S574" s="9"/>
      <c r="T574" s="9"/>
      <c r="U574" s="9"/>
      <c r="V574" s="9"/>
      <c r="W574" s="9"/>
      <c r="X574" s="9"/>
      <c r="Y574" s="9"/>
      <c r="Z574" s="9"/>
    </row>
    <row r="575" ht="21.75" customHeight="1">
      <c r="A575" s="100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6"/>
      <c r="P575" s="29"/>
      <c r="Q575" s="29"/>
      <c r="R575" s="16"/>
      <c r="S575" s="9"/>
      <c r="T575" s="9"/>
      <c r="U575" s="9"/>
      <c r="V575" s="9"/>
      <c r="W575" s="9"/>
      <c r="X575" s="9"/>
      <c r="Y575" s="9"/>
      <c r="Z575" s="9"/>
    </row>
    <row r="576" ht="21.75" customHeight="1">
      <c r="A576" s="100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6"/>
      <c r="P576" s="29"/>
      <c r="Q576" s="29"/>
      <c r="R576" s="16"/>
      <c r="S576" s="9"/>
      <c r="T576" s="9"/>
      <c r="U576" s="9"/>
      <c r="V576" s="9"/>
      <c r="W576" s="9"/>
      <c r="X576" s="9"/>
      <c r="Y576" s="9"/>
      <c r="Z576" s="9"/>
    </row>
    <row r="577" ht="21.75" customHeight="1">
      <c r="A577" s="100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6"/>
      <c r="P577" s="29"/>
      <c r="Q577" s="29"/>
      <c r="R577" s="16"/>
      <c r="S577" s="9"/>
      <c r="T577" s="9"/>
      <c r="U577" s="9"/>
      <c r="V577" s="9"/>
      <c r="W577" s="9"/>
      <c r="X577" s="9"/>
      <c r="Y577" s="9"/>
      <c r="Z577" s="9"/>
    </row>
    <row r="578" ht="21.75" customHeight="1">
      <c r="A578" s="10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6"/>
      <c r="P578" s="29"/>
      <c r="Q578" s="29"/>
      <c r="R578" s="16"/>
      <c r="S578" s="9"/>
      <c r="T578" s="9"/>
      <c r="U578" s="9"/>
      <c r="V578" s="9"/>
      <c r="W578" s="9"/>
      <c r="X578" s="9"/>
      <c r="Y578" s="9"/>
      <c r="Z578" s="9"/>
    </row>
    <row r="579" ht="21.75" customHeigh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6"/>
      <c r="P579" s="29"/>
      <c r="Q579" s="29"/>
      <c r="R579" s="16"/>
      <c r="S579" s="9"/>
      <c r="T579" s="9"/>
      <c r="U579" s="9"/>
      <c r="V579" s="9"/>
      <c r="W579" s="9"/>
      <c r="X579" s="9"/>
      <c r="Y579" s="9"/>
      <c r="Z579" s="9"/>
    </row>
    <row r="580" ht="21.75" customHeight="1">
      <c r="A580" s="100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6"/>
      <c r="P580" s="29"/>
      <c r="Q580" s="29"/>
      <c r="R580" s="16"/>
      <c r="S580" s="9"/>
      <c r="T580" s="9"/>
      <c r="U580" s="9"/>
      <c r="V580" s="9"/>
      <c r="W580" s="9"/>
      <c r="X580" s="9"/>
      <c r="Y580" s="9"/>
      <c r="Z580" s="9"/>
    </row>
    <row r="581" ht="21.75" customHeight="1">
      <c r="A581" s="100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6"/>
      <c r="P581" s="29"/>
      <c r="Q581" s="29"/>
      <c r="R581" s="16"/>
      <c r="S581" s="9"/>
      <c r="T581" s="9"/>
      <c r="U581" s="9"/>
      <c r="V581" s="9"/>
      <c r="W581" s="9"/>
      <c r="X581" s="9"/>
      <c r="Y581" s="9"/>
      <c r="Z581" s="9"/>
    </row>
    <row r="582" ht="21.75" customHeight="1">
      <c r="A582" s="100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6"/>
      <c r="P582" s="29"/>
      <c r="Q582" s="29"/>
      <c r="R582" s="16"/>
      <c r="S582" s="9"/>
      <c r="T582" s="9"/>
      <c r="U582" s="9"/>
      <c r="V582" s="9"/>
      <c r="W582" s="9"/>
      <c r="X582" s="9"/>
      <c r="Y582" s="9"/>
      <c r="Z582" s="9"/>
    </row>
    <row r="583" ht="21.75" customHeight="1">
      <c r="A583" s="100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6"/>
      <c r="P583" s="29"/>
      <c r="Q583" s="29"/>
      <c r="R583" s="16"/>
      <c r="S583" s="9"/>
      <c r="T583" s="9"/>
      <c r="U583" s="9"/>
      <c r="V583" s="9"/>
      <c r="W583" s="9"/>
      <c r="X583" s="9"/>
      <c r="Y583" s="9"/>
      <c r="Z583" s="9"/>
    </row>
    <row r="584" ht="21.75" customHeight="1">
      <c r="A584" s="100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6"/>
      <c r="P584" s="29"/>
      <c r="Q584" s="29"/>
      <c r="R584" s="16"/>
      <c r="S584" s="9"/>
      <c r="T584" s="9"/>
      <c r="U584" s="9"/>
      <c r="V584" s="9"/>
      <c r="W584" s="9"/>
      <c r="X584" s="9"/>
      <c r="Y584" s="9"/>
      <c r="Z584" s="9"/>
    </row>
    <row r="585" ht="21.75" customHeight="1">
      <c r="A585" s="100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6"/>
      <c r="P585" s="29"/>
      <c r="Q585" s="29"/>
      <c r="R585" s="16"/>
      <c r="S585" s="9"/>
      <c r="T585" s="9"/>
      <c r="U585" s="9"/>
      <c r="V585" s="9"/>
      <c r="W585" s="9"/>
      <c r="X585" s="9"/>
      <c r="Y585" s="9"/>
      <c r="Z585" s="9"/>
    </row>
    <row r="586" ht="21.75" customHeight="1">
      <c r="A586" s="100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6"/>
      <c r="P586" s="29"/>
      <c r="Q586" s="29"/>
      <c r="R586" s="16"/>
      <c r="S586" s="9"/>
      <c r="T586" s="9"/>
      <c r="U586" s="9"/>
      <c r="V586" s="9"/>
      <c r="W586" s="9"/>
      <c r="X586" s="9"/>
      <c r="Y586" s="9"/>
      <c r="Z586" s="9"/>
    </row>
    <row r="587" ht="21.75" customHeight="1">
      <c r="A587" s="100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6"/>
      <c r="P587" s="29"/>
      <c r="Q587" s="29"/>
      <c r="R587" s="16"/>
      <c r="S587" s="9"/>
      <c r="T587" s="9"/>
      <c r="U587" s="9"/>
      <c r="V587" s="9"/>
      <c r="W587" s="9"/>
      <c r="X587" s="9"/>
      <c r="Y587" s="9"/>
      <c r="Z587" s="9"/>
    </row>
    <row r="588" ht="21.75" customHeight="1">
      <c r="A588" s="100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6"/>
      <c r="P588" s="29"/>
      <c r="Q588" s="29"/>
      <c r="R588" s="16"/>
      <c r="S588" s="9"/>
      <c r="T588" s="9"/>
      <c r="U588" s="9"/>
      <c r="V588" s="9"/>
      <c r="W588" s="9"/>
      <c r="X588" s="9"/>
      <c r="Y588" s="9"/>
      <c r="Z588" s="9"/>
    </row>
    <row r="589" ht="21.75" customHeight="1">
      <c r="A589" s="100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6"/>
      <c r="P589" s="29"/>
      <c r="Q589" s="29"/>
      <c r="R589" s="16"/>
      <c r="S589" s="9"/>
      <c r="T589" s="9"/>
      <c r="U589" s="9"/>
      <c r="V589" s="9"/>
      <c r="W589" s="9"/>
      <c r="X589" s="9"/>
      <c r="Y589" s="9"/>
      <c r="Z589" s="9"/>
    </row>
    <row r="590" ht="21.75" customHeight="1">
      <c r="A590" s="100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6"/>
      <c r="P590" s="29"/>
      <c r="Q590" s="29"/>
      <c r="R590" s="16"/>
      <c r="S590" s="9"/>
      <c r="T590" s="9"/>
      <c r="U590" s="9"/>
      <c r="V590" s="9"/>
      <c r="W590" s="9"/>
      <c r="X590" s="9"/>
      <c r="Y590" s="9"/>
      <c r="Z590" s="9"/>
    </row>
    <row r="591" ht="21.75" customHeight="1">
      <c r="A591" s="100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6"/>
      <c r="P591" s="29"/>
      <c r="Q591" s="29"/>
      <c r="R591" s="16"/>
      <c r="S591" s="9"/>
      <c r="T591" s="9"/>
      <c r="U591" s="9"/>
      <c r="V591" s="9"/>
      <c r="W591" s="9"/>
      <c r="X591" s="9"/>
      <c r="Y591" s="9"/>
      <c r="Z591" s="9"/>
    </row>
    <row r="592" ht="21.75" customHeight="1">
      <c r="A592" s="100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6"/>
      <c r="P592" s="29"/>
      <c r="Q592" s="29"/>
      <c r="R592" s="16"/>
      <c r="S592" s="9"/>
      <c r="T592" s="9"/>
      <c r="U592" s="9"/>
      <c r="V592" s="9"/>
      <c r="W592" s="9"/>
      <c r="X592" s="9"/>
      <c r="Y592" s="9"/>
      <c r="Z592" s="9"/>
    </row>
    <row r="593" ht="21.75" customHeight="1">
      <c r="A593" s="100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6"/>
      <c r="P593" s="29"/>
      <c r="Q593" s="29"/>
      <c r="R593" s="16"/>
      <c r="S593" s="9"/>
      <c r="T593" s="9"/>
      <c r="U593" s="9"/>
      <c r="V593" s="9"/>
      <c r="W593" s="9"/>
      <c r="X593" s="9"/>
      <c r="Y593" s="9"/>
      <c r="Z593" s="9"/>
    </row>
    <row r="594" ht="21.75" customHeight="1">
      <c r="A594" s="100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6"/>
      <c r="P594" s="29"/>
      <c r="Q594" s="29"/>
      <c r="R594" s="16"/>
      <c r="S594" s="9"/>
      <c r="T594" s="9"/>
      <c r="U594" s="9"/>
      <c r="V594" s="9"/>
      <c r="W594" s="9"/>
      <c r="X594" s="9"/>
      <c r="Y594" s="9"/>
      <c r="Z594" s="9"/>
    </row>
    <row r="595" ht="21.75" customHeight="1">
      <c r="A595" s="100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6"/>
      <c r="P595" s="29"/>
      <c r="Q595" s="29"/>
      <c r="R595" s="16"/>
      <c r="S595" s="9"/>
      <c r="T595" s="9"/>
      <c r="U595" s="9"/>
      <c r="V595" s="9"/>
      <c r="W595" s="9"/>
      <c r="X595" s="9"/>
      <c r="Y595" s="9"/>
      <c r="Z595" s="9"/>
    </row>
    <row r="596" ht="21.75" customHeight="1">
      <c r="A596" s="100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6"/>
      <c r="P596" s="29"/>
      <c r="Q596" s="29"/>
      <c r="R596" s="16"/>
      <c r="S596" s="9"/>
      <c r="T596" s="9"/>
      <c r="U596" s="9"/>
      <c r="V596" s="9"/>
      <c r="W596" s="9"/>
      <c r="X596" s="9"/>
      <c r="Y596" s="9"/>
      <c r="Z596" s="9"/>
    </row>
    <row r="597" ht="21.75" customHeight="1">
      <c r="A597" s="100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6"/>
      <c r="P597" s="29"/>
      <c r="Q597" s="29"/>
      <c r="R597" s="16"/>
      <c r="S597" s="9"/>
      <c r="T597" s="9"/>
      <c r="U597" s="9"/>
      <c r="V597" s="9"/>
      <c r="W597" s="9"/>
      <c r="X597" s="9"/>
      <c r="Y597" s="9"/>
      <c r="Z597" s="9"/>
    </row>
    <row r="598" ht="21.75" customHeight="1">
      <c r="A598" s="100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6"/>
      <c r="P598" s="29"/>
      <c r="Q598" s="29"/>
      <c r="R598" s="16"/>
      <c r="S598" s="9"/>
      <c r="T598" s="9"/>
      <c r="U598" s="9"/>
      <c r="V598" s="9"/>
      <c r="W598" s="9"/>
      <c r="X598" s="9"/>
      <c r="Y598" s="9"/>
      <c r="Z598" s="9"/>
    </row>
    <row r="599" ht="21.75" customHeight="1">
      <c r="A599" s="100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6"/>
      <c r="P599" s="29"/>
      <c r="Q599" s="29"/>
      <c r="R599" s="16"/>
      <c r="S599" s="9"/>
      <c r="T599" s="9"/>
      <c r="U599" s="9"/>
      <c r="V599" s="9"/>
      <c r="W599" s="9"/>
      <c r="X599" s="9"/>
      <c r="Y599" s="9"/>
      <c r="Z599" s="9"/>
    </row>
    <row r="600" ht="21.75" customHeight="1">
      <c r="A600" s="100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6"/>
      <c r="P600" s="29"/>
      <c r="Q600" s="29"/>
      <c r="R600" s="16"/>
      <c r="S600" s="9"/>
      <c r="T600" s="9"/>
      <c r="U600" s="9"/>
      <c r="V600" s="9"/>
      <c r="W600" s="9"/>
      <c r="X600" s="9"/>
      <c r="Y600" s="9"/>
      <c r="Z600" s="9"/>
    </row>
    <row r="601" ht="21.75" customHeight="1">
      <c r="A601" s="100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6"/>
      <c r="P601" s="29"/>
      <c r="Q601" s="29"/>
      <c r="R601" s="16"/>
      <c r="S601" s="9"/>
      <c r="T601" s="9"/>
      <c r="U601" s="9"/>
      <c r="V601" s="9"/>
      <c r="W601" s="9"/>
      <c r="X601" s="9"/>
      <c r="Y601" s="9"/>
      <c r="Z601" s="9"/>
    </row>
    <row r="602" ht="21.75" customHeight="1">
      <c r="A602" s="100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6"/>
      <c r="P602" s="29"/>
      <c r="Q602" s="29"/>
      <c r="R602" s="16"/>
      <c r="S602" s="9"/>
      <c r="T602" s="9"/>
      <c r="U602" s="9"/>
      <c r="V602" s="9"/>
      <c r="W602" s="9"/>
      <c r="X602" s="9"/>
      <c r="Y602" s="9"/>
      <c r="Z602" s="9"/>
    </row>
    <row r="603" ht="21.75" customHeight="1">
      <c r="A603" s="100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6"/>
      <c r="P603" s="29"/>
      <c r="Q603" s="29"/>
      <c r="R603" s="16"/>
      <c r="S603" s="9"/>
      <c r="T603" s="9"/>
      <c r="U603" s="9"/>
      <c r="V603" s="9"/>
      <c r="W603" s="9"/>
      <c r="X603" s="9"/>
      <c r="Y603" s="9"/>
      <c r="Z603" s="9"/>
    </row>
    <row r="604" ht="21.75" customHeight="1">
      <c r="A604" s="100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6"/>
      <c r="P604" s="29"/>
      <c r="Q604" s="29"/>
      <c r="R604" s="16"/>
      <c r="S604" s="9"/>
      <c r="T604" s="9"/>
      <c r="U604" s="9"/>
      <c r="V604" s="9"/>
      <c r="W604" s="9"/>
      <c r="X604" s="9"/>
      <c r="Y604" s="9"/>
      <c r="Z604" s="9"/>
    </row>
    <row r="605" ht="21.75" customHeight="1">
      <c r="A605" s="100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6"/>
      <c r="P605" s="29"/>
      <c r="Q605" s="29"/>
      <c r="R605" s="16"/>
      <c r="S605" s="9"/>
      <c r="T605" s="9"/>
      <c r="U605" s="9"/>
      <c r="V605" s="9"/>
      <c r="W605" s="9"/>
      <c r="X605" s="9"/>
      <c r="Y605" s="9"/>
      <c r="Z605" s="9"/>
    </row>
    <row r="606" ht="21.75" customHeight="1">
      <c r="A606" s="100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6"/>
      <c r="P606" s="29"/>
      <c r="Q606" s="29"/>
      <c r="R606" s="16"/>
      <c r="S606" s="9"/>
      <c r="T606" s="9"/>
      <c r="U606" s="9"/>
      <c r="V606" s="9"/>
      <c r="W606" s="9"/>
      <c r="X606" s="9"/>
      <c r="Y606" s="9"/>
      <c r="Z606" s="9"/>
    </row>
    <row r="607" ht="21.75" customHeight="1">
      <c r="A607" s="100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6"/>
      <c r="P607" s="29"/>
      <c r="Q607" s="29"/>
      <c r="R607" s="16"/>
      <c r="S607" s="9"/>
      <c r="T607" s="9"/>
      <c r="U607" s="9"/>
      <c r="V607" s="9"/>
      <c r="W607" s="9"/>
      <c r="X607" s="9"/>
      <c r="Y607" s="9"/>
      <c r="Z607" s="9"/>
    </row>
    <row r="608" ht="21.75" customHeight="1">
      <c r="A608" s="100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6"/>
      <c r="P608" s="29"/>
      <c r="Q608" s="29"/>
      <c r="R608" s="16"/>
      <c r="S608" s="9"/>
      <c r="T608" s="9"/>
      <c r="U608" s="9"/>
      <c r="V608" s="9"/>
      <c r="W608" s="9"/>
      <c r="X608" s="9"/>
      <c r="Y608" s="9"/>
      <c r="Z608" s="9"/>
    </row>
    <row r="609" ht="21.75" customHeight="1">
      <c r="A609" s="100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6"/>
      <c r="P609" s="29"/>
      <c r="Q609" s="29"/>
      <c r="R609" s="16"/>
      <c r="S609" s="9"/>
      <c r="T609" s="9"/>
      <c r="U609" s="9"/>
      <c r="V609" s="9"/>
      <c r="W609" s="9"/>
      <c r="X609" s="9"/>
      <c r="Y609" s="9"/>
      <c r="Z609" s="9"/>
    </row>
    <row r="610" ht="21.75" customHeight="1">
      <c r="A610" s="100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6"/>
      <c r="P610" s="29"/>
      <c r="Q610" s="29"/>
      <c r="R610" s="16"/>
      <c r="S610" s="9"/>
      <c r="T610" s="9"/>
      <c r="U610" s="9"/>
      <c r="V610" s="9"/>
      <c r="W610" s="9"/>
      <c r="X610" s="9"/>
      <c r="Y610" s="9"/>
      <c r="Z610" s="9"/>
    </row>
    <row r="611" ht="21.75" customHeight="1">
      <c r="A611" s="100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6"/>
      <c r="P611" s="29"/>
      <c r="Q611" s="29"/>
      <c r="R611" s="16"/>
      <c r="S611" s="9"/>
      <c r="T611" s="9"/>
      <c r="U611" s="9"/>
      <c r="V611" s="9"/>
      <c r="W611" s="9"/>
      <c r="X611" s="9"/>
      <c r="Y611" s="9"/>
      <c r="Z611" s="9"/>
    </row>
    <row r="612" ht="21.75" customHeight="1">
      <c r="A612" s="100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6"/>
      <c r="P612" s="29"/>
      <c r="Q612" s="29"/>
      <c r="R612" s="16"/>
      <c r="S612" s="9"/>
      <c r="T612" s="9"/>
      <c r="U612" s="9"/>
      <c r="V612" s="9"/>
      <c r="W612" s="9"/>
      <c r="X612" s="9"/>
      <c r="Y612" s="9"/>
      <c r="Z612" s="9"/>
    </row>
    <row r="613" ht="21.75" customHeight="1">
      <c r="A613" s="100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6"/>
      <c r="P613" s="29"/>
      <c r="Q613" s="29"/>
      <c r="R613" s="16"/>
      <c r="S613" s="9"/>
      <c r="T613" s="9"/>
      <c r="U613" s="9"/>
      <c r="V613" s="9"/>
      <c r="W613" s="9"/>
      <c r="X613" s="9"/>
      <c r="Y613" s="9"/>
      <c r="Z613" s="9"/>
    </row>
    <row r="614" ht="21.75" customHeight="1">
      <c r="A614" s="100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6"/>
      <c r="P614" s="29"/>
      <c r="Q614" s="29"/>
      <c r="R614" s="16"/>
      <c r="S614" s="9"/>
      <c r="T614" s="9"/>
      <c r="U614" s="9"/>
      <c r="V614" s="9"/>
      <c r="W614" s="9"/>
      <c r="X614" s="9"/>
      <c r="Y614" s="9"/>
      <c r="Z614" s="9"/>
    </row>
    <row r="615" ht="21.75" customHeight="1">
      <c r="A615" s="100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6"/>
      <c r="P615" s="29"/>
      <c r="Q615" s="29"/>
      <c r="R615" s="16"/>
      <c r="S615" s="9"/>
      <c r="T615" s="9"/>
      <c r="U615" s="9"/>
      <c r="V615" s="9"/>
      <c r="W615" s="9"/>
      <c r="X615" s="9"/>
      <c r="Y615" s="9"/>
      <c r="Z615" s="9"/>
    </row>
    <row r="616" ht="21.75" customHeight="1">
      <c r="A616" s="100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6"/>
      <c r="P616" s="29"/>
      <c r="Q616" s="29"/>
      <c r="R616" s="16"/>
      <c r="S616" s="9"/>
      <c r="T616" s="9"/>
      <c r="U616" s="9"/>
      <c r="V616" s="9"/>
      <c r="W616" s="9"/>
      <c r="X616" s="9"/>
      <c r="Y616" s="9"/>
      <c r="Z616" s="9"/>
    </row>
    <row r="617" ht="21.75" customHeight="1">
      <c r="A617" s="100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6"/>
      <c r="P617" s="29"/>
      <c r="Q617" s="29"/>
      <c r="R617" s="16"/>
      <c r="S617" s="9"/>
      <c r="T617" s="9"/>
      <c r="U617" s="9"/>
      <c r="V617" s="9"/>
      <c r="W617" s="9"/>
      <c r="X617" s="9"/>
      <c r="Y617" s="9"/>
      <c r="Z617" s="9"/>
    </row>
    <row r="618" ht="21.75" customHeight="1">
      <c r="A618" s="100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6"/>
      <c r="P618" s="29"/>
      <c r="Q618" s="29"/>
      <c r="R618" s="16"/>
      <c r="S618" s="9"/>
      <c r="T618" s="9"/>
      <c r="U618" s="9"/>
      <c r="V618" s="9"/>
      <c r="W618" s="9"/>
      <c r="X618" s="9"/>
      <c r="Y618" s="9"/>
      <c r="Z618" s="9"/>
    </row>
    <row r="619" ht="21.75" customHeight="1">
      <c r="A619" s="100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6"/>
      <c r="P619" s="29"/>
      <c r="Q619" s="29"/>
      <c r="R619" s="16"/>
      <c r="S619" s="9"/>
      <c r="T619" s="9"/>
      <c r="U619" s="9"/>
      <c r="V619" s="9"/>
      <c r="W619" s="9"/>
      <c r="X619" s="9"/>
      <c r="Y619" s="9"/>
      <c r="Z619" s="9"/>
    </row>
    <row r="620" ht="21.75" customHeight="1">
      <c r="A620" s="100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6"/>
      <c r="P620" s="29"/>
      <c r="Q620" s="29"/>
      <c r="R620" s="16"/>
      <c r="S620" s="9"/>
      <c r="T620" s="9"/>
      <c r="U620" s="9"/>
      <c r="V620" s="9"/>
      <c r="W620" s="9"/>
      <c r="X620" s="9"/>
      <c r="Y620" s="9"/>
      <c r="Z620" s="9"/>
    </row>
    <row r="621" ht="21.75" customHeight="1">
      <c r="A621" s="100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6"/>
      <c r="P621" s="29"/>
      <c r="Q621" s="29"/>
      <c r="R621" s="16"/>
      <c r="S621" s="9"/>
      <c r="T621" s="9"/>
      <c r="U621" s="9"/>
      <c r="V621" s="9"/>
      <c r="W621" s="9"/>
      <c r="X621" s="9"/>
      <c r="Y621" s="9"/>
      <c r="Z621" s="9"/>
    </row>
    <row r="622" ht="21.75" customHeight="1">
      <c r="A622" s="100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6"/>
      <c r="P622" s="29"/>
      <c r="Q622" s="29"/>
      <c r="R622" s="16"/>
      <c r="S622" s="9"/>
      <c r="T622" s="9"/>
      <c r="U622" s="9"/>
      <c r="V622" s="9"/>
      <c r="W622" s="9"/>
      <c r="X622" s="9"/>
      <c r="Y622" s="9"/>
      <c r="Z622" s="9"/>
    </row>
    <row r="623" ht="21.75" customHeight="1">
      <c r="A623" s="100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6"/>
      <c r="P623" s="29"/>
      <c r="Q623" s="29"/>
      <c r="R623" s="16"/>
      <c r="S623" s="9"/>
      <c r="T623" s="9"/>
      <c r="U623" s="9"/>
      <c r="V623" s="9"/>
      <c r="W623" s="9"/>
      <c r="X623" s="9"/>
      <c r="Y623" s="9"/>
      <c r="Z623" s="9"/>
    </row>
    <row r="624" ht="21.75" customHeight="1">
      <c r="A624" s="100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6"/>
      <c r="P624" s="29"/>
      <c r="Q624" s="29"/>
      <c r="R624" s="16"/>
      <c r="S624" s="9"/>
      <c r="T624" s="9"/>
      <c r="U624" s="9"/>
      <c r="V624" s="9"/>
      <c r="W624" s="9"/>
      <c r="X624" s="9"/>
      <c r="Y624" s="9"/>
      <c r="Z624" s="9"/>
    </row>
    <row r="625" ht="21.75" customHeight="1">
      <c r="A625" s="100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6"/>
      <c r="P625" s="29"/>
      <c r="Q625" s="29"/>
      <c r="R625" s="16"/>
      <c r="S625" s="9"/>
      <c r="T625" s="9"/>
      <c r="U625" s="9"/>
      <c r="V625" s="9"/>
      <c r="W625" s="9"/>
      <c r="X625" s="9"/>
      <c r="Y625" s="9"/>
      <c r="Z625" s="9"/>
    </row>
    <row r="626" ht="21.75" customHeight="1">
      <c r="A626" s="100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6"/>
      <c r="P626" s="29"/>
      <c r="Q626" s="29"/>
      <c r="R626" s="16"/>
      <c r="S626" s="9"/>
      <c r="T626" s="9"/>
      <c r="U626" s="9"/>
      <c r="V626" s="9"/>
      <c r="W626" s="9"/>
      <c r="X626" s="9"/>
      <c r="Y626" s="9"/>
      <c r="Z626" s="9"/>
    </row>
    <row r="627" ht="21.75" customHeight="1">
      <c r="A627" s="100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6"/>
      <c r="P627" s="29"/>
      <c r="Q627" s="29"/>
      <c r="R627" s="16"/>
      <c r="S627" s="9"/>
      <c r="T627" s="9"/>
      <c r="U627" s="9"/>
      <c r="V627" s="9"/>
      <c r="W627" s="9"/>
      <c r="X627" s="9"/>
      <c r="Y627" s="9"/>
      <c r="Z627" s="9"/>
    </row>
    <row r="628" ht="21.75" customHeight="1">
      <c r="A628" s="100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6"/>
      <c r="P628" s="29"/>
      <c r="Q628" s="29"/>
      <c r="R628" s="16"/>
      <c r="S628" s="9"/>
      <c r="T628" s="9"/>
      <c r="U628" s="9"/>
      <c r="V628" s="9"/>
      <c r="W628" s="9"/>
      <c r="X628" s="9"/>
      <c r="Y628" s="9"/>
      <c r="Z628" s="9"/>
    </row>
    <row r="629" ht="21.75" customHeight="1">
      <c r="A629" s="100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6"/>
      <c r="P629" s="29"/>
      <c r="Q629" s="29"/>
      <c r="R629" s="16"/>
      <c r="S629" s="9"/>
      <c r="T629" s="9"/>
      <c r="U629" s="9"/>
      <c r="V629" s="9"/>
      <c r="W629" s="9"/>
      <c r="X629" s="9"/>
      <c r="Y629" s="9"/>
      <c r="Z629" s="9"/>
    </row>
    <row r="630" ht="21.75" customHeight="1">
      <c r="A630" s="100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6"/>
      <c r="P630" s="29"/>
      <c r="Q630" s="29"/>
      <c r="R630" s="16"/>
      <c r="S630" s="9"/>
      <c r="T630" s="9"/>
      <c r="U630" s="9"/>
      <c r="V630" s="9"/>
      <c r="W630" s="9"/>
      <c r="X630" s="9"/>
      <c r="Y630" s="9"/>
      <c r="Z630" s="9"/>
    </row>
    <row r="631" ht="21.75" customHeight="1">
      <c r="A631" s="100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6"/>
      <c r="P631" s="29"/>
      <c r="Q631" s="29"/>
      <c r="R631" s="16"/>
      <c r="S631" s="9"/>
      <c r="T631" s="9"/>
      <c r="U631" s="9"/>
      <c r="V631" s="9"/>
      <c r="W631" s="9"/>
      <c r="X631" s="9"/>
      <c r="Y631" s="9"/>
      <c r="Z631" s="9"/>
    </row>
    <row r="632" ht="21.75" customHeight="1">
      <c r="A632" s="100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6"/>
      <c r="P632" s="29"/>
      <c r="Q632" s="29"/>
      <c r="R632" s="16"/>
      <c r="S632" s="9"/>
      <c r="T632" s="9"/>
      <c r="U632" s="9"/>
      <c r="V632" s="9"/>
      <c r="W632" s="9"/>
      <c r="X632" s="9"/>
      <c r="Y632" s="9"/>
      <c r="Z632" s="9"/>
    </row>
    <row r="633" ht="21.75" customHeight="1">
      <c r="A633" s="100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6"/>
      <c r="P633" s="29"/>
      <c r="Q633" s="29"/>
      <c r="R633" s="16"/>
      <c r="S633" s="9"/>
      <c r="T633" s="9"/>
      <c r="U633" s="9"/>
      <c r="V633" s="9"/>
      <c r="W633" s="9"/>
      <c r="X633" s="9"/>
      <c r="Y633" s="9"/>
      <c r="Z633" s="9"/>
    </row>
    <row r="634" ht="21.75" customHeight="1">
      <c r="A634" s="100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6"/>
      <c r="P634" s="29"/>
      <c r="Q634" s="29"/>
      <c r="R634" s="16"/>
      <c r="S634" s="9"/>
      <c r="T634" s="9"/>
      <c r="U634" s="9"/>
      <c r="V634" s="9"/>
      <c r="W634" s="9"/>
      <c r="X634" s="9"/>
      <c r="Y634" s="9"/>
      <c r="Z634" s="9"/>
    </row>
    <row r="635" ht="21.75" customHeight="1">
      <c r="A635" s="100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6"/>
      <c r="P635" s="29"/>
      <c r="Q635" s="29"/>
      <c r="R635" s="16"/>
      <c r="S635" s="9"/>
      <c r="T635" s="9"/>
      <c r="U635" s="9"/>
      <c r="V635" s="9"/>
      <c r="W635" s="9"/>
      <c r="X635" s="9"/>
      <c r="Y635" s="9"/>
      <c r="Z635" s="9"/>
    </row>
    <row r="636" ht="21.75" customHeight="1">
      <c r="A636" s="100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6"/>
      <c r="P636" s="29"/>
      <c r="Q636" s="29"/>
      <c r="R636" s="16"/>
      <c r="S636" s="9"/>
      <c r="T636" s="9"/>
      <c r="U636" s="9"/>
      <c r="V636" s="9"/>
      <c r="W636" s="9"/>
      <c r="X636" s="9"/>
      <c r="Y636" s="9"/>
      <c r="Z636" s="9"/>
    </row>
    <row r="637" ht="21.75" customHeight="1">
      <c r="A637" s="100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6"/>
      <c r="P637" s="29"/>
      <c r="Q637" s="29"/>
      <c r="R637" s="16"/>
      <c r="S637" s="9"/>
      <c r="T637" s="9"/>
      <c r="U637" s="9"/>
      <c r="V637" s="9"/>
      <c r="W637" s="9"/>
      <c r="X637" s="9"/>
      <c r="Y637" s="9"/>
      <c r="Z637" s="9"/>
    </row>
    <row r="638" ht="21.75" customHeight="1">
      <c r="A638" s="100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6"/>
      <c r="P638" s="29"/>
      <c r="Q638" s="29"/>
      <c r="R638" s="16"/>
      <c r="S638" s="9"/>
      <c r="T638" s="9"/>
      <c r="U638" s="9"/>
      <c r="V638" s="9"/>
      <c r="W638" s="9"/>
      <c r="X638" s="9"/>
      <c r="Y638" s="9"/>
      <c r="Z638" s="9"/>
    </row>
    <row r="639" ht="21.75" customHeight="1">
      <c r="A639" s="100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6"/>
      <c r="P639" s="29"/>
      <c r="Q639" s="29"/>
      <c r="R639" s="16"/>
      <c r="S639" s="9"/>
      <c r="T639" s="9"/>
      <c r="U639" s="9"/>
      <c r="V639" s="9"/>
      <c r="W639" s="9"/>
      <c r="X639" s="9"/>
      <c r="Y639" s="9"/>
      <c r="Z639" s="9"/>
    </row>
    <row r="640" ht="21.75" customHeight="1">
      <c r="A640" s="100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6"/>
      <c r="P640" s="29"/>
      <c r="Q640" s="29"/>
      <c r="R640" s="16"/>
      <c r="S640" s="9"/>
      <c r="T640" s="9"/>
      <c r="U640" s="9"/>
      <c r="V640" s="9"/>
      <c r="W640" s="9"/>
      <c r="X640" s="9"/>
      <c r="Y640" s="9"/>
      <c r="Z640" s="9"/>
    </row>
    <row r="641" ht="21.75" customHeight="1">
      <c r="A641" s="100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6"/>
      <c r="P641" s="29"/>
      <c r="Q641" s="29"/>
      <c r="R641" s="16"/>
      <c r="S641" s="9"/>
      <c r="T641" s="9"/>
      <c r="U641" s="9"/>
      <c r="V641" s="9"/>
      <c r="W641" s="9"/>
      <c r="X641" s="9"/>
      <c r="Y641" s="9"/>
      <c r="Z641" s="9"/>
    </row>
    <row r="642" ht="21.75" customHeight="1">
      <c r="A642" s="100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6"/>
      <c r="P642" s="29"/>
      <c r="Q642" s="29"/>
      <c r="R642" s="16"/>
      <c r="S642" s="9"/>
      <c r="T642" s="9"/>
      <c r="U642" s="9"/>
      <c r="V642" s="9"/>
      <c r="W642" s="9"/>
      <c r="X642" s="9"/>
      <c r="Y642" s="9"/>
      <c r="Z642" s="9"/>
    </row>
    <row r="643" ht="21.75" customHeight="1">
      <c r="A643" s="100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6"/>
      <c r="P643" s="29"/>
      <c r="Q643" s="29"/>
      <c r="R643" s="16"/>
      <c r="S643" s="9"/>
      <c r="T643" s="9"/>
      <c r="U643" s="9"/>
      <c r="V643" s="9"/>
      <c r="W643" s="9"/>
      <c r="X643" s="9"/>
      <c r="Y643" s="9"/>
      <c r="Z643" s="9"/>
    </row>
    <row r="644" ht="21.75" customHeight="1">
      <c r="A644" s="100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6"/>
      <c r="P644" s="29"/>
      <c r="Q644" s="29"/>
      <c r="R644" s="16"/>
      <c r="S644" s="9"/>
      <c r="T644" s="9"/>
      <c r="U644" s="9"/>
      <c r="V644" s="9"/>
      <c r="W644" s="9"/>
      <c r="X644" s="9"/>
      <c r="Y644" s="9"/>
      <c r="Z644" s="9"/>
    </row>
    <row r="645" ht="21.75" customHeight="1">
      <c r="A645" s="100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6"/>
      <c r="P645" s="29"/>
      <c r="Q645" s="29"/>
      <c r="R645" s="16"/>
      <c r="S645" s="9"/>
      <c r="T645" s="9"/>
      <c r="U645" s="9"/>
      <c r="V645" s="9"/>
      <c r="W645" s="9"/>
      <c r="X645" s="9"/>
      <c r="Y645" s="9"/>
      <c r="Z645" s="9"/>
    </row>
    <row r="646" ht="21.75" customHeight="1">
      <c r="A646" s="100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6"/>
      <c r="P646" s="29"/>
      <c r="Q646" s="29"/>
      <c r="R646" s="16"/>
      <c r="S646" s="9"/>
      <c r="T646" s="9"/>
      <c r="U646" s="9"/>
      <c r="V646" s="9"/>
      <c r="W646" s="9"/>
      <c r="X646" s="9"/>
      <c r="Y646" s="9"/>
      <c r="Z646" s="9"/>
    </row>
    <row r="647" ht="21.75" customHeight="1">
      <c r="A647" s="100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6"/>
      <c r="P647" s="29"/>
      <c r="Q647" s="29"/>
      <c r="R647" s="16"/>
      <c r="S647" s="9"/>
      <c r="T647" s="9"/>
      <c r="U647" s="9"/>
      <c r="V647" s="9"/>
      <c r="W647" s="9"/>
      <c r="X647" s="9"/>
      <c r="Y647" s="9"/>
      <c r="Z647" s="9"/>
    </row>
    <row r="648" ht="21.75" customHeight="1">
      <c r="A648" s="100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6"/>
      <c r="P648" s="29"/>
      <c r="Q648" s="29"/>
      <c r="R648" s="16"/>
      <c r="S648" s="9"/>
      <c r="T648" s="9"/>
      <c r="U648" s="9"/>
      <c r="V648" s="9"/>
      <c r="W648" s="9"/>
      <c r="X648" s="9"/>
      <c r="Y648" s="9"/>
      <c r="Z648" s="9"/>
    </row>
    <row r="649" ht="21.75" customHeight="1">
      <c r="A649" s="100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6"/>
      <c r="P649" s="29"/>
      <c r="Q649" s="29"/>
      <c r="R649" s="16"/>
      <c r="S649" s="9"/>
      <c r="T649" s="9"/>
      <c r="U649" s="9"/>
      <c r="V649" s="9"/>
      <c r="W649" s="9"/>
      <c r="X649" s="9"/>
      <c r="Y649" s="9"/>
      <c r="Z649" s="9"/>
    </row>
    <row r="650" ht="21.75" customHeight="1">
      <c r="A650" s="100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6"/>
      <c r="P650" s="29"/>
      <c r="Q650" s="29"/>
      <c r="R650" s="16"/>
      <c r="S650" s="9"/>
      <c r="T650" s="9"/>
      <c r="U650" s="9"/>
      <c r="V650" s="9"/>
      <c r="W650" s="9"/>
      <c r="X650" s="9"/>
      <c r="Y650" s="9"/>
      <c r="Z650" s="9"/>
    </row>
    <row r="651" ht="21.75" customHeight="1">
      <c r="A651" s="100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6"/>
      <c r="P651" s="29"/>
      <c r="Q651" s="29"/>
      <c r="R651" s="16"/>
      <c r="S651" s="9"/>
      <c r="T651" s="9"/>
      <c r="U651" s="9"/>
      <c r="V651" s="9"/>
      <c r="W651" s="9"/>
      <c r="X651" s="9"/>
      <c r="Y651" s="9"/>
      <c r="Z651" s="9"/>
    </row>
    <row r="652" ht="21.75" customHeight="1">
      <c r="A652" s="100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6"/>
      <c r="P652" s="29"/>
      <c r="Q652" s="29"/>
      <c r="R652" s="16"/>
      <c r="S652" s="9"/>
      <c r="T652" s="9"/>
      <c r="U652" s="9"/>
      <c r="V652" s="9"/>
      <c r="W652" s="9"/>
      <c r="X652" s="9"/>
      <c r="Y652" s="9"/>
      <c r="Z652" s="9"/>
    </row>
    <row r="653" ht="21.75" customHeight="1">
      <c r="A653" s="100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6"/>
      <c r="P653" s="29"/>
      <c r="Q653" s="29"/>
      <c r="R653" s="16"/>
      <c r="S653" s="9"/>
      <c r="T653" s="9"/>
      <c r="U653" s="9"/>
      <c r="V653" s="9"/>
      <c r="W653" s="9"/>
      <c r="X653" s="9"/>
      <c r="Y653" s="9"/>
      <c r="Z653" s="9"/>
    </row>
    <row r="654" ht="21.75" customHeight="1">
      <c r="A654" s="100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6"/>
      <c r="P654" s="29"/>
      <c r="Q654" s="29"/>
      <c r="R654" s="16"/>
      <c r="S654" s="9"/>
      <c r="T654" s="9"/>
      <c r="U654" s="9"/>
      <c r="V654" s="9"/>
      <c r="W654" s="9"/>
      <c r="X654" s="9"/>
      <c r="Y654" s="9"/>
      <c r="Z654" s="9"/>
    </row>
    <row r="655" ht="21.75" customHeight="1">
      <c r="A655" s="100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6"/>
      <c r="P655" s="29"/>
      <c r="Q655" s="29"/>
      <c r="R655" s="16"/>
      <c r="S655" s="9"/>
      <c r="T655" s="9"/>
      <c r="U655" s="9"/>
      <c r="V655" s="9"/>
      <c r="W655" s="9"/>
      <c r="X655" s="9"/>
      <c r="Y655" s="9"/>
      <c r="Z655" s="9"/>
    </row>
    <row r="656" ht="21.75" customHeight="1">
      <c r="A656" s="100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6"/>
      <c r="P656" s="29"/>
      <c r="Q656" s="29"/>
      <c r="R656" s="16"/>
      <c r="S656" s="9"/>
      <c r="T656" s="9"/>
      <c r="U656" s="9"/>
      <c r="V656" s="9"/>
      <c r="W656" s="9"/>
      <c r="X656" s="9"/>
      <c r="Y656" s="9"/>
      <c r="Z656" s="9"/>
    </row>
    <row r="657" ht="21.75" customHeight="1">
      <c r="A657" s="100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6"/>
      <c r="P657" s="29"/>
      <c r="Q657" s="29"/>
      <c r="R657" s="16"/>
      <c r="S657" s="9"/>
      <c r="T657" s="9"/>
      <c r="U657" s="9"/>
      <c r="V657" s="9"/>
      <c r="W657" s="9"/>
      <c r="X657" s="9"/>
      <c r="Y657" s="9"/>
      <c r="Z657" s="9"/>
    </row>
    <row r="658" ht="21.75" customHeight="1">
      <c r="A658" s="100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6"/>
      <c r="P658" s="29"/>
      <c r="Q658" s="29"/>
      <c r="R658" s="16"/>
      <c r="S658" s="9"/>
      <c r="T658" s="9"/>
      <c r="U658" s="9"/>
      <c r="V658" s="9"/>
      <c r="W658" s="9"/>
      <c r="X658" s="9"/>
      <c r="Y658" s="9"/>
      <c r="Z658" s="9"/>
    </row>
    <row r="659" ht="21.75" customHeight="1">
      <c r="A659" s="100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6"/>
      <c r="P659" s="29"/>
      <c r="Q659" s="29"/>
      <c r="R659" s="16"/>
      <c r="S659" s="9"/>
      <c r="T659" s="9"/>
      <c r="U659" s="9"/>
      <c r="V659" s="9"/>
      <c r="W659" s="9"/>
      <c r="X659" s="9"/>
      <c r="Y659" s="9"/>
      <c r="Z659" s="9"/>
    </row>
    <row r="660" ht="21.75" customHeight="1">
      <c r="A660" s="100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6"/>
      <c r="P660" s="29"/>
      <c r="Q660" s="29"/>
      <c r="R660" s="16"/>
      <c r="S660" s="9"/>
      <c r="T660" s="9"/>
      <c r="U660" s="9"/>
      <c r="V660" s="9"/>
      <c r="W660" s="9"/>
      <c r="X660" s="9"/>
      <c r="Y660" s="9"/>
      <c r="Z660" s="9"/>
    </row>
    <row r="661" ht="21.75" customHeight="1">
      <c r="A661" s="100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6"/>
      <c r="P661" s="29"/>
      <c r="Q661" s="29"/>
      <c r="R661" s="16"/>
      <c r="S661" s="9"/>
      <c r="T661" s="9"/>
      <c r="U661" s="9"/>
      <c r="V661" s="9"/>
      <c r="W661" s="9"/>
      <c r="X661" s="9"/>
      <c r="Y661" s="9"/>
      <c r="Z661" s="9"/>
    </row>
    <row r="662" ht="21.75" customHeight="1">
      <c r="A662" s="100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6"/>
      <c r="P662" s="29"/>
      <c r="Q662" s="29"/>
      <c r="R662" s="16"/>
      <c r="S662" s="9"/>
      <c r="T662" s="9"/>
      <c r="U662" s="9"/>
      <c r="V662" s="9"/>
      <c r="W662" s="9"/>
      <c r="X662" s="9"/>
      <c r="Y662" s="9"/>
      <c r="Z662" s="9"/>
    </row>
    <row r="663" ht="21.75" customHeight="1">
      <c r="A663" s="100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6"/>
      <c r="P663" s="29"/>
      <c r="Q663" s="29"/>
      <c r="R663" s="16"/>
      <c r="S663" s="9"/>
      <c r="T663" s="9"/>
      <c r="U663" s="9"/>
      <c r="V663" s="9"/>
      <c r="W663" s="9"/>
      <c r="X663" s="9"/>
      <c r="Y663" s="9"/>
      <c r="Z663" s="9"/>
    </row>
    <row r="664" ht="21.75" customHeight="1">
      <c r="A664" s="100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6"/>
      <c r="P664" s="29"/>
      <c r="Q664" s="29"/>
      <c r="R664" s="16"/>
      <c r="S664" s="9"/>
      <c r="T664" s="9"/>
      <c r="U664" s="9"/>
      <c r="V664" s="9"/>
      <c r="W664" s="9"/>
      <c r="X664" s="9"/>
      <c r="Y664" s="9"/>
      <c r="Z664" s="9"/>
    </row>
    <row r="665" ht="21.75" customHeight="1">
      <c r="A665" s="100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6"/>
      <c r="P665" s="29"/>
      <c r="Q665" s="29"/>
      <c r="R665" s="16"/>
      <c r="S665" s="9"/>
      <c r="T665" s="9"/>
      <c r="U665" s="9"/>
      <c r="V665" s="9"/>
      <c r="W665" s="9"/>
      <c r="X665" s="9"/>
      <c r="Y665" s="9"/>
      <c r="Z665" s="9"/>
    </row>
    <row r="666" ht="21.75" customHeight="1">
      <c r="A666" s="100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6"/>
      <c r="P666" s="29"/>
      <c r="Q666" s="29"/>
      <c r="R666" s="16"/>
      <c r="S666" s="9"/>
      <c r="T666" s="9"/>
      <c r="U666" s="9"/>
      <c r="V666" s="9"/>
      <c r="W666" s="9"/>
      <c r="X666" s="9"/>
      <c r="Y666" s="9"/>
      <c r="Z666" s="9"/>
    </row>
    <row r="667" ht="21.75" customHeight="1">
      <c r="A667" s="100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6"/>
      <c r="P667" s="29"/>
      <c r="Q667" s="29"/>
      <c r="R667" s="16"/>
      <c r="S667" s="9"/>
      <c r="T667" s="9"/>
      <c r="U667" s="9"/>
      <c r="V667" s="9"/>
      <c r="W667" s="9"/>
      <c r="X667" s="9"/>
      <c r="Y667" s="9"/>
      <c r="Z667" s="9"/>
    </row>
    <row r="668" ht="21.75" customHeight="1">
      <c r="A668" s="100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6"/>
      <c r="P668" s="29"/>
      <c r="Q668" s="29"/>
      <c r="R668" s="16"/>
      <c r="S668" s="9"/>
      <c r="T668" s="9"/>
      <c r="U668" s="9"/>
      <c r="V668" s="9"/>
      <c r="W668" s="9"/>
      <c r="X668" s="9"/>
      <c r="Y668" s="9"/>
      <c r="Z668" s="9"/>
    </row>
    <row r="669" ht="21.75" customHeight="1">
      <c r="A669" s="100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6"/>
      <c r="P669" s="29"/>
      <c r="Q669" s="29"/>
      <c r="R669" s="16"/>
      <c r="S669" s="9"/>
      <c r="T669" s="9"/>
      <c r="U669" s="9"/>
      <c r="V669" s="9"/>
      <c r="W669" s="9"/>
      <c r="X669" s="9"/>
      <c r="Y669" s="9"/>
      <c r="Z669" s="9"/>
    </row>
    <row r="670" ht="21.75" customHeight="1">
      <c r="A670" s="100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6"/>
      <c r="P670" s="29"/>
      <c r="Q670" s="29"/>
      <c r="R670" s="16"/>
      <c r="S670" s="9"/>
      <c r="T670" s="9"/>
      <c r="U670" s="9"/>
      <c r="V670" s="9"/>
      <c r="W670" s="9"/>
      <c r="X670" s="9"/>
      <c r="Y670" s="9"/>
      <c r="Z670" s="9"/>
    </row>
    <row r="671" ht="21.75" customHeight="1">
      <c r="A671" s="100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6"/>
      <c r="P671" s="29"/>
      <c r="Q671" s="29"/>
      <c r="R671" s="16"/>
      <c r="S671" s="9"/>
      <c r="T671" s="9"/>
      <c r="U671" s="9"/>
      <c r="V671" s="9"/>
      <c r="W671" s="9"/>
      <c r="X671" s="9"/>
      <c r="Y671" s="9"/>
      <c r="Z671" s="9"/>
    </row>
    <row r="672" ht="21.75" customHeight="1">
      <c r="A672" s="100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6"/>
      <c r="P672" s="29"/>
      <c r="Q672" s="29"/>
      <c r="R672" s="16"/>
      <c r="S672" s="9"/>
      <c r="T672" s="9"/>
      <c r="U672" s="9"/>
      <c r="V672" s="9"/>
      <c r="W672" s="9"/>
      <c r="X672" s="9"/>
      <c r="Y672" s="9"/>
      <c r="Z672" s="9"/>
    </row>
    <row r="673" ht="21.75" customHeight="1">
      <c r="A673" s="100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6"/>
      <c r="P673" s="29"/>
      <c r="Q673" s="29"/>
      <c r="R673" s="16"/>
      <c r="S673" s="9"/>
      <c r="T673" s="9"/>
      <c r="U673" s="9"/>
      <c r="V673" s="9"/>
      <c r="W673" s="9"/>
      <c r="X673" s="9"/>
      <c r="Y673" s="9"/>
      <c r="Z673" s="9"/>
    </row>
    <row r="674" ht="21.75" customHeight="1">
      <c r="A674" s="100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6"/>
      <c r="P674" s="29"/>
      <c r="Q674" s="29"/>
      <c r="R674" s="16"/>
      <c r="S674" s="9"/>
      <c r="T674" s="9"/>
      <c r="U674" s="9"/>
      <c r="V674" s="9"/>
      <c r="W674" s="9"/>
      <c r="X674" s="9"/>
      <c r="Y674" s="9"/>
      <c r="Z674" s="9"/>
    </row>
    <row r="675" ht="21.75" customHeight="1">
      <c r="A675" s="100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6"/>
      <c r="P675" s="29"/>
      <c r="Q675" s="29"/>
      <c r="R675" s="16"/>
      <c r="S675" s="9"/>
      <c r="T675" s="9"/>
      <c r="U675" s="9"/>
      <c r="V675" s="9"/>
      <c r="W675" s="9"/>
      <c r="X675" s="9"/>
      <c r="Y675" s="9"/>
      <c r="Z675" s="9"/>
    </row>
    <row r="676" ht="21.75" customHeight="1">
      <c r="A676" s="100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6"/>
      <c r="P676" s="29"/>
      <c r="Q676" s="29"/>
      <c r="R676" s="16"/>
      <c r="S676" s="9"/>
      <c r="T676" s="9"/>
      <c r="U676" s="9"/>
      <c r="V676" s="9"/>
      <c r="W676" s="9"/>
      <c r="X676" s="9"/>
      <c r="Y676" s="9"/>
      <c r="Z676" s="9"/>
    </row>
    <row r="677" ht="21.75" customHeight="1">
      <c r="A677" s="100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6"/>
      <c r="P677" s="29"/>
      <c r="Q677" s="29"/>
      <c r="R677" s="16"/>
      <c r="S677" s="9"/>
      <c r="T677" s="9"/>
      <c r="U677" s="9"/>
      <c r="V677" s="9"/>
      <c r="W677" s="9"/>
      <c r="X677" s="9"/>
      <c r="Y677" s="9"/>
      <c r="Z677" s="9"/>
    </row>
    <row r="678" ht="21.75" customHeight="1">
      <c r="A678" s="100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6"/>
      <c r="P678" s="29"/>
      <c r="Q678" s="29"/>
      <c r="R678" s="16"/>
      <c r="S678" s="9"/>
      <c r="T678" s="9"/>
      <c r="U678" s="9"/>
      <c r="V678" s="9"/>
      <c r="W678" s="9"/>
      <c r="X678" s="9"/>
      <c r="Y678" s="9"/>
      <c r="Z678" s="9"/>
    </row>
    <row r="679" ht="21.75" customHeight="1">
      <c r="A679" s="100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6"/>
      <c r="P679" s="29"/>
      <c r="Q679" s="29"/>
      <c r="R679" s="16"/>
      <c r="S679" s="9"/>
      <c r="T679" s="9"/>
      <c r="U679" s="9"/>
      <c r="V679" s="9"/>
      <c r="W679" s="9"/>
      <c r="X679" s="9"/>
      <c r="Y679" s="9"/>
      <c r="Z679" s="9"/>
    </row>
    <row r="680" ht="21.75" customHeight="1">
      <c r="A680" s="100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6"/>
      <c r="P680" s="29"/>
      <c r="Q680" s="29"/>
      <c r="R680" s="16"/>
      <c r="S680" s="9"/>
      <c r="T680" s="9"/>
      <c r="U680" s="9"/>
      <c r="V680" s="9"/>
      <c r="W680" s="9"/>
      <c r="X680" s="9"/>
      <c r="Y680" s="9"/>
      <c r="Z680" s="9"/>
    </row>
    <row r="681" ht="21.75" customHeight="1">
      <c r="A681" s="100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6"/>
      <c r="P681" s="29"/>
      <c r="Q681" s="29"/>
      <c r="R681" s="16"/>
      <c r="S681" s="9"/>
      <c r="T681" s="9"/>
      <c r="U681" s="9"/>
      <c r="V681" s="9"/>
      <c r="W681" s="9"/>
      <c r="X681" s="9"/>
      <c r="Y681" s="9"/>
      <c r="Z681" s="9"/>
    </row>
    <row r="682" ht="21.75" customHeight="1">
      <c r="A682" s="100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6"/>
      <c r="P682" s="29"/>
      <c r="Q682" s="29"/>
      <c r="R682" s="16"/>
      <c r="S682" s="9"/>
      <c r="T682" s="9"/>
      <c r="U682" s="9"/>
      <c r="V682" s="9"/>
      <c r="W682" s="9"/>
      <c r="X682" s="9"/>
      <c r="Y682" s="9"/>
      <c r="Z682" s="9"/>
    </row>
    <row r="683" ht="21.75" customHeight="1">
      <c r="A683" s="100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6"/>
      <c r="P683" s="29"/>
      <c r="Q683" s="29"/>
      <c r="R683" s="16"/>
      <c r="S683" s="9"/>
      <c r="T683" s="9"/>
      <c r="U683" s="9"/>
      <c r="V683" s="9"/>
      <c r="W683" s="9"/>
      <c r="X683" s="9"/>
      <c r="Y683" s="9"/>
      <c r="Z683" s="9"/>
    </row>
    <row r="684" ht="21.75" customHeight="1">
      <c r="A684" s="100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6"/>
      <c r="P684" s="29"/>
      <c r="Q684" s="29"/>
      <c r="R684" s="16"/>
      <c r="S684" s="9"/>
      <c r="T684" s="9"/>
      <c r="U684" s="9"/>
      <c r="V684" s="9"/>
      <c r="W684" s="9"/>
      <c r="X684" s="9"/>
      <c r="Y684" s="9"/>
      <c r="Z684" s="9"/>
    </row>
    <row r="685" ht="21.75" customHeight="1">
      <c r="A685" s="100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6"/>
      <c r="P685" s="29"/>
      <c r="Q685" s="29"/>
      <c r="R685" s="16"/>
      <c r="S685" s="9"/>
      <c r="T685" s="9"/>
      <c r="U685" s="9"/>
      <c r="V685" s="9"/>
      <c r="W685" s="9"/>
      <c r="X685" s="9"/>
      <c r="Y685" s="9"/>
      <c r="Z685" s="9"/>
    </row>
    <row r="686" ht="21.75" customHeight="1">
      <c r="A686" s="100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6"/>
      <c r="P686" s="29"/>
      <c r="Q686" s="29"/>
      <c r="R686" s="16"/>
      <c r="S686" s="9"/>
      <c r="T686" s="9"/>
      <c r="U686" s="9"/>
      <c r="V686" s="9"/>
      <c r="W686" s="9"/>
      <c r="X686" s="9"/>
      <c r="Y686" s="9"/>
      <c r="Z686" s="9"/>
    </row>
    <row r="687" ht="21.75" customHeight="1">
      <c r="A687" s="100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6"/>
      <c r="P687" s="29"/>
      <c r="Q687" s="29"/>
      <c r="R687" s="16"/>
      <c r="S687" s="9"/>
      <c r="T687" s="9"/>
      <c r="U687" s="9"/>
      <c r="V687" s="9"/>
      <c r="W687" s="9"/>
      <c r="X687" s="9"/>
      <c r="Y687" s="9"/>
      <c r="Z687" s="9"/>
    </row>
    <row r="688" ht="21.75" customHeight="1">
      <c r="A688" s="100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6"/>
      <c r="P688" s="29"/>
      <c r="Q688" s="29"/>
      <c r="R688" s="16"/>
      <c r="S688" s="9"/>
      <c r="T688" s="9"/>
      <c r="U688" s="9"/>
      <c r="V688" s="9"/>
      <c r="W688" s="9"/>
      <c r="X688" s="9"/>
      <c r="Y688" s="9"/>
      <c r="Z688" s="9"/>
    </row>
    <row r="689" ht="21.75" customHeight="1">
      <c r="A689" s="100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6"/>
      <c r="P689" s="29"/>
      <c r="Q689" s="29"/>
      <c r="R689" s="16"/>
      <c r="S689" s="9"/>
      <c r="T689" s="9"/>
      <c r="U689" s="9"/>
      <c r="V689" s="9"/>
      <c r="W689" s="9"/>
      <c r="X689" s="9"/>
      <c r="Y689" s="9"/>
      <c r="Z689" s="9"/>
    </row>
    <row r="690" ht="21.75" customHeight="1">
      <c r="A690" s="100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6"/>
      <c r="P690" s="29"/>
      <c r="Q690" s="29"/>
      <c r="R690" s="16"/>
      <c r="S690" s="9"/>
      <c r="T690" s="9"/>
      <c r="U690" s="9"/>
      <c r="V690" s="9"/>
      <c r="W690" s="9"/>
      <c r="X690" s="9"/>
      <c r="Y690" s="9"/>
      <c r="Z690" s="9"/>
    </row>
    <row r="691" ht="21.75" customHeight="1">
      <c r="A691" s="100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6"/>
      <c r="P691" s="29"/>
      <c r="Q691" s="29"/>
      <c r="R691" s="16"/>
      <c r="S691" s="9"/>
      <c r="T691" s="9"/>
      <c r="U691" s="9"/>
      <c r="V691" s="9"/>
      <c r="W691" s="9"/>
      <c r="X691" s="9"/>
      <c r="Y691" s="9"/>
      <c r="Z691" s="9"/>
    </row>
    <row r="692" ht="21.75" customHeight="1">
      <c r="A692" s="100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6"/>
      <c r="P692" s="29"/>
      <c r="Q692" s="29"/>
      <c r="R692" s="16"/>
      <c r="S692" s="9"/>
      <c r="T692" s="9"/>
      <c r="U692" s="9"/>
      <c r="V692" s="9"/>
      <c r="W692" s="9"/>
      <c r="X692" s="9"/>
      <c r="Y692" s="9"/>
      <c r="Z692" s="9"/>
    </row>
    <row r="693" ht="21.75" customHeight="1">
      <c r="A693" s="100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6"/>
      <c r="P693" s="29"/>
      <c r="Q693" s="29"/>
      <c r="R693" s="16"/>
      <c r="S693" s="9"/>
      <c r="T693" s="9"/>
      <c r="U693" s="9"/>
      <c r="V693" s="9"/>
      <c r="W693" s="9"/>
      <c r="X693" s="9"/>
      <c r="Y693" s="9"/>
      <c r="Z693" s="9"/>
    </row>
    <row r="694" ht="21.75" customHeight="1">
      <c r="A694" s="100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6"/>
      <c r="P694" s="29"/>
      <c r="Q694" s="29"/>
      <c r="R694" s="16"/>
      <c r="S694" s="9"/>
      <c r="T694" s="9"/>
      <c r="U694" s="9"/>
      <c r="V694" s="9"/>
      <c r="W694" s="9"/>
      <c r="X694" s="9"/>
      <c r="Y694" s="9"/>
      <c r="Z694" s="9"/>
    </row>
    <row r="695" ht="21.75" customHeight="1">
      <c r="A695" s="100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6"/>
      <c r="P695" s="29"/>
      <c r="Q695" s="29"/>
      <c r="R695" s="16"/>
      <c r="S695" s="9"/>
      <c r="T695" s="9"/>
      <c r="U695" s="9"/>
      <c r="V695" s="9"/>
      <c r="W695" s="9"/>
      <c r="X695" s="9"/>
      <c r="Y695" s="9"/>
      <c r="Z695" s="9"/>
    </row>
    <row r="696" ht="21.75" customHeight="1">
      <c r="A696" s="100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6"/>
      <c r="P696" s="29"/>
      <c r="Q696" s="29"/>
      <c r="R696" s="16"/>
      <c r="S696" s="9"/>
      <c r="T696" s="9"/>
      <c r="U696" s="9"/>
      <c r="V696" s="9"/>
      <c r="W696" s="9"/>
      <c r="X696" s="9"/>
      <c r="Y696" s="9"/>
      <c r="Z696" s="9"/>
    </row>
    <row r="697" ht="21.75" customHeight="1">
      <c r="A697" s="100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6"/>
      <c r="P697" s="29"/>
      <c r="Q697" s="29"/>
      <c r="R697" s="16"/>
      <c r="S697" s="9"/>
      <c r="T697" s="9"/>
      <c r="U697" s="9"/>
      <c r="V697" s="9"/>
      <c r="W697" s="9"/>
      <c r="X697" s="9"/>
      <c r="Y697" s="9"/>
      <c r="Z697" s="9"/>
    </row>
    <row r="698" ht="21.75" customHeight="1">
      <c r="A698" s="100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6"/>
      <c r="P698" s="29"/>
      <c r="Q698" s="29"/>
      <c r="R698" s="16"/>
      <c r="S698" s="9"/>
      <c r="T698" s="9"/>
      <c r="U698" s="9"/>
      <c r="V698" s="9"/>
      <c r="W698" s="9"/>
      <c r="X698" s="9"/>
      <c r="Y698" s="9"/>
      <c r="Z698" s="9"/>
    </row>
    <row r="699" ht="21.75" customHeight="1">
      <c r="A699" s="100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6"/>
      <c r="P699" s="29"/>
      <c r="Q699" s="29"/>
      <c r="R699" s="16"/>
      <c r="S699" s="9"/>
      <c r="T699" s="9"/>
      <c r="U699" s="9"/>
      <c r="V699" s="9"/>
      <c r="W699" s="9"/>
      <c r="X699" s="9"/>
      <c r="Y699" s="9"/>
      <c r="Z699" s="9"/>
    </row>
    <row r="700" ht="21.75" customHeight="1">
      <c r="A700" s="100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6"/>
      <c r="P700" s="29"/>
      <c r="Q700" s="29"/>
      <c r="R700" s="16"/>
      <c r="S700" s="9"/>
      <c r="T700" s="9"/>
      <c r="U700" s="9"/>
      <c r="V700" s="9"/>
      <c r="W700" s="9"/>
      <c r="X700" s="9"/>
      <c r="Y700" s="9"/>
      <c r="Z700" s="9"/>
    </row>
    <row r="701" ht="21.75" customHeight="1">
      <c r="A701" s="100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6"/>
      <c r="P701" s="29"/>
      <c r="Q701" s="29"/>
      <c r="R701" s="16"/>
      <c r="S701" s="9"/>
      <c r="T701" s="9"/>
      <c r="U701" s="9"/>
      <c r="V701" s="9"/>
      <c r="W701" s="9"/>
      <c r="X701" s="9"/>
      <c r="Y701" s="9"/>
      <c r="Z701" s="9"/>
    </row>
    <row r="702" ht="21.75" customHeight="1">
      <c r="A702" s="100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6"/>
      <c r="P702" s="29"/>
      <c r="Q702" s="29"/>
      <c r="R702" s="16"/>
      <c r="S702" s="9"/>
      <c r="T702" s="9"/>
      <c r="U702" s="9"/>
      <c r="V702" s="9"/>
      <c r="W702" s="9"/>
      <c r="X702" s="9"/>
      <c r="Y702" s="9"/>
      <c r="Z702" s="9"/>
    </row>
    <row r="703" ht="21.75" customHeight="1">
      <c r="A703" s="100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6"/>
      <c r="P703" s="29"/>
      <c r="Q703" s="29"/>
      <c r="R703" s="16"/>
      <c r="S703" s="9"/>
      <c r="T703" s="9"/>
      <c r="U703" s="9"/>
      <c r="V703" s="9"/>
      <c r="W703" s="9"/>
      <c r="X703" s="9"/>
      <c r="Y703" s="9"/>
      <c r="Z703" s="9"/>
    </row>
    <row r="704" ht="21.75" customHeight="1">
      <c r="A704" s="100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6"/>
      <c r="P704" s="29"/>
      <c r="Q704" s="29"/>
      <c r="R704" s="16"/>
      <c r="S704" s="9"/>
      <c r="T704" s="9"/>
      <c r="U704" s="9"/>
      <c r="V704" s="9"/>
      <c r="W704" s="9"/>
      <c r="X704" s="9"/>
      <c r="Y704" s="9"/>
      <c r="Z704" s="9"/>
    </row>
    <row r="705" ht="21.75" customHeight="1">
      <c r="A705" s="100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6"/>
      <c r="P705" s="29"/>
      <c r="Q705" s="29"/>
      <c r="R705" s="16"/>
      <c r="S705" s="9"/>
      <c r="T705" s="9"/>
      <c r="U705" s="9"/>
      <c r="V705" s="9"/>
      <c r="W705" s="9"/>
      <c r="X705" s="9"/>
      <c r="Y705" s="9"/>
      <c r="Z705" s="9"/>
    </row>
    <row r="706" ht="21.75" customHeight="1">
      <c r="A706" s="100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6"/>
      <c r="P706" s="29"/>
      <c r="Q706" s="29"/>
      <c r="R706" s="16"/>
      <c r="S706" s="9"/>
      <c r="T706" s="9"/>
      <c r="U706" s="9"/>
      <c r="V706" s="9"/>
      <c r="W706" s="9"/>
      <c r="X706" s="9"/>
      <c r="Y706" s="9"/>
      <c r="Z706" s="9"/>
    </row>
    <row r="707" ht="21.75" customHeight="1">
      <c r="A707" s="100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6"/>
      <c r="P707" s="29"/>
      <c r="Q707" s="29"/>
      <c r="R707" s="16"/>
      <c r="S707" s="9"/>
      <c r="T707" s="9"/>
      <c r="U707" s="9"/>
      <c r="V707" s="9"/>
      <c r="W707" s="9"/>
      <c r="X707" s="9"/>
      <c r="Y707" s="9"/>
      <c r="Z707" s="9"/>
    </row>
    <row r="708" ht="21.75" customHeight="1">
      <c r="A708" s="100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6"/>
      <c r="P708" s="29"/>
      <c r="Q708" s="29"/>
      <c r="R708" s="16"/>
      <c r="S708" s="9"/>
      <c r="T708" s="9"/>
      <c r="U708" s="9"/>
      <c r="V708" s="9"/>
      <c r="W708" s="9"/>
      <c r="X708" s="9"/>
      <c r="Y708" s="9"/>
      <c r="Z708" s="9"/>
    </row>
    <row r="709" ht="21.75" customHeight="1">
      <c r="A709" s="100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6"/>
      <c r="P709" s="29"/>
      <c r="Q709" s="29"/>
      <c r="R709" s="16"/>
      <c r="S709" s="9"/>
      <c r="T709" s="9"/>
      <c r="U709" s="9"/>
      <c r="V709" s="9"/>
      <c r="W709" s="9"/>
      <c r="X709" s="9"/>
      <c r="Y709" s="9"/>
      <c r="Z709" s="9"/>
    </row>
    <row r="710" ht="21.75" customHeight="1">
      <c r="A710" s="100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6"/>
      <c r="P710" s="29"/>
      <c r="Q710" s="29"/>
      <c r="R710" s="16"/>
      <c r="S710" s="9"/>
      <c r="T710" s="9"/>
      <c r="U710" s="9"/>
      <c r="V710" s="9"/>
      <c r="W710" s="9"/>
      <c r="X710" s="9"/>
      <c r="Y710" s="9"/>
      <c r="Z710" s="9"/>
    </row>
    <row r="711" ht="21.75" customHeight="1">
      <c r="A711" s="100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6"/>
      <c r="P711" s="29"/>
      <c r="Q711" s="29"/>
      <c r="R711" s="16"/>
      <c r="S711" s="9"/>
      <c r="T711" s="9"/>
      <c r="U711" s="9"/>
      <c r="V711" s="9"/>
      <c r="W711" s="9"/>
      <c r="X711" s="9"/>
      <c r="Y711" s="9"/>
      <c r="Z711" s="9"/>
    </row>
    <row r="712" ht="21.75" customHeight="1">
      <c r="A712" s="100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6"/>
      <c r="P712" s="29"/>
      <c r="Q712" s="29"/>
      <c r="R712" s="16"/>
      <c r="S712" s="9"/>
      <c r="T712" s="9"/>
      <c r="U712" s="9"/>
      <c r="V712" s="9"/>
      <c r="W712" s="9"/>
      <c r="X712" s="9"/>
      <c r="Y712" s="9"/>
      <c r="Z712" s="9"/>
    </row>
    <row r="713" ht="21.75" customHeight="1">
      <c r="A713" s="100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6"/>
      <c r="P713" s="29"/>
      <c r="Q713" s="29"/>
      <c r="R713" s="16"/>
      <c r="S713" s="9"/>
      <c r="T713" s="9"/>
      <c r="U713" s="9"/>
      <c r="V713" s="9"/>
      <c r="W713" s="9"/>
      <c r="X713" s="9"/>
      <c r="Y713" s="9"/>
      <c r="Z713" s="9"/>
    </row>
    <row r="714" ht="21.75" customHeight="1">
      <c r="A714" s="100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6"/>
      <c r="P714" s="29"/>
      <c r="Q714" s="29"/>
      <c r="R714" s="16"/>
      <c r="S714" s="9"/>
      <c r="T714" s="9"/>
      <c r="U714" s="9"/>
      <c r="V714" s="9"/>
      <c r="W714" s="9"/>
      <c r="X714" s="9"/>
      <c r="Y714" s="9"/>
      <c r="Z714" s="9"/>
    </row>
    <row r="715" ht="21.75" customHeight="1">
      <c r="A715" s="100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6"/>
      <c r="P715" s="29"/>
      <c r="Q715" s="29"/>
      <c r="R715" s="16"/>
      <c r="S715" s="9"/>
      <c r="T715" s="9"/>
      <c r="U715" s="9"/>
      <c r="V715" s="9"/>
      <c r="W715" s="9"/>
      <c r="X715" s="9"/>
      <c r="Y715" s="9"/>
      <c r="Z715" s="9"/>
    </row>
    <row r="716" ht="21.75" customHeight="1">
      <c r="A716" s="100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6"/>
      <c r="P716" s="29"/>
      <c r="Q716" s="29"/>
      <c r="R716" s="16"/>
      <c r="S716" s="9"/>
      <c r="T716" s="9"/>
      <c r="U716" s="9"/>
      <c r="V716" s="9"/>
      <c r="W716" s="9"/>
      <c r="X716" s="9"/>
      <c r="Y716" s="9"/>
      <c r="Z716" s="9"/>
    </row>
    <row r="717" ht="21.75" customHeight="1">
      <c r="A717" s="100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6"/>
      <c r="P717" s="29"/>
      <c r="Q717" s="29"/>
      <c r="R717" s="16"/>
      <c r="S717" s="9"/>
      <c r="T717" s="9"/>
      <c r="U717" s="9"/>
      <c r="V717" s="9"/>
      <c r="W717" s="9"/>
      <c r="X717" s="9"/>
      <c r="Y717" s="9"/>
      <c r="Z717" s="9"/>
    </row>
    <row r="718" ht="21.75" customHeight="1">
      <c r="A718" s="100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6"/>
      <c r="P718" s="29"/>
      <c r="Q718" s="29"/>
      <c r="R718" s="16"/>
      <c r="S718" s="9"/>
      <c r="T718" s="9"/>
      <c r="U718" s="9"/>
      <c r="V718" s="9"/>
      <c r="W718" s="9"/>
      <c r="X718" s="9"/>
      <c r="Y718" s="9"/>
      <c r="Z718" s="9"/>
    </row>
    <row r="719" ht="21.75" customHeight="1">
      <c r="A719" s="100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6"/>
      <c r="P719" s="29"/>
      <c r="Q719" s="29"/>
      <c r="R719" s="16"/>
      <c r="S719" s="9"/>
      <c r="T719" s="9"/>
      <c r="U719" s="9"/>
      <c r="V719" s="9"/>
      <c r="W719" s="9"/>
      <c r="X719" s="9"/>
      <c r="Y719" s="9"/>
      <c r="Z719" s="9"/>
    </row>
    <row r="720" ht="21.75" customHeight="1">
      <c r="A720" s="100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6"/>
      <c r="P720" s="29"/>
      <c r="Q720" s="29"/>
      <c r="R720" s="16"/>
      <c r="S720" s="9"/>
      <c r="T720" s="9"/>
      <c r="U720" s="9"/>
      <c r="V720" s="9"/>
      <c r="W720" s="9"/>
      <c r="X720" s="9"/>
      <c r="Y720" s="9"/>
      <c r="Z720" s="9"/>
    </row>
    <row r="721" ht="21.75" customHeight="1">
      <c r="A721" s="100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6"/>
      <c r="P721" s="29"/>
      <c r="Q721" s="29"/>
      <c r="R721" s="16"/>
      <c r="S721" s="9"/>
      <c r="T721" s="9"/>
      <c r="U721" s="9"/>
      <c r="V721" s="9"/>
      <c r="W721" s="9"/>
      <c r="X721" s="9"/>
      <c r="Y721" s="9"/>
      <c r="Z721" s="9"/>
    </row>
    <row r="722" ht="21.75" customHeight="1">
      <c r="A722" s="100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6"/>
      <c r="P722" s="29"/>
      <c r="Q722" s="29"/>
      <c r="R722" s="16"/>
      <c r="S722" s="9"/>
      <c r="T722" s="9"/>
      <c r="U722" s="9"/>
      <c r="V722" s="9"/>
      <c r="W722" s="9"/>
      <c r="X722" s="9"/>
      <c r="Y722" s="9"/>
      <c r="Z722" s="9"/>
    </row>
    <row r="723" ht="21.75" customHeight="1">
      <c r="A723" s="100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6"/>
      <c r="P723" s="29"/>
      <c r="Q723" s="29"/>
      <c r="R723" s="16"/>
      <c r="S723" s="9"/>
      <c r="T723" s="9"/>
      <c r="U723" s="9"/>
      <c r="V723" s="9"/>
      <c r="W723" s="9"/>
      <c r="X723" s="9"/>
      <c r="Y723" s="9"/>
      <c r="Z723" s="9"/>
    </row>
    <row r="724" ht="21.75" customHeight="1">
      <c r="A724" s="100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6"/>
      <c r="P724" s="29"/>
      <c r="Q724" s="29"/>
      <c r="R724" s="16"/>
      <c r="S724" s="9"/>
      <c r="T724" s="9"/>
      <c r="U724" s="9"/>
      <c r="V724" s="9"/>
      <c r="W724" s="9"/>
      <c r="X724" s="9"/>
      <c r="Y724" s="9"/>
      <c r="Z724" s="9"/>
    </row>
    <row r="725" ht="21.75" customHeight="1">
      <c r="A725" s="100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6"/>
      <c r="P725" s="29"/>
      <c r="Q725" s="29"/>
      <c r="R725" s="16"/>
      <c r="S725" s="9"/>
      <c r="T725" s="9"/>
      <c r="U725" s="9"/>
      <c r="V725" s="9"/>
      <c r="W725" s="9"/>
      <c r="X725" s="9"/>
      <c r="Y725" s="9"/>
      <c r="Z725" s="9"/>
    </row>
    <row r="726" ht="21.75" customHeight="1">
      <c r="A726" s="100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6"/>
      <c r="P726" s="29"/>
      <c r="Q726" s="29"/>
      <c r="R726" s="16"/>
      <c r="S726" s="9"/>
      <c r="T726" s="9"/>
      <c r="U726" s="9"/>
      <c r="V726" s="9"/>
      <c r="W726" s="9"/>
      <c r="X726" s="9"/>
      <c r="Y726" s="9"/>
      <c r="Z726" s="9"/>
    </row>
    <row r="727" ht="21.75" customHeight="1">
      <c r="A727" s="100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6"/>
      <c r="P727" s="29"/>
      <c r="Q727" s="29"/>
      <c r="R727" s="16"/>
      <c r="S727" s="9"/>
      <c r="T727" s="9"/>
      <c r="U727" s="9"/>
      <c r="V727" s="9"/>
      <c r="W727" s="9"/>
      <c r="X727" s="9"/>
      <c r="Y727" s="9"/>
      <c r="Z727" s="9"/>
    </row>
    <row r="728" ht="21.75" customHeight="1">
      <c r="A728" s="100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6"/>
      <c r="P728" s="29"/>
      <c r="Q728" s="29"/>
      <c r="R728" s="16"/>
      <c r="S728" s="9"/>
      <c r="T728" s="9"/>
      <c r="U728" s="9"/>
      <c r="V728" s="9"/>
      <c r="W728" s="9"/>
      <c r="X728" s="9"/>
      <c r="Y728" s="9"/>
      <c r="Z728" s="9"/>
    </row>
    <row r="729" ht="21.75" customHeight="1">
      <c r="A729" s="100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6"/>
      <c r="P729" s="29"/>
      <c r="Q729" s="29"/>
      <c r="R729" s="16"/>
      <c r="S729" s="9"/>
      <c r="T729" s="9"/>
      <c r="U729" s="9"/>
      <c r="V729" s="9"/>
      <c r="W729" s="9"/>
      <c r="X729" s="9"/>
      <c r="Y729" s="9"/>
      <c r="Z729" s="9"/>
    </row>
    <row r="730" ht="21.75" customHeight="1">
      <c r="A730" s="100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6"/>
      <c r="P730" s="29"/>
      <c r="Q730" s="29"/>
      <c r="R730" s="16"/>
      <c r="S730" s="9"/>
      <c r="T730" s="9"/>
      <c r="U730" s="9"/>
      <c r="V730" s="9"/>
      <c r="W730" s="9"/>
      <c r="X730" s="9"/>
      <c r="Y730" s="9"/>
      <c r="Z730" s="9"/>
    </row>
    <row r="731" ht="21.75" customHeight="1">
      <c r="A731" s="100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6"/>
      <c r="P731" s="29"/>
      <c r="Q731" s="29"/>
      <c r="R731" s="16"/>
      <c r="S731" s="9"/>
      <c r="T731" s="9"/>
      <c r="U731" s="9"/>
      <c r="V731" s="9"/>
      <c r="W731" s="9"/>
      <c r="X731" s="9"/>
      <c r="Y731" s="9"/>
      <c r="Z731" s="9"/>
    </row>
    <row r="732" ht="21.75" customHeight="1">
      <c r="A732" s="100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6"/>
      <c r="P732" s="29"/>
      <c r="Q732" s="29"/>
      <c r="R732" s="16"/>
      <c r="S732" s="9"/>
      <c r="T732" s="9"/>
      <c r="U732" s="9"/>
      <c r="V732" s="9"/>
      <c r="W732" s="9"/>
      <c r="X732" s="9"/>
      <c r="Y732" s="9"/>
      <c r="Z732" s="9"/>
    </row>
    <row r="733" ht="21.75" customHeight="1">
      <c r="A733" s="100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6"/>
      <c r="P733" s="29"/>
      <c r="Q733" s="29"/>
      <c r="R733" s="16"/>
      <c r="S733" s="9"/>
      <c r="T733" s="9"/>
      <c r="U733" s="9"/>
      <c r="V733" s="9"/>
      <c r="W733" s="9"/>
      <c r="X733" s="9"/>
      <c r="Y733" s="9"/>
      <c r="Z733" s="9"/>
    </row>
    <row r="734" ht="21.75" customHeight="1">
      <c r="A734" s="100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6"/>
      <c r="P734" s="29"/>
      <c r="Q734" s="29"/>
      <c r="R734" s="16"/>
      <c r="S734" s="9"/>
      <c r="T734" s="9"/>
      <c r="U734" s="9"/>
      <c r="V734" s="9"/>
      <c r="W734" s="9"/>
      <c r="X734" s="9"/>
      <c r="Y734" s="9"/>
      <c r="Z734" s="9"/>
    </row>
    <row r="735" ht="21.75" customHeight="1">
      <c r="A735" s="100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6"/>
      <c r="P735" s="29"/>
      <c r="Q735" s="29"/>
      <c r="R735" s="16"/>
      <c r="S735" s="9"/>
      <c r="T735" s="9"/>
      <c r="U735" s="9"/>
      <c r="V735" s="9"/>
      <c r="W735" s="9"/>
      <c r="X735" s="9"/>
      <c r="Y735" s="9"/>
      <c r="Z735" s="9"/>
    </row>
    <row r="736" ht="21.75" customHeight="1">
      <c r="A736" s="100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6"/>
      <c r="P736" s="29"/>
      <c r="Q736" s="29"/>
      <c r="R736" s="16"/>
      <c r="S736" s="9"/>
      <c r="T736" s="9"/>
      <c r="U736" s="9"/>
      <c r="V736" s="9"/>
      <c r="W736" s="9"/>
      <c r="X736" s="9"/>
      <c r="Y736" s="9"/>
      <c r="Z736" s="9"/>
    </row>
    <row r="737" ht="21.75" customHeight="1">
      <c r="A737" s="100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6"/>
      <c r="P737" s="29"/>
      <c r="Q737" s="29"/>
      <c r="R737" s="16"/>
      <c r="S737" s="9"/>
      <c r="T737" s="9"/>
      <c r="U737" s="9"/>
      <c r="V737" s="9"/>
      <c r="W737" s="9"/>
      <c r="X737" s="9"/>
      <c r="Y737" s="9"/>
      <c r="Z737" s="9"/>
    </row>
    <row r="738" ht="21.75" customHeight="1">
      <c r="A738" s="100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6"/>
      <c r="P738" s="29"/>
      <c r="Q738" s="29"/>
      <c r="R738" s="16"/>
      <c r="S738" s="9"/>
      <c r="T738" s="9"/>
      <c r="U738" s="9"/>
      <c r="V738" s="9"/>
      <c r="W738" s="9"/>
      <c r="X738" s="9"/>
      <c r="Y738" s="9"/>
      <c r="Z738" s="9"/>
    </row>
    <row r="739" ht="21.75" customHeight="1">
      <c r="A739" s="100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6"/>
      <c r="P739" s="29"/>
      <c r="Q739" s="29"/>
      <c r="R739" s="16"/>
      <c r="S739" s="9"/>
      <c r="T739" s="9"/>
      <c r="U739" s="9"/>
      <c r="V739" s="9"/>
      <c r="W739" s="9"/>
      <c r="X739" s="9"/>
      <c r="Y739" s="9"/>
      <c r="Z739" s="9"/>
    </row>
    <row r="740" ht="21.75" customHeight="1">
      <c r="A740" s="100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6"/>
      <c r="P740" s="29"/>
      <c r="Q740" s="29"/>
      <c r="R740" s="16"/>
      <c r="S740" s="9"/>
      <c r="T740" s="9"/>
      <c r="U740" s="9"/>
      <c r="V740" s="9"/>
      <c r="W740" s="9"/>
      <c r="X740" s="9"/>
      <c r="Y740" s="9"/>
      <c r="Z740" s="9"/>
    </row>
    <row r="741" ht="21.75" customHeight="1">
      <c r="A741" s="100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6"/>
      <c r="P741" s="29"/>
      <c r="Q741" s="29"/>
      <c r="R741" s="16"/>
      <c r="S741" s="9"/>
      <c r="T741" s="9"/>
      <c r="U741" s="9"/>
      <c r="V741" s="9"/>
      <c r="W741" s="9"/>
      <c r="X741" s="9"/>
      <c r="Y741" s="9"/>
      <c r="Z741" s="9"/>
    </row>
    <row r="742" ht="21.75" customHeight="1">
      <c r="A742" s="100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6"/>
      <c r="P742" s="29"/>
      <c r="Q742" s="29"/>
      <c r="R742" s="16"/>
      <c r="S742" s="9"/>
      <c r="T742" s="9"/>
      <c r="U742" s="9"/>
      <c r="V742" s="9"/>
      <c r="W742" s="9"/>
      <c r="X742" s="9"/>
      <c r="Y742" s="9"/>
      <c r="Z742" s="9"/>
    </row>
    <row r="743" ht="21.75" customHeight="1">
      <c r="A743" s="100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6"/>
      <c r="P743" s="29"/>
      <c r="Q743" s="29"/>
      <c r="R743" s="16"/>
      <c r="S743" s="9"/>
      <c r="T743" s="9"/>
      <c r="U743" s="9"/>
      <c r="V743" s="9"/>
      <c r="W743" s="9"/>
      <c r="X743" s="9"/>
      <c r="Y743" s="9"/>
      <c r="Z743" s="9"/>
    </row>
    <row r="744" ht="21.75" customHeight="1">
      <c r="A744" s="100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6"/>
      <c r="P744" s="29"/>
      <c r="Q744" s="29"/>
      <c r="R744" s="16"/>
      <c r="S744" s="9"/>
      <c r="T744" s="9"/>
      <c r="U744" s="9"/>
      <c r="V744" s="9"/>
      <c r="W744" s="9"/>
      <c r="X744" s="9"/>
      <c r="Y744" s="9"/>
      <c r="Z744" s="9"/>
    </row>
    <row r="745" ht="21.75" customHeight="1">
      <c r="A745" s="100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6"/>
      <c r="P745" s="29"/>
      <c r="Q745" s="29"/>
      <c r="R745" s="16"/>
      <c r="S745" s="9"/>
      <c r="T745" s="9"/>
      <c r="U745" s="9"/>
      <c r="V745" s="9"/>
      <c r="W745" s="9"/>
      <c r="X745" s="9"/>
      <c r="Y745" s="9"/>
      <c r="Z745" s="9"/>
    </row>
    <row r="746" ht="21.75" customHeight="1">
      <c r="A746" s="100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6"/>
      <c r="P746" s="29"/>
      <c r="Q746" s="29"/>
      <c r="R746" s="16"/>
      <c r="S746" s="9"/>
      <c r="T746" s="9"/>
      <c r="U746" s="9"/>
      <c r="V746" s="9"/>
      <c r="W746" s="9"/>
      <c r="X746" s="9"/>
      <c r="Y746" s="9"/>
      <c r="Z746" s="9"/>
    </row>
    <row r="747" ht="21.75" customHeight="1">
      <c r="A747" s="100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6"/>
      <c r="P747" s="29"/>
      <c r="Q747" s="29"/>
      <c r="R747" s="16"/>
      <c r="S747" s="9"/>
      <c r="T747" s="9"/>
      <c r="U747" s="9"/>
      <c r="V747" s="9"/>
      <c r="W747" s="9"/>
      <c r="X747" s="9"/>
      <c r="Y747" s="9"/>
      <c r="Z747" s="9"/>
    </row>
    <row r="748" ht="21.75" customHeight="1">
      <c r="A748" s="100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6"/>
      <c r="P748" s="29"/>
      <c r="Q748" s="29"/>
      <c r="R748" s="16"/>
      <c r="S748" s="9"/>
      <c r="T748" s="9"/>
      <c r="U748" s="9"/>
      <c r="V748" s="9"/>
      <c r="W748" s="9"/>
      <c r="X748" s="9"/>
      <c r="Y748" s="9"/>
      <c r="Z748" s="9"/>
    </row>
    <row r="749" ht="21.75" customHeight="1">
      <c r="A749" s="100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6"/>
      <c r="P749" s="29"/>
      <c r="Q749" s="29"/>
      <c r="R749" s="16"/>
      <c r="S749" s="9"/>
      <c r="T749" s="9"/>
      <c r="U749" s="9"/>
      <c r="V749" s="9"/>
      <c r="W749" s="9"/>
      <c r="X749" s="9"/>
      <c r="Y749" s="9"/>
      <c r="Z749" s="9"/>
    </row>
    <row r="750" ht="21.75" customHeight="1">
      <c r="A750" s="100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6"/>
      <c r="P750" s="29"/>
      <c r="Q750" s="29"/>
      <c r="R750" s="16"/>
      <c r="S750" s="9"/>
      <c r="T750" s="9"/>
      <c r="U750" s="9"/>
      <c r="V750" s="9"/>
      <c r="W750" s="9"/>
      <c r="X750" s="9"/>
      <c r="Y750" s="9"/>
      <c r="Z750" s="9"/>
    </row>
    <row r="751" ht="21.75" customHeight="1">
      <c r="A751" s="100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6"/>
      <c r="P751" s="29"/>
      <c r="Q751" s="29"/>
      <c r="R751" s="16"/>
      <c r="S751" s="9"/>
      <c r="T751" s="9"/>
      <c r="U751" s="9"/>
      <c r="V751" s="9"/>
      <c r="W751" s="9"/>
      <c r="X751" s="9"/>
      <c r="Y751" s="9"/>
      <c r="Z751" s="9"/>
    </row>
    <row r="752" ht="21.75" customHeight="1">
      <c r="A752" s="100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6"/>
      <c r="P752" s="29"/>
      <c r="Q752" s="29"/>
      <c r="R752" s="16"/>
      <c r="S752" s="9"/>
      <c r="T752" s="9"/>
      <c r="U752" s="9"/>
      <c r="V752" s="9"/>
      <c r="W752" s="9"/>
      <c r="X752" s="9"/>
      <c r="Y752" s="9"/>
      <c r="Z752" s="9"/>
    </row>
    <row r="753" ht="21.75" customHeight="1">
      <c r="A753" s="100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6"/>
      <c r="P753" s="29"/>
      <c r="Q753" s="29"/>
      <c r="R753" s="16"/>
      <c r="S753" s="9"/>
      <c r="T753" s="9"/>
      <c r="U753" s="9"/>
      <c r="V753" s="9"/>
      <c r="W753" s="9"/>
      <c r="X753" s="9"/>
      <c r="Y753" s="9"/>
      <c r="Z753" s="9"/>
    </row>
    <row r="754" ht="21.75" customHeight="1">
      <c r="A754" s="100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6"/>
      <c r="P754" s="29"/>
      <c r="Q754" s="29"/>
      <c r="R754" s="16"/>
      <c r="S754" s="9"/>
      <c r="T754" s="9"/>
      <c r="U754" s="9"/>
      <c r="V754" s="9"/>
      <c r="W754" s="9"/>
      <c r="X754" s="9"/>
      <c r="Y754" s="9"/>
      <c r="Z754" s="9"/>
    </row>
    <row r="755" ht="21.75" customHeight="1">
      <c r="A755" s="100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6"/>
      <c r="P755" s="29"/>
      <c r="Q755" s="29"/>
      <c r="R755" s="16"/>
      <c r="S755" s="9"/>
      <c r="T755" s="9"/>
      <c r="U755" s="9"/>
      <c r="V755" s="9"/>
      <c r="W755" s="9"/>
      <c r="X755" s="9"/>
      <c r="Y755" s="9"/>
      <c r="Z755" s="9"/>
    </row>
    <row r="756" ht="21.75" customHeight="1">
      <c r="A756" s="100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6"/>
      <c r="P756" s="29"/>
      <c r="Q756" s="29"/>
      <c r="R756" s="16"/>
      <c r="S756" s="9"/>
      <c r="T756" s="9"/>
      <c r="U756" s="9"/>
      <c r="V756" s="9"/>
      <c r="W756" s="9"/>
      <c r="X756" s="9"/>
      <c r="Y756" s="9"/>
      <c r="Z756" s="9"/>
    </row>
    <row r="757" ht="21.75" customHeight="1">
      <c r="A757" s="100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6"/>
      <c r="P757" s="29"/>
      <c r="Q757" s="29"/>
      <c r="R757" s="16"/>
      <c r="S757" s="9"/>
      <c r="T757" s="9"/>
      <c r="U757" s="9"/>
      <c r="V757" s="9"/>
      <c r="W757" s="9"/>
      <c r="X757" s="9"/>
      <c r="Y757" s="9"/>
      <c r="Z757" s="9"/>
    </row>
    <row r="758" ht="21.75" customHeight="1">
      <c r="A758" s="100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6"/>
      <c r="P758" s="29"/>
      <c r="Q758" s="29"/>
      <c r="R758" s="16"/>
      <c r="S758" s="9"/>
      <c r="T758" s="9"/>
      <c r="U758" s="9"/>
      <c r="V758" s="9"/>
      <c r="W758" s="9"/>
      <c r="X758" s="9"/>
      <c r="Y758" s="9"/>
      <c r="Z758" s="9"/>
    </row>
    <row r="759" ht="21.75" customHeight="1">
      <c r="A759" s="100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6"/>
      <c r="P759" s="29"/>
      <c r="Q759" s="29"/>
      <c r="R759" s="16"/>
      <c r="S759" s="9"/>
      <c r="T759" s="9"/>
      <c r="U759" s="9"/>
      <c r="V759" s="9"/>
      <c r="W759" s="9"/>
      <c r="X759" s="9"/>
      <c r="Y759" s="9"/>
      <c r="Z759" s="9"/>
    </row>
    <row r="760" ht="21.75" customHeight="1">
      <c r="A760" s="100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6"/>
      <c r="P760" s="29"/>
      <c r="Q760" s="29"/>
      <c r="R760" s="16"/>
      <c r="S760" s="9"/>
      <c r="T760" s="9"/>
      <c r="U760" s="9"/>
      <c r="V760" s="9"/>
      <c r="W760" s="9"/>
      <c r="X760" s="9"/>
      <c r="Y760" s="9"/>
      <c r="Z760" s="9"/>
    </row>
    <row r="761" ht="21.75" customHeight="1">
      <c r="A761" s="100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6"/>
      <c r="P761" s="29"/>
      <c r="Q761" s="29"/>
      <c r="R761" s="16"/>
      <c r="S761" s="9"/>
      <c r="T761" s="9"/>
      <c r="U761" s="9"/>
      <c r="V761" s="9"/>
      <c r="W761" s="9"/>
      <c r="X761" s="9"/>
      <c r="Y761" s="9"/>
      <c r="Z761" s="9"/>
    </row>
    <row r="762" ht="21.75" customHeight="1">
      <c r="A762" s="100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6"/>
      <c r="P762" s="29"/>
      <c r="Q762" s="29"/>
      <c r="R762" s="16"/>
      <c r="S762" s="9"/>
      <c r="T762" s="9"/>
      <c r="U762" s="9"/>
      <c r="V762" s="9"/>
      <c r="W762" s="9"/>
      <c r="X762" s="9"/>
      <c r="Y762" s="9"/>
      <c r="Z762" s="9"/>
    </row>
    <row r="763" ht="21.75" customHeight="1">
      <c r="A763" s="100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6"/>
      <c r="P763" s="29"/>
      <c r="Q763" s="29"/>
      <c r="R763" s="16"/>
      <c r="S763" s="9"/>
      <c r="T763" s="9"/>
      <c r="U763" s="9"/>
      <c r="V763" s="9"/>
      <c r="W763" s="9"/>
      <c r="X763" s="9"/>
      <c r="Y763" s="9"/>
      <c r="Z763" s="9"/>
    </row>
    <row r="764" ht="21.75" customHeight="1">
      <c r="A764" s="100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6"/>
      <c r="P764" s="29"/>
      <c r="Q764" s="29"/>
      <c r="R764" s="16"/>
      <c r="S764" s="9"/>
      <c r="T764" s="9"/>
      <c r="U764" s="9"/>
      <c r="V764" s="9"/>
      <c r="W764" s="9"/>
      <c r="X764" s="9"/>
      <c r="Y764" s="9"/>
      <c r="Z764" s="9"/>
    </row>
    <row r="765" ht="21.75" customHeight="1">
      <c r="A765" s="100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6"/>
      <c r="P765" s="29"/>
      <c r="Q765" s="29"/>
      <c r="R765" s="16"/>
      <c r="S765" s="9"/>
      <c r="T765" s="9"/>
      <c r="U765" s="9"/>
      <c r="V765" s="9"/>
      <c r="W765" s="9"/>
      <c r="X765" s="9"/>
      <c r="Y765" s="9"/>
      <c r="Z765" s="9"/>
    </row>
    <row r="766" ht="21.75" customHeight="1">
      <c r="A766" s="100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6"/>
      <c r="P766" s="29"/>
      <c r="Q766" s="29"/>
      <c r="R766" s="16"/>
      <c r="S766" s="9"/>
      <c r="T766" s="9"/>
      <c r="U766" s="9"/>
      <c r="V766" s="9"/>
      <c r="W766" s="9"/>
      <c r="X766" s="9"/>
      <c r="Y766" s="9"/>
      <c r="Z766" s="9"/>
    </row>
    <row r="767" ht="21.75" customHeight="1">
      <c r="A767" s="100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6"/>
      <c r="P767" s="29"/>
      <c r="Q767" s="29"/>
      <c r="R767" s="16"/>
      <c r="S767" s="9"/>
      <c r="T767" s="9"/>
      <c r="U767" s="9"/>
      <c r="V767" s="9"/>
      <c r="W767" s="9"/>
      <c r="X767" s="9"/>
      <c r="Y767" s="9"/>
      <c r="Z767" s="9"/>
    </row>
    <row r="768" ht="21.75" customHeight="1">
      <c r="A768" s="100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6"/>
      <c r="P768" s="29"/>
      <c r="Q768" s="29"/>
      <c r="R768" s="16"/>
      <c r="S768" s="9"/>
      <c r="T768" s="9"/>
      <c r="U768" s="9"/>
      <c r="V768" s="9"/>
      <c r="W768" s="9"/>
      <c r="X768" s="9"/>
      <c r="Y768" s="9"/>
      <c r="Z768" s="9"/>
    </row>
    <row r="769" ht="21.75" customHeight="1">
      <c r="A769" s="100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6"/>
      <c r="P769" s="29"/>
      <c r="Q769" s="29"/>
      <c r="R769" s="16"/>
      <c r="S769" s="9"/>
      <c r="T769" s="9"/>
      <c r="U769" s="9"/>
      <c r="V769" s="9"/>
      <c r="W769" s="9"/>
      <c r="X769" s="9"/>
      <c r="Y769" s="9"/>
      <c r="Z769" s="9"/>
    </row>
    <row r="770" ht="21.75" customHeight="1">
      <c r="A770" s="100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6"/>
      <c r="P770" s="29"/>
      <c r="Q770" s="29"/>
      <c r="R770" s="16"/>
      <c r="S770" s="9"/>
      <c r="T770" s="9"/>
      <c r="U770" s="9"/>
      <c r="V770" s="9"/>
      <c r="W770" s="9"/>
      <c r="X770" s="9"/>
      <c r="Y770" s="9"/>
      <c r="Z770" s="9"/>
    </row>
    <row r="771" ht="21.75" customHeight="1">
      <c r="A771" s="100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6"/>
      <c r="P771" s="29"/>
      <c r="Q771" s="29"/>
      <c r="R771" s="16"/>
      <c r="S771" s="9"/>
      <c r="T771" s="9"/>
      <c r="U771" s="9"/>
      <c r="V771" s="9"/>
      <c r="W771" s="9"/>
      <c r="X771" s="9"/>
      <c r="Y771" s="9"/>
      <c r="Z771" s="9"/>
    </row>
    <row r="772" ht="21.75" customHeight="1">
      <c r="A772" s="100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6"/>
      <c r="P772" s="29"/>
      <c r="Q772" s="29"/>
      <c r="R772" s="16"/>
      <c r="S772" s="9"/>
      <c r="T772" s="9"/>
      <c r="U772" s="9"/>
      <c r="V772" s="9"/>
      <c r="W772" s="9"/>
      <c r="X772" s="9"/>
      <c r="Y772" s="9"/>
      <c r="Z772" s="9"/>
    </row>
    <row r="773" ht="21.75" customHeight="1">
      <c r="A773" s="100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6"/>
      <c r="P773" s="29"/>
      <c r="Q773" s="29"/>
      <c r="R773" s="16"/>
      <c r="S773" s="9"/>
      <c r="T773" s="9"/>
      <c r="U773" s="9"/>
      <c r="V773" s="9"/>
      <c r="W773" s="9"/>
      <c r="X773" s="9"/>
      <c r="Y773" s="9"/>
      <c r="Z773" s="9"/>
    </row>
    <row r="774" ht="21.75" customHeight="1">
      <c r="A774" s="100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6"/>
      <c r="P774" s="29"/>
      <c r="Q774" s="29"/>
      <c r="R774" s="16"/>
      <c r="S774" s="9"/>
      <c r="T774" s="9"/>
      <c r="U774" s="9"/>
      <c r="V774" s="9"/>
      <c r="W774" s="9"/>
      <c r="X774" s="9"/>
      <c r="Y774" s="9"/>
      <c r="Z774" s="9"/>
    </row>
    <row r="775" ht="21.75" customHeight="1">
      <c r="A775" s="100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6"/>
      <c r="P775" s="29"/>
      <c r="Q775" s="29"/>
      <c r="R775" s="16"/>
      <c r="S775" s="9"/>
      <c r="T775" s="9"/>
      <c r="U775" s="9"/>
      <c r="V775" s="9"/>
      <c r="W775" s="9"/>
      <c r="X775" s="9"/>
      <c r="Y775" s="9"/>
      <c r="Z775" s="9"/>
    </row>
    <row r="776" ht="21.75" customHeight="1">
      <c r="A776" s="100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6"/>
      <c r="P776" s="29"/>
      <c r="Q776" s="29"/>
      <c r="R776" s="16"/>
      <c r="S776" s="9"/>
      <c r="T776" s="9"/>
      <c r="U776" s="9"/>
      <c r="V776" s="9"/>
      <c r="W776" s="9"/>
      <c r="X776" s="9"/>
      <c r="Y776" s="9"/>
      <c r="Z776" s="9"/>
    </row>
    <row r="777" ht="21.75" customHeight="1">
      <c r="A777" s="100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6"/>
      <c r="P777" s="29"/>
      <c r="Q777" s="29"/>
      <c r="R777" s="16"/>
      <c r="S777" s="9"/>
      <c r="T777" s="9"/>
      <c r="U777" s="9"/>
      <c r="V777" s="9"/>
      <c r="W777" s="9"/>
      <c r="X777" s="9"/>
      <c r="Y777" s="9"/>
      <c r="Z777" s="9"/>
    </row>
    <row r="778" ht="21.75" customHeight="1">
      <c r="A778" s="100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6"/>
      <c r="P778" s="29"/>
      <c r="Q778" s="29"/>
      <c r="R778" s="16"/>
      <c r="S778" s="9"/>
      <c r="T778" s="9"/>
      <c r="U778" s="9"/>
      <c r="V778" s="9"/>
      <c r="W778" s="9"/>
      <c r="X778" s="9"/>
      <c r="Y778" s="9"/>
      <c r="Z778" s="9"/>
    </row>
    <row r="779" ht="21.75" customHeight="1">
      <c r="A779" s="100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6"/>
      <c r="P779" s="29"/>
      <c r="Q779" s="29"/>
      <c r="R779" s="16"/>
      <c r="S779" s="9"/>
      <c r="T779" s="9"/>
      <c r="U779" s="9"/>
      <c r="V779" s="9"/>
      <c r="W779" s="9"/>
      <c r="X779" s="9"/>
      <c r="Y779" s="9"/>
      <c r="Z779" s="9"/>
    </row>
    <row r="780" ht="21.75" customHeight="1">
      <c r="A780" s="100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6"/>
      <c r="P780" s="29"/>
      <c r="Q780" s="29"/>
      <c r="R780" s="16"/>
      <c r="S780" s="9"/>
      <c r="T780" s="9"/>
      <c r="U780" s="9"/>
      <c r="V780" s="9"/>
      <c r="W780" s="9"/>
      <c r="X780" s="9"/>
      <c r="Y780" s="9"/>
      <c r="Z780" s="9"/>
    </row>
    <row r="781" ht="21.75" customHeight="1">
      <c r="A781" s="100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6"/>
      <c r="P781" s="29"/>
      <c r="Q781" s="29"/>
      <c r="R781" s="16"/>
      <c r="S781" s="9"/>
      <c r="T781" s="9"/>
      <c r="U781" s="9"/>
      <c r="V781" s="9"/>
      <c r="W781" s="9"/>
      <c r="X781" s="9"/>
      <c r="Y781" s="9"/>
      <c r="Z781" s="9"/>
    </row>
    <row r="782" ht="21.75" customHeight="1">
      <c r="A782" s="100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6"/>
      <c r="P782" s="29"/>
      <c r="Q782" s="29"/>
      <c r="R782" s="16"/>
      <c r="S782" s="9"/>
      <c r="T782" s="9"/>
      <c r="U782" s="9"/>
      <c r="V782" s="9"/>
      <c r="W782" s="9"/>
      <c r="X782" s="9"/>
      <c r="Y782" s="9"/>
      <c r="Z782" s="9"/>
    </row>
    <row r="783" ht="21.75" customHeight="1">
      <c r="A783" s="100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6"/>
      <c r="P783" s="29"/>
      <c r="Q783" s="29"/>
      <c r="R783" s="16"/>
      <c r="S783" s="9"/>
      <c r="T783" s="9"/>
      <c r="U783" s="9"/>
      <c r="V783" s="9"/>
      <c r="W783" s="9"/>
      <c r="X783" s="9"/>
      <c r="Y783" s="9"/>
      <c r="Z783" s="9"/>
    </row>
    <row r="784" ht="21.75" customHeight="1">
      <c r="A784" s="100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6"/>
      <c r="P784" s="29"/>
      <c r="Q784" s="29"/>
      <c r="R784" s="16"/>
      <c r="S784" s="9"/>
      <c r="T784" s="9"/>
      <c r="U784" s="9"/>
      <c r="V784" s="9"/>
      <c r="W784" s="9"/>
      <c r="X784" s="9"/>
      <c r="Y784" s="9"/>
      <c r="Z784" s="9"/>
    </row>
    <row r="785" ht="21.75" customHeight="1">
      <c r="A785" s="100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6"/>
      <c r="P785" s="29"/>
      <c r="Q785" s="29"/>
      <c r="R785" s="16"/>
      <c r="S785" s="9"/>
      <c r="T785" s="9"/>
      <c r="U785" s="9"/>
      <c r="V785" s="9"/>
      <c r="W785" s="9"/>
      <c r="X785" s="9"/>
      <c r="Y785" s="9"/>
      <c r="Z785" s="9"/>
    </row>
    <row r="786" ht="21.75" customHeight="1">
      <c r="A786" s="100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6"/>
      <c r="P786" s="29"/>
      <c r="Q786" s="29"/>
      <c r="R786" s="16"/>
      <c r="S786" s="9"/>
      <c r="T786" s="9"/>
      <c r="U786" s="9"/>
      <c r="V786" s="9"/>
      <c r="W786" s="9"/>
      <c r="X786" s="9"/>
      <c r="Y786" s="9"/>
      <c r="Z786" s="9"/>
    </row>
    <row r="787" ht="21.75" customHeight="1">
      <c r="A787" s="100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6"/>
      <c r="P787" s="29"/>
      <c r="Q787" s="29"/>
      <c r="R787" s="16"/>
      <c r="S787" s="9"/>
      <c r="T787" s="9"/>
      <c r="U787" s="9"/>
      <c r="V787" s="9"/>
      <c r="W787" s="9"/>
      <c r="X787" s="9"/>
      <c r="Y787" s="9"/>
      <c r="Z787" s="9"/>
    </row>
    <row r="788" ht="21.75" customHeight="1">
      <c r="A788" s="100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6"/>
      <c r="P788" s="29"/>
      <c r="Q788" s="29"/>
      <c r="R788" s="16"/>
      <c r="S788" s="9"/>
      <c r="T788" s="9"/>
      <c r="U788" s="9"/>
      <c r="V788" s="9"/>
      <c r="W788" s="9"/>
      <c r="X788" s="9"/>
      <c r="Y788" s="9"/>
      <c r="Z788" s="9"/>
    </row>
    <row r="789" ht="21.75" customHeight="1">
      <c r="A789" s="100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6"/>
      <c r="P789" s="29"/>
      <c r="Q789" s="29"/>
      <c r="R789" s="16"/>
      <c r="S789" s="9"/>
      <c r="T789" s="9"/>
      <c r="U789" s="9"/>
      <c r="V789" s="9"/>
      <c r="W789" s="9"/>
      <c r="X789" s="9"/>
      <c r="Y789" s="9"/>
      <c r="Z789" s="9"/>
    </row>
    <row r="790" ht="21.75" customHeight="1">
      <c r="A790" s="100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6"/>
      <c r="P790" s="29"/>
      <c r="Q790" s="29"/>
      <c r="R790" s="16"/>
      <c r="S790" s="9"/>
      <c r="T790" s="9"/>
      <c r="U790" s="9"/>
      <c r="V790" s="9"/>
      <c r="W790" s="9"/>
      <c r="X790" s="9"/>
      <c r="Y790" s="9"/>
      <c r="Z790" s="9"/>
    </row>
    <row r="791" ht="21.75" customHeight="1">
      <c r="A791" s="100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6"/>
      <c r="P791" s="29"/>
      <c r="Q791" s="29"/>
      <c r="R791" s="16"/>
      <c r="S791" s="9"/>
      <c r="T791" s="9"/>
      <c r="U791" s="9"/>
      <c r="V791" s="9"/>
      <c r="W791" s="9"/>
      <c r="X791" s="9"/>
      <c r="Y791" s="9"/>
      <c r="Z791" s="9"/>
    </row>
    <row r="792" ht="21.75" customHeight="1">
      <c r="A792" s="100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6"/>
      <c r="P792" s="29"/>
      <c r="Q792" s="29"/>
      <c r="R792" s="16"/>
      <c r="S792" s="9"/>
      <c r="T792" s="9"/>
      <c r="U792" s="9"/>
      <c r="V792" s="9"/>
      <c r="W792" s="9"/>
      <c r="X792" s="9"/>
      <c r="Y792" s="9"/>
      <c r="Z792" s="9"/>
    </row>
    <row r="793" ht="21.75" customHeight="1">
      <c r="A793" s="100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6"/>
      <c r="P793" s="29"/>
      <c r="Q793" s="29"/>
      <c r="R793" s="16"/>
      <c r="S793" s="9"/>
      <c r="T793" s="9"/>
      <c r="U793" s="9"/>
      <c r="V793" s="9"/>
      <c r="W793" s="9"/>
      <c r="X793" s="9"/>
      <c r="Y793" s="9"/>
      <c r="Z793" s="9"/>
    </row>
    <row r="794" ht="21.75" customHeight="1">
      <c r="A794" s="100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6"/>
      <c r="P794" s="29"/>
      <c r="Q794" s="29"/>
      <c r="R794" s="16"/>
      <c r="S794" s="9"/>
      <c r="T794" s="9"/>
      <c r="U794" s="9"/>
      <c r="V794" s="9"/>
      <c r="W794" s="9"/>
      <c r="X794" s="9"/>
      <c r="Y794" s="9"/>
      <c r="Z794" s="9"/>
    </row>
    <row r="795" ht="21.75" customHeight="1">
      <c r="A795" s="100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6"/>
      <c r="P795" s="29"/>
      <c r="Q795" s="29"/>
      <c r="R795" s="16"/>
      <c r="S795" s="9"/>
      <c r="T795" s="9"/>
      <c r="U795" s="9"/>
      <c r="V795" s="9"/>
      <c r="W795" s="9"/>
      <c r="X795" s="9"/>
      <c r="Y795" s="9"/>
      <c r="Z795" s="9"/>
    </row>
    <row r="796" ht="21.75" customHeight="1">
      <c r="A796" s="100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6"/>
      <c r="P796" s="29"/>
      <c r="Q796" s="29"/>
      <c r="R796" s="16"/>
      <c r="S796" s="9"/>
      <c r="T796" s="9"/>
      <c r="U796" s="9"/>
      <c r="V796" s="9"/>
      <c r="W796" s="9"/>
      <c r="X796" s="9"/>
      <c r="Y796" s="9"/>
      <c r="Z796" s="9"/>
    </row>
    <row r="797" ht="21.75" customHeight="1">
      <c r="A797" s="100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6"/>
      <c r="P797" s="29"/>
      <c r="Q797" s="29"/>
      <c r="R797" s="16"/>
      <c r="S797" s="9"/>
      <c r="T797" s="9"/>
      <c r="U797" s="9"/>
      <c r="V797" s="9"/>
      <c r="W797" s="9"/>
      <c r="X797" s="9"/>
      <c r="Y797" s="9"/>
      <c r="Z797" s="9"/>
    </row>
    <row r="798" ht="21.75" customHeight="1">
      <c r="A798" s="100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6"/>
      <c r="P798" s="29"/>
      <c r="Q798" s="29"/>
      <c r="R798" s="16"/>
      <c r="S798" s="9"/>
      <c r="T798" s="9"/>
      <c r="U798" s="9"/>
      <c r="V798" s="9"/>
      <c r="W798" s="9"/>
      <c r="X798" s="9"/>
      <c r="Y798" s="9"/>
      <c r="Z798" s="9"/>
    </row>
    <row r="799" ht="21.75" customHeight="1">
      <c r="A799" s="100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6"/>
      <c r="P799" s="29"/>
      <c r="Q799" s="29"/>
      <c r="R799" s="16"/>
      <c r="S799" s="9"/>
      <c r="T799" s="9"/>
      <c r="U799" s="9"/>
      <c r="V799" s="9"/>
      <c r="W799" s="9"/>
      <c r="X799" s="9"/>
      <c r="Y799" s="9"/>
      <c r="Z799" s="9"/>
    </row>
    <row r="800" ht="21.75" customHeight="1">
      <c r="A800" s="100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6"/>
      <c r="P800" s="29"/>
      <c r="Q800" s="29"/>
      <c r="R800" s="16"/>
      <c r="S800" s="9"/>
      <c r="T800" s="9"/>
      <c r="U800" s="9"/>
      <c r="V800" s="9"/>
      <c r="W800" s="9"/>
      <c r="X800" s="9"/>
      <c r="Y800" s="9"/>
      <c r="Z800" s="9"/>
    </row>
    <row r="801" ht="21.75" customHeight="1">
      <c r="A801" s="100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6"/>
      <c r="P801" s="29"/>
      <c r="Q801" s="29"/>
      <c r="R801" s="16"/>
      <c r="S801" s="9"/>
      <c r="T801" s="9"/>
      <c r="U801" s="9"/>
      <c r="V801" s="9"/>
      <c r="W801" s="9"/>
      <c r="X801" s="9"/>
      <c r="Y801" s="9"/>
      <c r="Z801" s="9"/>
    </row>
    <row r="802" ht="21.75" customHeight="1">
      <c r="A802" s="100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6"/>
      <c r="P802" s="29"/>
      <c r="Q802" s="29"/>
      <c r="R802" s="16"/>
      <c r="S802" s="9"/>
      <c r="T802" s="9"/>
      <c r="U802" s="9"/>
      <c r="V802" s="9"/>
      <c r="W802" s="9"/>
      <c r="X802" s="9"/>
      <c r="Y802" s="9"/>
      <c r="Z802" s="9"/>
    </row>
    <row r="803" ht="21.75" customHeight="1">
      <c r="A803" s="100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6"/>
      <c r="P803" s="29"/>
      <c r="Q803" s="29"/>
      <c r="R803" s="16"/>
      <c r="S803" s="9"/>
      <c r="T803" s="9"/>
      <c r="U803" s="9"/>
      <c r="V803" s="9"/>
      <c r="W803" s="9"/>
      <c r="X803" s="9"/>
      <c r="Y803" s="9"/>
      <c r="Z803" s="9"/>
    </row>
    <row r="804" ht="21.75" customHeight="1">
      <c r="A804" s="100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6"/>
      <c r="P804" s="29"/>
      <c r="Q804" s="29"/>
      <c r="R804" s="16"/>
      <c r="S804" s="9"/>
      <c r="T804" s="9"/>
      <c r="U804" s="9"/>
      <c r="V804" s="9"/>
      <c r="W804" s="9"/>
      <c r="X804" s="9"/>
      <c r="Y804" s="9"/>
      <c r="Z804" s="9"/>
    </row>
    <row r="805" ht="21.75" customHeight="1">
      <c r="A805" s="100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6"/>
      <c r="P805" s="29"/>
      <c r="Q805" s="29"/>
      <c r="R805" s="16"/>
      <c r="S805" s="9"/>
      <c r="T805" s="9"/>
      <c r="U805" s="9"/>
      <c r="V805" s="9"/>
      <c r="W805" s="9"/>
      <c r="X805" s="9"/>
      <c r="Y805" s="9"/>
      <c r="Z805" s="9"/>
    </row>
    <row r="806" ht="21.75" customHeight="1">
      <c r="A806" s="100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6"/>
      <c r="P806" s="29"/>
      <c r="Q806" s="29"/>
      <c r="R806" s="16"/>
      <c r="S806" s="9"/>
      <c r="T806" s="9"/>
      <c r="U806" s="9"/>
      <c r="V806" s="9"/>
      <c r="W806" s="9"/>
      <c r="X806" s="9"/>
      <c r="Y806" s="9"/>
      <c r="Z806" s="9"/>
    </row>
    <row r="807" ht="21.75" customHeight="1">
      <c r="A807" s="100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6"/>
      <c r="P807" s="29"/>
      <c r="Q807" s="29"/>
      <c r="R807" s="16"/>
      <c r="S807" s="9"/>
      <c r="T807" s="9"/>
      <c r="U807" s="9"/>
      <c r="V807" s="9"/>
      <c r="W807" s="9"/>
      <c r="X807" s="9"/>
      <c r="Y807" s="9"/>
      <c r="Z807" s="9"/>
    </row>
    <row r="808" ht="21.75" customHeight="1">
      <c r="A808" s="100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6"/>
      <c r="P808" s="29"/>
      <c r="Q808" s="29"/>
      <c r="R808" s="16"/>
      <c r="S808" s="9"/>
      <c r="T808" s="9"/>
      <c r="U808" s="9"/>
      <c r="V808" s="9"/>
      <c r="W808" s="9"/>
      <c r="X808" s="9"/>
      <c r="Y808" s="9"/>
      <c r="Z808" s="9"/>
    </row>
    <row r="809" ht="21.75" customHeight="1">
      <c r="A809" s="100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6"/>
      <c r="P809" s="29"/>
      <c r="Q809" s="29"/>
      <c r="R809" s="16"/>
      <c r="S809" s="9"/>
      <c r="T809" s="9"/>
      <c r="U809" s="9"/>
      <c r="V809" s="9"/>
      <c r="W809" s="9"/>
      <c r="X809" s="9"/>
      <c r="Y809" s="9"/>
      <c r="Z809" s="9"/>
    </row>
    <row r="810" ht="21.75" customHeight="1">
      <c r="A810" s="100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6"/>
      <c r="P810" s="29"/>
      <c r="Q810" s="29"/>
      <c r="R810" s="16"/>
      <c r="S810" s="9"/>
      <c r="T810" s="9"/>
      <c r="U810" s="9"/>
      <c r="V810" s="9"/>
      <c r="W810" s="9"/>
      <c r="X810" s="9"/>
      <c r="Y810" s="9"/>
      <c r="Z810" s="9"/>
    </row>
    <row r="811" ht="21.75" customHeight="1">
      <c r="A811" s="100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6"/>
      <c r="P811" s="29"/>
      <c r="Q811" s="29"/>
      <c r="R811" s="16"/>
      <c r="S811" s="9"/>
      <c r="T811" s="9"/>
      <c r="U811" s="9"/>
      <c r="V811" s="9"/>
      <c r="W811" s="9"/>
      <c r="X811" s="9"/>
      <c r="Y811" s="9"/>
      <c r="Z811" s="9"/>
    </row>
    <row r="812" ht="21.75" customHeight="1">
      <c r="A812" s="100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6"/>
      <c r="P812" s="29"/>
      <c r="Q812" s="29"/>
      <c r="R812" s="16"/>
      <c r="S812" s="9"/>
      <c r="T812" s="9"/>
      <c r="U812" s="9"/>
      <c r="V812" s="9"/>
      <c r="W812" s="9"/>
      <c r="X812" s="9"/>
      <c r="Y812" s="9"/>
      <c r="Z812" s="9"/>
    </row>
    <row r="813" ht="21.75" customHeight="1">
      <c r="A813" s="100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6"/>
      <c r="P813" s="29"/>
      <c r="Q813" s="29"/>
      <c r="R813" s="16"/>
      <c r="S813" s="9"/>
      <c r="T813" s="9"/>
      <c r="U813" s="9"/>
      <c r="V813" s="9"/>
      <c r="W813" s="9"/>
      <c r="X813" s="9"/>
      <c r="Y813" s="9"/>
      <c r="Z813" s="9"/>
    </row>
    <row r="814" ht="21.75" customHeight="1">
      <c r="A814" s="100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6"/>
      <c r="P814" s="29"/>
      <c r="Q814" s="29"/>
      <c r="R814" s="16"/>
      <c r="S814" s="9"/>
      <c r="T814" s="9"/>
      <c r="U814" s="9"/>
      <c r="V814" s="9"/>
      <c r="W814" s="9"/>
      <c r="X814" s="9"/>
      <c r="Y814" s="9"/>
      <c r="Z814" s="9"/>
    </row>
    <row r="815" ht="21.75" customHeight="1">
      <c r="A815" s="100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6"/>
      <c r="P815" s="29"/>
      <c r="Q815" s="29"/>
      <c r="R815" s="16"/>
      <c r="S815" s="9"/>
      <c r="T815" s="9"/>
      <c r="U815" s="9"/>
      <c r="V815" s="9"/>
      <c r="W815" s="9"/>
      <c r="X815" s="9"/>
      <c r="Y815" s="9"/>
      <c r="Z815" s="9"/>
    </row>
    <row r="816" ht="21.75" customHeight="1">
      <c r="A816" s="100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6"/>
      <c r="P816" s="29"/>
      <c r="Q816" s="29"/>
      <c r="R816" s="16"/>
      <c r="S816" s="9"/>
      <c r="T816" s="9"/>
      <c r="U816" s="9"/>
      <c r="V816" s="9"/>
      <c r="W816" s="9"/>
      <c r="X816" s="9"/>
      <c r="Y816" s="9"/>
      <c r="Z816" s="9"/>
    </row>
    <row r="817" ht="21.75" customHeight="1">
      <c r="A817" s="100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6"/>
      <c r="P817" s="29"/>
      <c r="Q817" s="29"/>
      <c r="R817" s="16"/>
      <c r="S817" s="9"/>
      <c r="T817" s="9"/>
      <c r="U817" s="9"/>
      <c r="V817" s="9"/>
      <c r="W817" s="9"/>
      <c r="X817" s="9"/>
      <c r="Y817" s="9"/>
      <c r="Z817" s="9"/>
    </row>
    <row r="818" ht="21.75" customHeight="1">
      <c r="A818" s="100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6"/>
      <c r="P818" s="29"/>
      <c r="Q818" s="29"/>
      <c r="R818" s="16"/>
      <c r="S818" s="9"/>
      <c r="T818" s="9"/>
      <c r="U818" s="9"/>
      <c r="V818" s="9"/>
      <c r="W818" s="9"/>
      <c r="X818" s="9"/>
      <c r="Y818" s="9"/>
      <c r="Z818" s="9"/>
    </row>
    <row r="819" ht="21.75" customHeight="1">
      <c r="A819" s="100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6"/>
      <c r="P819" s="29"/>
      <c r="Q819" s="29"/>
      <c r="R819" s="16"/>
      <c r="S819" s="9"/>
      <c r="T819" s="9"/>
      <c r="U819" s="9"/>
      <c r="V819" s="9"/>
      <c r="W819" s="9"/>
      <c r="X819" s="9"/>
      <c r="Y819" s="9"/>
      <c r="Z819" s="9"/>
    </row>
    <row r="820" ht="21.75" customHeight="1">
      <c r="A820" s="100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6"/>
      <c r="P820" s="29"/>
      <c r="Q820" s="29"/>
      <c r="R820" s="16"/>
      <c r="S820" s="9"/>
      <c r="T820" s="9"/>
      <c r="U820" s="9"/>
      <c r="V820" s="9"/>
      <c r="W820" s="9"/>
      <c r="X820" s="9"/>
      <c r="Y820" s="9"/>
      <c r="Z820" s="9"/>
    </row>
    <row r="821" ht="21.75" customHeight="1">
      <c r="A821" s="100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6"/>
      <c r="P821" s="29"/>
      <c r="Q821" s="29"/>
      <c r="R821" s="16"/>
      <c r="S821" s="9"/>
      <c r="T821" s="9"/>
      <c r="U821" s="9"/>
      <c r="V821" s="9"/>
      <c r="W821" s="9"/>
      <c r="X821" s="9"/>
      <c r="Y821" s="9"/>
      <c r="Z821" s="9"/>
    </row>
    <row r="822" ht="21.75" customHeight="1">
      <c r="A822" s="100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6"/>
      <c r="P822" s="29"/>
      <c r="Q822" s="29"/>
      <c r="R822" s="16"/>
      <c r="S822" s="9"/>
      <c r="T822" s="9"/>
      <c r="U822" s="9"/>
      <c r="V822" s="9"/>
      <c r="W822" s="9"/>
      <c r="X822" s="9"/>
      <c r="Y822" s="9"/>
      <c r="Z822" s="9"/>
    </row>
    <row r="823" ht="21.75" customHeight="1">
      <c r="A823" s="100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6"/>
      <c r="P823" s="29"/>
      <c r="Q823" s="29"/>
      <c r="R823" s="16"/>
      <c r="S823" s="9"/>
      <c r="T823" s="9"/>
      <c r="U823" s="9"/>
      <c r="V823" s="9"/>
      <c r="W823" s="9"/>
      <c r="X823" s="9"/>
      <c r="Y823" s="9"/>
      <c r="Z823" s="9"/>
    </row>
    <row r="824" ht="21.75" customHeight="1">
      <c r="A824" s="100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6"/>
      <c r="P824" s="29"/>
      <c r="Q824" s="29"/>
      <c r="R824" s="16"/>
      <c r="S824" s="9"/>
      <c r="T824" s="9"/>
      <c r="U824" s="9"/>
      <c r="V824" s="9"/>
      <c r="W824" s="9"/>
      <c r="X824" s="9"/>
      <c r="Y824" s="9"/>
      <c r="Z824" s="9"/>
    </row>
    <row r="825" ht="21.75" customHeight="1">
      <c r="A825" s="100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6"/>
      <c r="P825" s="29"/>
      <c r="Q825" s="29"/>
      <c r="R825" s="16"/>
      <c r="S825" s="9"/>
      <c r="T825" s="9"/>
      <c r="U825" s="9"/>
      <c r="V825" s="9"/>
      <c r="W825" s="9"/>
      <c r="X825" s="9"/>
      <c r="Y825" s="9"/>
      <c r="Z825" s="9"/>
    </row>
    <row r="826" ht="21.75" customHeight="1">
      <c r="A826" s="100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6"/>
      <c r="P826" s="29"/>
      <c r="Q826" s="29"/>
      <c r="R826" s="16"/>
      <c r="S826" s="9"/>
      <c r="T826" s="9"/>
      <c r="U826" s="9"/>
      <c r="V826" s="9"/>
      <c r="W826" s="9"/>
      <c r="X826" s="9"/>
      <c r="Y826" s="9"/>
      <c r="Z826" s="9"/>
    </row>
    <row r="827" ht="21.75" customHeight="1">
      <c r="A827" s="100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6"/>
      <c r="P827" s="29"/>
      <c r="Q827" s="29"/>
      <c r="R827" s="16"/>
      <c r="S827" s="9"/>
      <c r="T827" s="9"/>
      <c r="U827" s="9"/>
      <c r="V827" s="9"/>
      <c r="W827" s="9"/>
      <c r="X827" s="9"/>
      <c r="Y827" s="9"/>
      <c r="Z827" s="9"/>
    </row>
    <row r="828" ht="21.75" customHeight="1">
      <c r="A828" s="100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6"/>
      <c r="P828" s="29"/>
      <c r="Q828" s="29"/>
      <c r="R828" s="16"/>
      <c r="S828" s="9"/>
      <c r="T828" s="9"/>
      <c r="U828" s="9"/>
      <c r="V828" s="9"/>
      <c r="W828" s="9"/>
      <c r="X828" s="9"/>
      <c r="Y828" s="9"/>
      <c r="Z828" s="9"/>
    </row>
    <row r="829" ht="21.75" customHeight="1">
      <c r="A829" s="100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6"/>
      <c r="P829" s="29"/>
      <c r="Q829" s="29"/>
      <c r="R829" s="16"/>
      <c r="S829" s="9"/>
      <c r="T829" s="9"/>
      <c r="U829" s="9"/>
      <c r="V829" s="9"/>
      <c r="W829" s="9"/>
      <c r="X829" s="9"/>
      <c r="Y829" s="9"/>
      <c r="Z829" s="9"/>
    </row>
    <row r="830" ht="21.75" customHeight="1">
      <c r="A830" s="100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6"/>
      <c r="P830" s="29"/>
      <c r="Q830" s="29"/>
      <c r="R830" s="16"/>
      <c r="S830" s="9"/>
      <c r="T830" s="9"/>
      <c r="U830" s="9"/>
      <c r="V830" s="9"/>
      <c r="W830" s="9"/>
      <c r="X830" s="9"/>
      <c r="Y830" s="9"/>
      <c r="Z830" s="9"/>
    </row>
    <row r="831" ht="21.75" customHeight="1">
      <c r="A831" s="100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6"/>
      <c r="P831" s="29"/>
      <c r="Q831" s="29"/>
      <c r="R831" s="16"/>
      <c r="S831" s="9"/>
      <c r="T831" s="9"/>
      <c r="U831" s="9"/>
      <c r="V831" s="9"/>
      <c r="W831" s="9"/>
      <c r="X831" s="9"/>
      <c r="Y831" s="9"/>
      <c r="Z831" s="9"/>
    </row>
    <row r="832" ht="21.75" customHeight="1">
      <c r="A832" s="100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6"/>
      <c r="P832" s="29"/>
      <c r="Q832" s="29"/>
      <c r="R832" s="16"/>
      <c r="S832" s="9"/>
      <c r="T832" s="9"/>
      <c r="U832" s="9"/>
      <c r="V832" s="9"/>
      <c r="W832" s="9"/>
      <c r="X832" s="9"/>
      <c r="Y832" s="9"/>
      <c r="Z832" s="9"/>
    </row>
    <row r="833" ht="21.75" customHeight="1">
      <c r="A833" s="100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6"/>
      <c r="P833" s="29"/>
      <c r="Q833" s="29"/>
      <c r="R833" s="16"/>
      <c r="S833" s="9"/>
      <c r="T833" s="9"/>
      <c r="U833" s="9"/>
      <c r="V833" s="9"/>
      <c r="W833" s="9"/>
      <c r="X833" s="9"/>
      <c r="Y833" s="9"/>
      <c r="Z833" s="9"/>
    </row>
    <row r="834" ht="21.75" customHeight="1">
      <c r="A834" s="100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6"/>
      <c r="P834" s="29"/>
      <c r="Q834" s="29"/>
      <c r="R834" s="16"/>
      <c r="S834" s="9"/>
      <c r="T834" s="9"/>
      <c r="U834" s="9"/>
      <c r="V834" s="9"/>
      <c r="W834" s="9"/>
      <c r="X834" s="9"/>
      <c r="Y834" s="9"/>
      <c r="Z834" s="9"/>
    </row>
    <row r="835" ht="21.75" customHeight="1">
      <c r="A835" s="100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6"/>
      <c r="P835" s="29"/>
      <c r="Q835" s="29"/>
      <c r="R835" s="16"/>
      <c r="S835" s="9"/>
      <c r="T835" s="9"/>
      <c r="U835" s="9"/>
      <c r="V835" s="9"/>
      <c r="W835" s="9"/>
      <c r="X835" s="9"/>
      <c r="Y835" s="9"/>
      <c r="Z835" s="9"/>
    </row>
    <row r="836" ht="21.75" customHeight="1">
      <c r="A836" s="100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6"/>
      <c r="P836" s="29"/>
      <c r="Q836" s="29"/>
      <c r="R836" s="16"/>
      <c r="S836" s="9"/>
      <c r="T836" s="9"/>
      <c r="U836" s="9"/>
      <c r="V836" s="9"/>
      <c r="W836" s="9"/>
      <c r="X836" s="9"/>
      <c r="Y836" s="9"/>
      <c r="Z836" s="9"/>
    </row>
    <row r="837" ht="21.75" customHeight="1">
      <c r="A837" s="100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6"/>
      <c r="P837" s="29"/>
      <c r="Q837" s="29"/>
      <c r="R837" s="16"/>
      <c r="S837" s="9"/>
      <c r="T837" s="9"/>
      <c r="U837" s="9"/>
      <c r="V837" s="9"/>
      <c r="W837" s="9"/>
      <c r="X837" s="9"/>
      <c r="Y837" s="9"/>
      <c r="Z837" s="9"/>
    </row>
    <row r="838" ht="21.75" customHeight="1">
      <c r="A838" s="100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6"/>
      <c r="P838" s="29"/>
      <c r="Q838" s="29"/>
      <c r="R838" s="16"/>
      <c r="S838" s="9"/>
      <c r="T838" s="9"/>
      <c r="U838" s="9"/>
      <c r="V838" s="9"/>
      <c r="W838" s="9"/>
      <c r="X838" s="9"/>
      <c r="Y838" s="9"/>
      <c r="Z838" s="9"/>
    </row>
    <row r="839" ht="21.75" customHeight="1">
      <c r="A839" s="100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6"/>
      <c r="P839" s="29"/>
      <c r="Q839" s="29"/>
      <c r="R839" s="16"/>
      <c r="S839" s="9"/>
      <c r="T839" s="9"/>
      <c r="U839" s="9"/>
      <c r="V839" s="9"/>
      <c r="W839" s="9"/>
      <c r="X839" s="9"/>
      <c r="Y839" s="9"/>
      <c r="Z839" s="9"/>
    </row>
    <row r="840" ht="21.75" customHeight="1">
      <c r="A840" s="100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6"/>
      <c r="P840" s="29"/>
      <c r="Q840" s="29"/>
      <c r="R840" s="16"/>
      <c r="S840" s="9"/>
      <c r="T840" s="9"/>
      <c r="U840" s="9"/>
      <c r="V840" s="9"/>
      <c r="W840" s="9"/>
      <c r="X840" s="9"/>
      <c r="Y840" s="9"/>
      <c r="Z840" s="9"/>
    </row>
    <row r="841" ht="21.75" customHeight="1">
      <c r="A841" s="100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6"/>
      <c r="P841" s="29"/>
      <c r="Q841" s="29"/>
      <c r="R841" s="16"/>
      <c r="S841" s="9"/>
      <c r="T841" s="9"/>
      <c r="U841" s="9"/>
      <c r="V841" s="9"/>
      <c r="W841" s="9"/>
      <c r="X841" s="9"/>
      <c r="Y841" s="9"/>
      <c r="Z841" s="9"/>
    </row>
    <row r="842" ht="21.75" customHeight="1">
      <c r="A842" s="100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6"/>
      <c r="P842" s="29"/>
      <c r="Q842" s="29"/>
      <c r="R842" s="16"/>
      <c r="S842" s="9"/>
      <c r="T842" s="9"/>
      <c r="U842" s="9"/>
      <c r="V842" s="9"/>
      <c r="W842" s="9"/>
      <c r="X842" s="9"/>
      <c r="Y842" s="9"/>
      <c r="Z842" s="9"/>
    </row>
    <row r="843" ht="21.75" customHeight="1">
      <c r="A843" s="100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6"/>
      <c r="P843" s="29"/>
      <c r="Q843" s="29"/>
      <c r="R843" s="16"/>
      <c r="S843" s="9"/>
      <c r="T843" s="9"/>
      <c r="U843" s="9"/>
      <c r="V843" s="9"/>
      <c r="W843" s="9"/>
      <c r="X843" s="9"/>
      <c r="Y843" s="9"/>
      <c r="Z843" s="9"/>
    </row>
    <row r="844" ht="21.75" customHeight="1">
      <c r="A844" s="100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6"/>
      <c r="P844" s="29"/>
      <c r="Q844" s="29"/>
      <c r="R844" s="16"/>
      <c r="S844" s="9"/>
      <c r="T844" s="9"/>
      <c r="U844" s="9"/>
      <c r="V844" s="9"/>
      <c r="W844" s="9"/>
      <c r="X844" s="9"/>
      <c r="Y844" s="9"/>
      <c r="Z844" s="9"/>
    </row>
    <row r="845" ht="21.75" customHeight="1">
      <c r="A845" s="100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6"/>
      <c r="P845" s="29"/>
      <c r="Q845" s="29"/>
      <c r="R845" s="16"/>
      <c r="S845" s="9"/>
      <c r="T845" s="9"/>
      <c r="U845" s="9"/>
      <c r="V845" s="9"/>
      <c r="W845" s="9"/>
      <c r="X845" s="9"/>
      <c r="Y845" s="9"/>
      <c r="Z845" s="9"/>
    </row>
    <row r="846" ht="21.75" customHeight="1">
      <c r="A846" s="100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6"/>
      <c r="P846" s="29"/>
      <c r="Q846" s="29"/>
      <c r="R846" s="16"/>
      <c r="S846" s="9"/>
      <c r="T846" s="9"/>
      <c r="U846" s="9"/>
      <c r="V846" s="9"/>
      <c r="W846" s="9"/>
      <c r="X846" s="9"/>
      <c r="Y846" s="9"/>
      <c r="Z846" s="9"/>
    </row>
    <row r="847" ht="21.75" customHeight="1">
      <c r="A847" s="100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6"/>
      <c r="P847" s="29"/>
      <c r="Q847" s="29"/>
      <c r="R847" s="16"/>
      <c r="S847" s="9"/>
      <c r="T847" s="9"/>
      <c r="U847" s="9"/>
      <c r="V847" s="9"/>
      <c r="W847" s="9"/>
      <c r="X847" s="9"/>
      <c r="Y847" s="9"/>
      <c r="Z847" s="9"/>
    </row>
    <row r="848" ht="21.75" customHeight="1">
      <c r="A848" s="100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6"/>
      <c r="P848" s="29"/>
      <c r="Q848" s="29"/>
      <c r="R848" s="16"/>
      <c r="S848" s="9"/>
      <c r="T848" s="9"/>
      <c r="U848" s="9"/>
      <c r="V848" s="9"/>
      <c r="W848" s="9"/>
      <c r="X848" s="9"/>
      <c r="Y848" s="9"/>
      <c r="Z848" s="9"/>
    </row>
    <row r="849" ht="21.75" customHeight="1">
      <c r="A849" s="100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6"/>
      <c r="P849" s="29"/>
      <c r="Q849" s="29"/>
      <c r="R849" s="16"/>
      <c r="S849" s="9"/>
      <c r="T849" s="9"/>
      <c r="U849" s="9"/>
      <c r="V849" s="9"/>
      <c r="W849" s="9"/>
      <c r="X849" s="9"/>
      <c r="Y849" s="9"/>
      <c r="Z849" s="9"/>
    </row>
    <row r="850" ht="21.75" customHeight="1">
      <c r="A850" s="100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6"/>
      <c r="P850" s="29"/>
      <c r="Q850" s="29"/>
      <c r="R850" s="16"/>
      <c r="S850" s="9"/>
      <c r="T850" s="9"/>
      <c r="U850" s="9"/>
      <c r="V850" s="9"/>
      <c r="W850" s="9"/>
      <c r="X850" s="9"/>
      <c r="Y850" s="9"/>
      <c r="Z850" s="9"/>
    </row>
    <row r="851" ht="21.75" customHeight="1">
      <c r="A851" s="100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6"/>
      <c r="P851" s="29"/>
      <c r="Q851" s="29"/>
      <c r="R851" s="16"/>
      <c r="S851" s="9"/>
      <c r="T851" s="9"/>
      <c r="U851" s="9"/>
      <c r="V851" s="9"/>
      <c r="W851" s="9"/>
      <c r="X851" s="9"/>
      <c r="Y851" s="9"/>
      <c r="Z851" s="9"/>
    </row>
    <row r="852" ht="21.75" customHeight="1">
      <c r="A852" s="100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6"/>
      <c r="P852" s="29"/>
      <c r="Q852" s="29"/>
      <c r="R852" s="16"/>
      <c r="S852" s="9"/>
      <c r="T852" s="9"/>
      <c r="U852" s="9"/>
      <c r="V852" s="9"/>
      <c r="W852" s="9"/>
      <c r="X852" s="9"/>
      <c r="Y852" s="9"/>
      <c r="Z852" s="9"/>
    </row>
    <row r="853" ht="21.75" customHeight="1">
      <c r="A853" s="100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6"/>
      <c r="P853" s="29"/>
      <c r="Q853" s="29"/>
      <c r="R853" s="16"/>
      <c r="S853" s="9"/>
      <c r="T853" s="9"/>
      <c r="U853" s="9"/>
      <c r="V853" s="9"/>
      <c r="W853" s="9"/>
      <c r="X853" s="9"/>
      <c r="Y853" s="9"/>
      <c r="Z853" s="9"/>
    </row>
    <row r="854" ht="21.75" customHeight="1">
      <c r="A854" s="100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6"/>
      <c r="P854" s="29"/>
      <c r="Q854" s="29"/>
      <c r="R854" s="16"/>
      <c r="S854" s="9"/>
      <c r="T854" s="9"/>
      <c r="U854" s="9"/>
      <c r="V854" s="9"/>
      <c r="W854" s="9"/>
      <c r="X854" s="9"/>
      <c r="Y854" s="9"/>
      <c r="Z854" s="9"/>
    </row>
    <row r="855" ht="21.75" customHeight="1">
      <c r="A855" s="100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6"/>
      <c r="P855" s="29"/>
      <c r="Q855" s="29"/>
      <c r="R855" s="16"/>
      <c r="S855" s="9"/>
      <c r="T855" s="9"/>
      <c r="U855" s="9"/>
      <c r="V855" s="9"/>
      <c r="W855" s="9"/>
      <c r="X855" s="9"/>
      <c r="Y855" s="9"/>
      <c r="Z855" s="9"/>
    </row>
    <row r="856" ht="21.75" customHeight="1">
      <c r="A856" s="100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6"/>
      <c r="P856" s="29"/>
      <c r="Q856" s="29"/>
      <c r="R856" s="16"/>
      <c r="S856" s="9"/>
      <c r="T856" s="9"/>
      <c r="U856" s="9"/>
      <c r="V856" s="9"/>
      <c r="W856" s="9"/>
      <c r="X856" s="9"/>
      <c r="Y856" s="9"/>
      <c r="Z856" s="9"/>
    </row>
    <row r="857" ht="21.75" customHeight="1">
      <c r="A857" s="100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6"/>
      <c r="P857" s="29"/>
      <c r="Q857" s="29"/>
      <c r="R857" s="16"/>
      <c r="S857" s="9"/>
      <c r="T857" s="9"/>
      <c r="U857" s="9"/>
      <c r="V857" s="9"/>
      <c r="W857" s="9"/>
      <c r="X857" s="9"/>
      <c r="Y857" s="9"/>
      <c r="Z857" s="9"/>
    </row>
    <row r="858" ht="21.75" customHeight="1">
      <c r="A858" s="100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6"/>
      <c r="P858" s="29"/>
      <c r="Q858" s="29"/>
      <c r="R858" s="16"/>
      <c r="S858" s="9"/>
      <c r="T858" s="9"/>
      <c r="U858" s="9"/>
      <c r="V858" s="9"/>
      <c r="W858" s="9"/>
      <c r="X858" s="9"/>
      <c r="Y858" s="9"/>
      <c r="Z858" s="9"/>
    </row>
    <row r="859" ht="21.75" customHeight="1">
      <c r="A859" s="100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6"/>
      <c r="P859" s="29"/>
      <c r="Q859" s="29"/>
      <c r="R859" s="16"/>
      <c r="S859" s="9"/>
      <c r="T859" s="9"/>
      <c r="U859" s="9"/>
      <c r="V859" s="9"/>
      <c r="W859" s="9"/>
      <c r="X859" s="9"/>
      <c r="Y859" s="9"/>
      <c r="Z859" s="9"/>
    </row>
    <row r="860" ht="21.75" customHeight="1">
      <c r="A860" s="100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6"/>
      <c r="P860" s="29"/>
      <c r="Q860" s="29"/>
      <c r="R860" s="16"/>
      <c r="S860" s="9"/>
      <c r="T860" s="9"/>
      <c r="U860" s="9"/>
      <c r="V860" s="9"/>
      <c r="W860" s="9"/>
      <c r="X860" s="9"/>
      <c r="Y860" s="9"/>
      <c r="Z860" s="9"/>
    </row>
    <row r="861" ht="21.75" customHeight="1">
      <c r="A861" s="100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6"/>
      <c r="P861" s="29"/>
      <c r="Q861" s="29"/>
      <c r="R861" s="16"/>
      <c r="S861" s="9"/>
      <c r="T861" s="9"/>
      <c r="U861" s="9"/>
      <c r="V861" s="9"/>
      <c r="W861" s="9"/>
      <c r="X861" s="9"/>
      <c r="Y861" s="9"/>
      <c r="Z861" s="9"/>
    </row>
    <row r="862" ht="21.75" customHeight="1">
      <c r="A862" s="100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6"/>
      <c r="P862" s="29"/>
      <c r="Q862" s="29"/>
      <c r="R862" s="16"/>
      <c r="S862" s="9"/>
      <c r="T862" s="9"/>
      <c r="U862" s="9"/>
      <c r="V862" s="9"/>
      <c r="W862" s="9"/>
      <c r="X862" s="9"/>
      <c r="Y862" s="9"/>
      <c r="Z862" s="9"/>
    </row>
    <row r="863" ht="21.75" customHeight="1">
      <c r="A863" s="100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6"/>
      <c r="P863" s="29"/>
      <c r="Q863" s="29"/>
      <c r="R863" s="16"/>
      <c r="S863" s="9"/>
      <c r="T863" s="9"/>
      <c r="U863" s="9"/>
      <c r="V863" s="9"/>
      <c r="W863" s="9"/>
      <c r="X863" s="9"/>
      <c r="Y863" s="9"/>
      <c r="Z863" s="9"/>
    </row>
    <row r="864" ht="21.75" customHeight="1">
      <c r="A864" s="100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6"/>
      <c r="P864" s="29"/>
      <c r="Q864" s="29"/>
      <c r="R864" s="16"/>
      <c r="S864" s="9"/>
      <c r="T864" s="9"/>
      <c r="U864" s="9"/>
      <c r="V864" s="9"/>
      <c r="W864" s="9"/>
      <c r="X864" s="9"/>
      <c r="Y864" s="9"/>
      <c r="Z864" s="9"/>
    </row>
    <row r="865" ht="21.75" customHeight="1">
      <c r="A865" s="100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6"/>
      <c r="P865" s="29"/>
      <c r="Q865" s="29"/>
      <c r="R865" s="16"/>
      <c r="S865" s="9"/>
      <c r="T865" s="9"/>
      <c r="U865" s="9"/>
      <c r="V865" s="9"/>
      <c r="W865" s="9"/>
      <c r="X865" s="9"/>
      <c r="Y865" s="9"/>
      <c r="Z865" s="9"/>
    </row>
    <row r="866" ht="21.75" customHeight="1">
      <c r="A866" s="100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6"/>
      <c r="P866" s="29"/>
      <c r="Q866" s="29"/>
      <c r="R866" s="16"/>
      <c r="S866" s="9"/>
      <c r="T866" s="9"/>
      <c r="U866" s="9"/>
      <c r="V866" s="9"/>
      <c r="W866" s="9"/>
      <c r="X866" s="9"/>
      <c r="Y866" s="9"/>
      <c r="Z866" s="9"/>
    </row>
    <row r="867" ht="21.75" customHeight="1">
      <c r="A867" s="100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6"/>
      <c r="P867" s="29"/>
      <c r="Q867" s="29"/>
      <c r="R867" s="16"/>
      <c r="S867" s="9"/>
      <c r="T867" s="9"/>
      <c r="U867" s="9"/>
      <c r="V867" s="9"/>
      <c r="W867" s="9"/>
      <c r="X867" s="9"/>
      <c r="Y867" s="9"/>
      <c r="Z867" s="9"/>
    </row>
    <row r="868" ht="21.75" customHeight="1">
      <c r="A868" s="100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6"/>
      <c r="P868" s="29"/>
      <c r="Q868" s="29"/>
      <c r="R868" s="16"/>
      <c r="S868" s="9"/>
      <c r="T868" s="9"/>
      <c r="U868" s="9"/>
      <c r="V868" s="9"/>
      <c r="W868" s="9"/>
      <c r="X868" s="9"/>
      <c r="Y868" s="9"/>
      <c r="Z868" s="9"/>
    </row>
    <row r="869" ht="21.75" customHeight="1">
      <c r="A869" s="100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6"/>
      <c r="P869" s="29"/>
      <c r="Q869" s="29"/>
      <c r="R869" s="16"/>
      <c r="S869" s="9"/>
      <c r="T869" s="9"/>
      <c r="U869" s="9"/>
      <c r="V869" s="9"/>
      <c r="W869" s="9"/>
      <c r="X869" s="9"/>
      <c r="Y869" s="9"/>
      <c r="Z869" s="9"/>
    </row>
    <row r="870" ht="21.75" customHeight="1">
      <c r="A870" s="100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6"/>
      <c r="P870" s="29"/>
      <c r="Q870" s="29"/>
      <c r="R870" s="16"/>
      <c r="S870" s="9"/>
      <c r="T870" s="9"/>
      <c r="U870" s="9"/>
      <c r="V870" s="9"/>
      <c r="W870" s="9"/>
      <c r="X870" s="9"/>
      <c r="Y870" s="9"/>
      <c r="Z870" s="9"/>
    </row>
    <row r="871" ht="21.75" customHeight="1">
      <c r="A871" s="100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6"/>
      <c r="P871" s="29"/>
      <c r="Q871" s="29"/>
      <c r="R871" s="16"/>
      <c r="S871" s="9"/>
      <c r="T871" s="9"/>
      <c r="U871" s="9"/>
      <c r="V871" s="9"/>
      <c r="W871" s="9"/>
      <c r="X871" s="9"/>
      <c r="Y871" s="9"/>
      <c r="Z871" s="9"/>
    </row>
    <row r="872" ht="21.75" customHeight="1">
      <c r="A872" s="100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6"/>
      <c r="P872" s="29"/>
      <c r="Q872" s="29"/>
      <c r="R872" s="16"/>
      <c r="S872" s="9"/>
      <c r="T872" s="9"/>
      <c r="U872" s="9"/>
      <c r="V872" s="9"/>
      <c r="W872" s="9"/>
      <c r="X872" s="9"/>
      <c r="Y872" s="9"/>
      <c r="Z872" s="9"/>
    </row>
    <row r="873" ht="21.75" customHeight="1">
      <c r="A873" s="100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6"/>
      <c r="P873" s="29"/>
      <c r="Q873" s="29"/>
      <c r="R873" s="16"/>
      <c r="S873" s="9"/>
      <c r="T873" s="9"/>
      <c r="U873" s="9"/>
      <c r="V873" s="9"/>
      <c r="W873" s="9"/>
      <c r="X873" s="9"/>
      <c r="Y873" s="9"/>
      <c r="Z873" s="9"/>
    </row>
    <row r="874" ht="21.75" customHeight="1">
      <c r="A874" s="100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6"/>
      <c r="P874" s="29"/>
      <c r="Q874" s="29"/>
      <c r="R874" s="16"/>
      <c r="S874" s="9"/>
      <c r="T874" s="9"/>
      <c r="U874" s="9"/>
      <c r="V874" s="9"/>
      <c r="W874" s="9"/>
      <c r="X874" s="9"/>
      <c r="Y874" s="9"/>
      <c r="Z874" s="9"/>
    </row>
    <row r="875" ht="21.75" customHeight="1">
      <c r="A875" s="100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6"/>
      <c r="P875" s="29"/>
      <c r="Q875" s="29"/>
      <c r="R875" s="16"/>
      <c r="S875" s="9"/>
      <c r="T875" s="9"/>
      <c r="U875" s="9"/>
      <c r="V875" s="9"/>
      <c r="W875" s="9"/>
      <c r="X875" s="9"/>
      <c r="Y875" s="9"/>
      <c r="Z875" s="9"/>
    </row>
    <row r="876" ht="21.75" customHeight="1">
      <c r="A876" s="100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6"/>
      <c r="P876" s="29"/>
      <c r="Q876" s="29"/>
      <c r="R876" s="16"/>
      <c r="S876" s="9"/>
      <c r="T876" s="9"/>
      <c r="U876" s="9"/>
      <c r="V876" s="9"/>
      <c r="W876" s="9"/>
      <c r="X876" s="9"/>
      <c r="Y876" s="9"/>
      <c r="Z876" s="9"/>
    </row>
    <row r="877" ht="21.75" customHeight="1">
      <c r="A877" s="100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6"/>
      <c r="P877" s="29"/>
      <c r="Q877" s="29"/>
      <c r="R877" s="16"/>
      <c r="S877" s="9"/>
      <c r="T877" s="9"/>
      <c r="U877" s="9"/>
      <c r="V877" s="9"/>
      <c r="W877" s="9"/>
      <c r="X877" s="9"/>
      <c r="Y877" s="9"/>
      <c r="Z877" s="9"/>
    </row>
    <row r="878" ht="21.75" customHeight="1">
      <c r="A878" s="100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6"/>
      <c r="P878" s="29"/>
      <c r="Q878" s="29"/>
      <c r="R878" s="16"/>
      <c r="S878" s="9"/>
      <c r="T878" s="9"/>
      <c r="U878" s="9"/>
      <c r="V878" s="9"/>
      <c r="W878" s="9"/>
      <c r="X878" s="9"/>
      <c r="Y878" s="9"/>
      <c r="Z878" s="9"/>
    </row>
    <row r="879" ht="21.75" customHeight="1">
      <c r="A879" s="100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6"/>
      <c r="P879" s="29"/>
      <c r="Q879" s="29"/>
      <c r="R879" s="16"/>
      <c r="S879" s="9"/>
      <c r="T879" s="9"/>
      <c r="U879" s="9"/>
      <c r="V879" s="9"/>
      <c r="W879" s="9"/>
      <c r="X879" s="9"/>
      <c r="Y879" s="9"/>
      <c r="Z879" s="9"/>
    </row>
    <row r="880" ht="21.75" customHeight="1">
      <c r="A880" s="100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6"/>
      <c r="P880" s="29"/>
      <c r="Q880" s="29"/>
      <c r="R880" s="16"/>
      <c r="S880" s="9"/>
      <c r="T880" s="9"/>
      <c r="U880" s="9"/>
      <c r="V880" s="9"/>
      <c r="W880" s="9"/>
      <c r="X880" s="9"/>
      <c r="Y880" s="9"/>
      <c r="Z880" s="9"/>
    </row>
    <row r="881" ht="21.75" customHeight="1">
      <c r="A881" s="100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6"/>
      <c r="P881" s="29"/>
      <c r="Q881" s="29"/>
      <c r="R881" s="16"/>
      <c r="S881" s="9"/>
      <c r="T881" s="9"/>
      <c r="U881" s="9"/>
      <c r="V881" s="9"/>
      <c r="W881" s="9"/>
      <c r="X881" s="9"/>
      <c r="Y881" s="9"/>
      <c r="Z881" s="9"/>
    </row>
    <row r="882" ht="21.75" customHeight="1">
      <c r="A882" s="100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6"/>
      <c r="P882" s="29"/>
      <c r="Q882" s="29"/>
      <c r="R882" s="16"/>
      <c r="S882" s="9"/>
      <c r="T882" s="9"/>
      <c r="U882" s="9"/>
      <c r="V882" s="9"/>
      <c r="W882" s="9"/>
      <c r="X882" s="9"/>
      <c r="Y882" s="9"/>
      <c r="Z882" s="9"/>
    </row>
    <row r="883" ht="21.75" customHeight="1">
      <c r="A883" s="100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6"/>
      <c r="P883" s="29"/>
      <c r="Q883" s="29"/>
      <c r="R883" s="16"/>
      <c r="S883" s="9"/>
      <c r="T883" s="9"/>
      <c r="U883" s="9"/>
      <c r="V883" s="9"/>
      <c r="W883" s="9"/>
      <c r="X883" s="9"/>
      <c r="Y883" s="9"/>
      <c r="Z883" s="9"/>
    </row>
    <row r="884" ht="21.75" customHeight="1">
      <c r="A884" s="100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6"/>
      <c r="P884" s="29"/>
      <c r="Q884" s="29"/>
      <c r="R884" s="16"/>
      <c r="S884" s="9"/>
      <c r="T884" s="9"/>
      <c r="U884" s="9"/>
      <c r="V884" s="9"/>
      <c r="W884" s="9"/>
      <c r="X884" s="9"/>
      <c r="Y884" s="9"/>
      <c r="Z884" s="9"/>
    </row>
    <row r="885" ht="21.75" customHeight="1">
      <c r="A885" s="100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6"/>
      <c r="P885" s="29"/>
      <c r="Q885" s="29"/>
      <c r="R885" s="16"/>
      <c r="S885" s="9"/>
      <c r="T885" s="9"/>
      <c r="U885" s="9"/>
      <c r="V885" s="9"/>
      <c r="W885" s="9"/>
      <c r="X885" s="9"/>
      <c r="Y885" s="9"/>
      <c r="Z885" s="9"/>
    </row>
    <row r="886" ht="21.75" customHeight="1">
      <c r="A886" s="100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6"/>
      <c r="P886" s="29"/>
      <c r="Q886" s="29"/>
      <c r="R886" s="16"/>
      <c r="S886" s="9"/>
      <c r="T886" s="9"/>
      <c r="U886" s="9"/>
      <c r="V886" s="9"/>
      <c r="W886" s="9"/>
      <c r="X886" s="9"/>
      <c r="Y886" s="9"/>
      <c r="Z886" s="9"/>
    </row>
    <row r="887" ht="21.75" customHeight="1">
      <c r="A887" s="100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6"/>
      <c r="P887" s="29"/>
      <c r="Q887" s="29"/>
      <c r="R887" s="16"/>
      <c r="S887" s="9"/>
      <c r="T887" s="9"/>
      <c r="U887" s="9"/>
      <c r="V887" s="9"/>
      <c r="W887" s="9"/>
      <c r="X887" s="9"/>
      <c r="Y887" s="9"/>
      <c r="Z887" s="9"/>
    </row>
    <row r="888" ht="21.75" customHeight="1">
      <c r="A888" s="100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6"/>
      <c r="P888" s="29"/>
      <c r="Q888" s="29"/>
      <c r="R888" s="16"/>
      <c r="S888" s="9"/>
      <c r="T888" s="9"/>
      <c r="U888" s="9"/>
      <c r="V888" s="9"/>
      <c r="W888" s="9"/>
      <c r="X888" s="9"/>
      <c r="Y888" s="9"/>
      <c r="Z888" s="9"/>
    </row>
    <row r="889" ht="21.75" customHeight="1">
      <c r="A889" s="100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6"/>
      <c r="P889" s="29"/>
      <c r="Q889" s="29"/>
      <c r="R889" s="16"/>
      <c r="S889" s="9"/>
      <c r="T889" s="9"/>
      <c r="U889" s="9"/>
      <c r="V889" s="9"/>
      <c r="W889" s="9"/>
      <c r="X889" s="9"/>
      <c r="Y889" s="9"/>
      <c r="Z889" s="9"/>
    </row>
    <row r="890" ht="21.75" customHeight="1">
      <c r="A890" s="100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6"/>
      <c r="P890" s="29"/>
      <c r="Q890" s="29"/>
      <c r="R890" s="16"/>
      <c r="S890" s="9"/>
      <c r="T890" s="9"/>
      <c r="U890" s="9"/>
      <c r="V890" s="9"/>
      <c r="W890" s="9"/>
      <c r="X890" s="9"/>
      <c r="Y890" s="9"/>
      <c r="Z890" s="9"/>
    </row>
    <row r="891" ht="21.75" customHeight="1">
      <c r="A891" s="100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6"/>
      <c r="P891" s="29"/>
      <c r="Q891" s="29"/>
      <c r="R891" s="16"/>
      <c r="S891" s="9"/>
      <c r="T891" s="9"/>
      <c r="U891" s="9"/>
      <c r="V891" s="9"/>
      <c r="W891" s="9"/>
      <c r="X891" s="9"/>
      <c r="Y891" s="9"/>
      <c r="Z891" s="9"/>
    </row>
    <row r="892" ht="21.75" customHeight="1">
      <c r="A892" s="100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6"/>
      <c r="P892" s="29"/>
      <c r="Q892" s="29"/>
      <c r="R892" s="16"/>
      <c r="S892" s="9"/>
      <c r="T892" s="9"/>
      <c r="U892" s="9"/>
      <c r="V892" s="9"/>
      <c r="W892" s="9"/>
      <c r="X892" s="9"/>
      <c r="Y892" s="9"/>
      <c r="Z892" s="9"/>
    </row>
    <row r="893" ht="21.75" customHeight="1">
      <c r="A893" s="100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6"/>
      <c r="P893" s="29"/>
      <c r="Q893" s="29"/>
      <c r="R893" s="16"/>
      <c r="S893" s="9"/>
      <c r="T893" s="9"/>
      <c r="U893" s="9"/>
      <c r="V893" s="9"/>
      <c r="W893" s="9"/>
      <c r="X893" s="9"/>
      <c r="Y893" s="9"/>
      <c r="Z893" s="9"/>
    </row>
    <row r="894" ht="21.75" customHeight="1">
      <c r="A894" s="100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6"/>
      <c r="P894" s="29"/>
      <c r="Q894" s="29"/>
      <c r="R894" s="16"/>
      <c r="S894" s="9"/>
      <c r="T894" s="9"/>
      <c r="U894" s="9"/>
      <c r="V894" s="9"/>
      <c r="W894" s="9"/>
      <c r="X894" s="9"/>
      <c r="Y894" s="9"/>
      <c r="Z894" s="9"/>
    </row>
    <row r="895" ht="21.75" customHeight="1">
      <c r="A895" s="100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6"/>
      <c r="P895" s="29"/>
      <c r="Q895" s="29"/>
      <c r="R895" s="16"/>
      <c r="S895" s="9"/>
      <c r="T895" s="9"/>
      <c r="U895" s="9"/>
      <c r="V895" s="9"/>
      <c r="W895" s="9"/>
      <c r="X895" s="9"/>
      <c r="Y895" s="9"/>
      <c r="Z895" s="9"/>
    </row>
    <row r="896" ht="21.75" customHeight="1">
      <c r="A896" s="100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6"/>
      <c r="P896" s="29"/>
      <c r="Q896" s="29"/>
      <c r="R896" s="16"/>
      <c r="S896" s="9"/>
      <c r="T896" s="9"/>
      <c r="U896" s="9"/>
      <c r="V896" s="9"/>
      <c r="W896" s="9"/>
      <c r="X896" s="9"/>
      <c r="Y896" s="9"/>
      <c r="Z896" s="9"/>
    </row>
    <row r="897" ht="21.75" customHeight="1">
      <c r="A897" s="100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6"/>
      <c r="P897" s="29"/>
      <c r="Q897" s="29"/>
      <c r="R897" s="16"/>
      <c r="S897" s="9"/>
      <c r="T897" s="9"/>
      <c r="U897" s="9"/>
      <c r="V897" s="9"/>
      <c r="W897" s="9"/>
      <c r="X897" s="9"/>
      <c r="Y897" s="9"/>
      <c r="Z897" s="9"/>
    </row>
    <row r="898" ht="21.75" customHeight="1">
      <c r="A898" s="100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6"/>
      <c r="P898" s="29"/>
      <c r="Q898" s="29"/>
      <c r="R898" s="16"/>
      <c r="S898" s="9"/>
      <c r="T898" s="9"/>
      <c r="U898" s="9"/>
      <c r="V898" s="9"/>
      <c r="W898" s="9"/>
      <c r="X898" s="9"/>
      <c r="Y898" s="9"/>
      <c r="Z898" s="9"/>
    </row>
    <row r="899" ht="21.75" customHeight="1">
      <c r="A899" s="100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6"/>
      <c r="P899" s="29"/>
      <c r="Q899" s="29"/>
      <c r="R899" s="16"/>
      <c r="S899" s="9"/>
      <c r="T899" s="9"/>
      <c r="U899" s="9"/>
      <c r="V899" s="9"/>
      <c r="W899" s="9"/>
      <c r="X899" s="9"/>
      <c r="Y899" s="9"/>
      <c r="Z899" s="9"/>
    </row>
    <row r="900" ht="21.75" customHeight="1">
      <c r="A900" s="100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6"/>
      <c r="P900" s="29"/>
      <c r="Q900" s="29"/>
      <c r="R900" s="16"/>
      <c r="S900" s="9"/>
      <c r="T900" s="9"/>
      <c r="U900" s="9"/>
      <c r="V900" s="9"/>
      <c r="W900" s="9"/>
      <c r="X900" s="9"/>
      <c r="Y900" s="9"/>
      <c r="Z900" s="9"/>
    </row>
    <row r="901" ht="21.75" customHeight="1">
      <c r="A901" s="100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6"/>
      <c r="P901" s="29"/>
      <c r="Q901" s="29"/>
      <c r="R901" s="16"/>
      <c r="S901" s="9"/>
      <c r="T901" s="9"/>
      <c r="U901" s="9"/>
      <c r="V901" s="9"/>
      <c r="W901" s="9"/>
      <c r="X901" s="9"/>
      <c r="Y901" s="9"/>
      <c r="Z901" s="9"/>
    </row>
    <row r="902" ht="21.75" customHeight="1">
      <c r="A902" s="100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6"/>
      <c r="P902" s="29"/>
      <c r="Q902" s="29"/>
      <c r="R902" s="16"/>
      <c r="S902" s="9"/>
      <c r="T902" s="9"/>
      <c r="U902" s="9"/>
      <c r="V902" s="9"/>
      <c r="W902" s="9"/>
      <c r="X902" s="9"/>
      <c r="Y902" s="9"/>
      <c r="Z902" s="9"/>
    </row>
    <row r="903" ht="21.75" customHeight="1">
      <c r="A903" s="100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6"/>
      <c r="P903" s="29"/>
      <c r="Q903" s="29"/>
      <c r="R903" s="16"/>
      <c r="S903" s="9"/>
      <c r="T903" s="9"/>
      <c r="U903" s="9"/>
      <c r="V903" s="9"/>
      <c r="W903" s="9"/>
      <c r="X903" s="9"/>
      <c r="Y903" s="9"/>
      <c r="Z903" s="9"/>
    </row>
    <row r="904" ht="21.75" customHeight="1">
      <c r="A904" s="100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6"/>
      <c r="P904" s="29"/>
      <c r="Q904" s="29"/>
      <c r="R904" s="16"/>
      <c r="S904" s="9"/>
      <c r="T904" s="9"/>
      <c r="U904" s="9"/>
      <c r="V904" s="9"/>
      <c r="W904" s="9"/>
      <c r="X904" s="9"/>
      <c r="Y904" s="9"/>
      <c r="Z904" s="9"/>
    </row>
    <row r="905" ht="21.75" customHeight="1">
      <c r="A905" s="100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6"/>
      <c r="P905" s="29"/>
      <c r="Q905" s="29"/>
      <c r="R905" s="16"/>
      <c r="S905" s="9"/>
      <c r="T905" s="9"/>
      <c r="U905" s="9"/>
      <c r="V905" s="9"/>
      <c r="W905" s="9"/>
      <c r="X905" s="9"/>
      <c r="Y905" s="9"/>
      <c r="Z905" s="9"/>
    </row>
    <row r="906" ht="21.75" customHeight="1">
      <c r="A906" s="100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6"/>
      <c r="P906" s="29"/>
      <c r="Q906" s="29"/>
      <c r="R906" s="16"/>
      <c r="S906" s="9"/>
      <c r="T906" s="9"/>
      <c r="U906" s="9"/>
      <c r="V906" s="9"/>
      <c r="W906" s="9"/>
      <c r="X906" s="9"/>
      <c r="Y906" s="9"/>
      <c r="Z906" s="9"/>
    </row>
    <row r="907" ht="21.75" customHeight="1">
      <c r="A907" s="100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6"/>
      <c r="P907" s="29"/>
      <c r="Q907" s="29"/>
      <c r="R907" s="16"/>
      <c r="S907" s="9"/>
      <c r="T907" s="9"/>
      <c r="U907" s="9"/>
      <c r="V907" s="9"/>
      <c r="W907" s="9"/>
      <c r="X907" s="9"/>
      <c r="Y907" s="9"/>
      <c r="Z907" s="9"/>
    </row>
    <row r="908" ht="21.75" customHeight="1">
      <c r="A908" s="100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6"/>
      <c r="P908" s="29"/>
      <c r="Q908" s="29"/>
      <c r="R908" s="16"/>
      <c r="S908" s="9"/>
      <c r="T908" s="9"/>
      <c r="U908" s="9"/>
      <c r="V908" s="9"/>
      <c r="W908" s="9"/>
      <c r="X908" s="9"/>
      <c r="Y908" s="9"/>
      <c r="Z908" s="9"/>
    </row>
    <row r="909" ht="21.75" customHeight="1">
      <c r="A909" s="100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6"/>
      <c r="P909" s="29"/>
      <c r="Q909" s="29"/>
      <c r="R909" s="16"/>
      <c r="S909" s="9"/>
      <c r="T909" s="9"/>
      <c r="U909" s="9"/>
      <c r="V909" s="9"/>
      <c r="W909" s="9"/>
      <c r="X909" s="9"/>
      <c r="Y909" s="9"/>
      <c r="Z909" s="9"/>
    </row>
    <row r="910" ht="21.75" customHeight="1">
      <c r="A910" s="100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6"/>
      <c r="P910" s="29"/>
      <c r="Q910" s="29"/>
      <c r="R910" s="16"/>
      <c r="S910" s="9"/>
      <c r="T910" s="9"/>
      <c r="U910" s="9"/>
      <c r="V910" s="9"/>
      <c r="W910" s="9"/>
      <c r="X910" s="9"/>
      <c r="Y910" s="9"/>
      <c r="Z910" s="9"/>
    </row>
    <row r="911" ht="21.75" customHeight="1">
      <c r="A911" s="100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6"/>
      <c r="P911" s="29"/>
      <c r="Q911" s="29"/>
      <c r="R911" s="16"/>
      <c r="S911" s="9"/>
      <c r="T911" s="9"/>
      <c r="U911" s="9"/>
      <c r="V911" s="9"/>
      <c r="W911" s="9"/>
      <c r="X911" s="9"/>
      <c r="Y911" s="9"/>
      <c r="Z911" s="9"/>
    </row>
    <row r="912" ht="21.75" customHeight="1">
      <c r="A912" s="100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6"/>
      <c r="P912" s="29"/>
      <c r="Q912" s="29"/>
      <c r="R912" s="16"/>
      <c r="S912" s="9"/>
      <c r="T912" s="9"/>
      <c r="U912" s="9"/>
      <c r="V912" s="9"/>
      <c r="W912" s="9"/>
      <c r="X912" s="9"/>
      <c r="Y912" s="9"/>
      <c r="Z912" s="9"/>
    </row>
    <row r="913" ht="21.75" customHeight="1">
      <c r="A913" s="100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6"/>
      <c r="P913" s="29"/>
      <c r="Q913" s="29"/>
      <c r="R913" s="16"/>
      <c r="S913" s="9"/>
      <c r="T913" s="9"/>
      <c r="U913" s="9"/>
      <c r="V913" s="9"/>
      <c r="W913" s="9"/>
      <c r="X913" s="9"/>
      <c r="Y913" s="9"/>
      <c r="Z913" s="9"/>
    </row>
    <row r="914" ht="21.75" customHeight="1">
      <c r="A914" s="100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6"/>
      <c r="P914" s="29"/>
      <c r="Q914" s="29"/>
      <c r="R914" s="16"/>
      <c r="S914" s="9"/>
      <c r="T914" s="9"/>
      <c r="U914" s="9"/>
      <c r="V914" s="9"/>
      <c r="W914" s="9"/>
      <c r="X914" s="9"/>
      <c r="Y914" s="9"/>
      <c r="Z914" s="9"/>
    </row>
    <row r="915" ht="21.75" customHeight="1">
      <c r="A915" s="100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6"/>
      <c r="P915" s="29"/>
      <c r="Q915" s="29"/>
      <c r="R915" s="16"/>
      <c r="S915" s="9"/>
      <c r="T915" s="9"/>
      <c r="U915" s="9"/>
      <c r="V915" s="9"/>
      <c r="W915" s="9"/>
      <c r="X915" s="9"/>
      <c r="Y915" s="9"/>
      <c r="Z915" s="9"/>
    </row>
    <row r="916" ht="21.75" customHeight="1">
      <c r="A916" s="100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6"/>
      <c r="P916" s="29"/>
      <c r="Q916" s="29"/>
      <c r="R916" s="16"/>
      <c r="S916" s="9"/>
      <c r="T916" s="9"/>
      <c r="U916" s="9"/>
      <c r="V916" s="9"/>
      <c r="W916" s="9"/>
      <c r="X916" s="9"/>
      <c r="Y916" s="9"/>
      <c r="Z916" s="9"/>
    </row>
    <row r="917" ht="21.75" customHeight="1">
      <c r="A917" s="100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6"/>
      <c r="P917" s="29"/>
      <c r="Q917" s="29"/>
      <c r="R917" s="16"/>
      <c r="S917" s="9"/>
      <c r="T917" s="9"/>
      <c r="U917" s="9"/>
      <c r="V917" s="9"/>
      <c r="W917" s="9"/>
      <c r="X917" s="9"/>
      <c r="Y917" s="9"/>
      <c r="Z917" s="9"/>
    </row>
    <row r="918" ht="21.75" customHeight="1">
      <c r="A918" s="100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6"/>
      <c r="P918" s="29"/>
      <c r="Q918" s="29"/>
      <c r="R918" s="16"/>
      <c r="S918" s="9"/>
      <c r="T918" s="9"/>
      <c r="U918" s="9"/>
      <c r="V918" s="9"/>
      <c r="W918" s="9"/>
      <c r="X918" s="9"/>
      <c r="Y918" s="9"/>
      <c r="Z918" s="9"/>
    </row>
    <row r="919" ht="21.75" customHeight="1">
      <c r="A919" s="100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6"/>
      <c r="P919" s="29"/>
      <c r="Q919" s="29"/>
      <c r="R919" s="16"/>
      <c r="S919" s="9"/>
      <c r="T919" s="9"/>
      <c r="U919" s="9"/>
      <c r="V919" s="9"/>
      <c r="W919" s="9"/>
      <c r="X919" s="9"/>
      <c r="Y919" s="9"/>
      <c r="Z919" s="9"/>
    </row>
    <row r="920" ht="21.75" customHeight="1">
      <c r="A920" s="100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6"/>
      <c r="P920" s="29"/>
      <c r="Q920" s="29"/>
      <c r="R920" s="16"/>
      <c r="S920" s="9"/>
      <c r="T920" s="9"/>
      <c r="U920" s="9"/>
      <c r="V920" s="9"/>
      <c r="W920" s="9"/>
      <c r="X920" s="9"/>
      <c r="Y920" s="9"/>
      <c r="Z920" s="9"/>
    </row>
    <row r="921" ht="21.75" customHeight="1">
      <c r="A921" s="100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6"/>
      <c r="P921" s="29"/>
      <c r="Q921" s="29"/>
      <c r="R921" s="16"/>
      <c r="S921" s="9"/>
      <c r="T921" s="9"/>
      <c r="U921" s="9"/>
      <c r="V921" s="9"/>
      <c r="W921" s="9"/>
      <c r="X921" s="9"/>
      <c r="Y921" s="9"/>
      <c r="Z921" s="9"/>
    </row>
    <row r="922" ht="21.75" customHeight="1">
      <c r="A922" s="100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6"/>
      <c r="P922" s="29"/>
      <c r="Q922" s="29"/>
      <c r="R922" s="16"/>
      <c r="S922" s="9"/>
      <c r="T922" s="9"/>
      <c r="U922" s="9"/>
      <c r="V922" s="9"/>
      <c r="W922" s="9"/>
      <c r="X922" s="9"/>
      <c r="Y922" s="9"/>
      <c r="Z922" s="9"/>
    </row>
    <row r="923" ht="21.75" customHeight="1">
      <c r="A923" s="100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6"/>
      <c r="P923" s="29"/>
      <c r="Q923" s="29"/>
      <c r="R923" s="16"/>
      <c r="S923" s="9"/>
      <c r="T923" s="9"/>
      <c r="U923" s="9"/>
      <c r="V923" s="9"/>
      <c r="W923" s="9"/>
      <c r="X923" s="9"/>
      <c r="Y923" s="9"/>
      <c r="Z923" s="9"/>
    </row>
    <row r="924" ht="21.75" customHeight="1">
      <c r="A924" s="100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6"/>
      <c r="P924" s="29"/>
      <c r="Q924" s="29"/>
      <c r="R924" s="16"/>
      <c r="S924" s="9"/>
      <c r="T924" s="9"/>
      <c r="U924" s="9"/>
      <c r="V924" s="9"/>
      <c r="W924" s="9"/>
      <c r="X924" s="9"/>
      <c r="Y924" s="9"/>
      <c r="Z924" s="9"/>
    </row>
    <row r="925" ht="21.75" customHeight="1">
      <c r="A925" s="100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6"/>
      <c r="P925" s="29"/>
      <c r="Q925" s="29"/>
      <c r="R925" s="16"/>
      <c r="S925" s="9"/>
      <c r="T925" s="9"/>
      <c r="U925" s="9"/>
      <c r="V925" s="9"/>
      <c r="W925" s="9"/>
      <c r="X925" s="9"/>
      <c r="Y925" s="9"/>
      <c r="Z925" s="9"/>
    </row>
    <row r="926" ht="21.75" customHeight="1">
      <c r="A926" s="100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6"/>
      <c r="P926" s="29"/>
      <c r="Q926" s="29"/>
      <c r="R926" s="16"/>
      <c r="S926" s="9"/>
      <c r="T926" s="9"/>
      <c r="U926" s="9"/>
      <c r="V926" s="9"/>
      <c r="W926" s="9"/>
      <c r="X926" s="9"/>
      <c r="Y926" s="9"/>
      <c r="Z926" s="9"/>
    </row>
    <row r="927" ht="21.75" customHeight="1">
      <c r="A927" s="100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6"/>
      <c r="P927" s="29"/>
      <c r="Q927" s="29"/>
      <c r="R927" s="16"/>
      <c r="S927" s="9"/>
      <c r="T927" s="9"/>
      <c r="U927" s="9"/>
      <c r="V927" s="9"/>
      <c r="W927" s="9"/>
      <c r="X927" s="9"/>
      <c r="Y927" s="9"/>
      <c r="Z927" s="9"/>
    </row>
    <row r="928" ht="21.75" customHeight="1">
      <c r="A928" s="100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6"/>
      <c r="P928" s="29"/>
      <c r="Q928" s="29"/>
      <c r="R928" s="16"/>
      <c r="S928" s="9"/>
      <c r="T928" s="9"/>
      <c r="U928" s="9"/>
      <c r="V928" s="9"/>
      <c r="W928" s="9"/>
      <c r="X928" s="9"/>
      <c r="Y928" s="9"/>
      <c r="Z928" s="9"/>
    </row>
    <row r="929" ht="21.75" customHeight="1">
      <c r="A929" s="100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6"/>
      <c r="P929" s="29"/>
      <c r="Q929" s="29"/>
      <c r="R929" s="16"/>
      <c r="S929" s="9"/>
      <c r="T929" s="9"/>
      <c r="U929" s="9"/>
      <c r="V929" s="9"/>
      <c r="W929" s="9"/>
      <c r="X929" s="9"/>
      <c r="Y929" s="9"/>
      <c r="Z929" s="9"/>
    </row>
    <row r="930" ht="21.75" customHeight="1">
      <c r="A930" s="100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6"/>
      <c r="P930" s="29"/>
      <c r="Q930" s="29"/>
      <c r="R930" s="16"/>
      <c r="S930" s="9"/>
      <c r="T930" s="9"/>
      <c r="U930" s="9"/>
      <c r="V930" s="9"/>
      <c r="W930" s="9"/>
      <c r="X930" s="9"/>
      <c r="Y930" s="9"/>
      <c r="Z930" s="9"/>
    </row>
    <row r="931" ht="21.75" customHeight="1">
      <c r="A931" s="100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6"/>
      <c r="P931" s="29"/>
      <c r="Q931" s="29"/>
      <c r="R931" s="16"/>
      <c r="S931" s="9"/>
      <c r="T931" s="9"/>
      <c r="U931" s="9"/>
      <c r="V931" s="9"/>
      <c r="W931" s="9"/>
      <c r="X931" s="9"/>
      <c r="Y931" s="9"/>
      <c r="Z931" s="9"/>
    </row>
    <row r="932" ht="21.75" customHeight="1">
      <c r="A932" s="100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6"/>
      <c r="P932" s="29"/>
      <c r="Q932" s="29"/>
      <c r="R932" s="16"/>
      <c r="S932" s="9"/>
      <c r="T932" s="9"/>
      <c r="U932" s="9"/>
      <c r="V932" s="9"/>
      <c r="W932" s="9"/>
      <c r="X932" s="9"/>
      <c r="Y932" s="9"/>
      <c r="Z932" s="9"/>
    </row>
    <row r="933" ht="21.75" customHeight="1">
      <c r="A933" s="100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6"/>
      <c r="P933" s="29"/>
      <c r="Q933" s="29"/>
      <c r="R933" s="16"/>
      <c r="S933" s="9"/>
      <c r="T933" s="9"/>
      <c r="U933" s="9"/>
      <c r="V933" s="9"/>
      <c r="W933" s="9"/>
      <c r="X933" s="9"/>
      <c r="Y933" s="9"/>
      <c r="Z933" s="9"/>
    </row>
    <row r="934" ht="21.75" customHeight="1">
      <c r="A934" s="100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6"/>
      <c r="P934" s="29"/>
      <c r="Q934" s="29"/>
      <c r="R934" s="16"/>
      <c r="S934" s="9"/>
      <c r="T934" s="9"/>
      <c r="U934" s="9"/>
      <c r="V934" s="9"/>
      <c r="W934" s="9"/>
      <c r="X934" s="9"/>
      <c r="Y934" s="9"/>
      <c r="Z934" s="9"/>
    </row>
    <row r="935" ht="21.75" customHeight="1">
      <c r="A935" s="100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6"/>
      <c r="P935" s="29"/>
      <c r="Q935" s="29"/>
      <c r="R935" s="16"/>
      <c r="S935" s="9"/>
      <c r="T935" s="9"/>
      <c r="U935" s="9"/>
      <c r="V935" s="9"/>
      <c r="W935" s="9"/>
      <c r="X935" s="9"/>
      <c r="Y935" s="9"/>
      <c r="Z935" s="9"/>
    </row>
    <row r="936" ht="21.75" customHeight="1">
      <c r="A936" s="100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6"/>
      <c r="P936" s="29"/>
      <c r="Q936" s="29"/>
      <c r="R936" s="16"/>
      <c r="S936" s="9"/>
      <c r="T936" s="9"/>
      <c r="U936" s="9"/>
      <c r="V936" s="9"/>
      <c r="W936" s="9"/>
      <c r="X936" s="9"/>
      <c r="Y936" s="9"/>
      <c r="Z936" s="9"/>
    </row>
    <row r="937" ht="21.75" customHeight="1">
      <c r="A937" s="100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6"/>
      <c r="P937" s="29"/>
      <c r="Q937" s="29"/>
      <c r="R937" s="16"/>
      <c r="S937" s="9"/>
      <c r="T937" s="9"/>
      <c r="U937" s="9"/>
      <c r="V937" s="9"/>
      <c r="W937" s="9"/>
      <c r="X937" s="9"/>
      <c r="Y937" s="9"/>
      <c r="Z937" s="9"/>
    </row>
    <row r="938" ht="21.75" customHeight="1">
      <c r="A938" s="100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6"/>
      <c r="P938" s="29"/>
      <c r="Q938" s="29"/>
      <c r="R938" s="16"/>
      <c r="S938" s="9"/>
      <c r="T938" s="9"/>
      <c r="U938" s="9"/>
      <c r="V938" s="9"/>
      <c r="W938" s="9"/>
      <c r="X938" s="9"/>
      <c r="Y938" s="9"/>
      <c r="Z938" s="9"/>
    </row>
    <row r="939" ht="21.75" customHeight="1">
      <c r="A939" s="100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6"/>
      <c r="P939" s="29"/>
      <c r="Q939" s="29"/>
      <c r="R939" s="16"/>
      <c r="S939" s="9"/>
      <c r="T939" s="9"/>
      <c r="U939" s="9"/>
      <c r="V939" s="9"/>
      <c r="W939" s="9"/>
      <c r="X939" s="9"/>
      <c r="Y939" s="9"/>
      <c r="Z939" s="9"/>
    </row>
    <row r="940" ht="21.75" customHeight="1">
      <c r="A940" s="100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6"/>
      <c r="P940" s="29"/>
      <c r="Q940" s="29"/>
      <c r="R940" s="16"/>
      <c r="S940" s="9"/>
      <c r="T940" s="9"/>
      <c r="U940" s="9"/>
      <c r="V940" s="9"/>
      <c r="W940" s="9"/>
      <c r="X940" s="9"/>
      <c r="Y940" s="9"/>
      <c r="Z940" s="9"/>
    </row>
    <row r="941" ht="21.75" customHeight="1">
      <c r="A941" s="100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6"/>
      <c r="P941" s="29"/>
      <c r="Q941" s="29"/>
      <c r="R941" s="16"/>
      <c r="S941" s="9"/>
      <c r="T941" s="9"/>
      <c r="U941" s="9"/>
      <c r="V941" s="9"/>
      <c r="W941" s="9"/>
      <c r="X941" s="9"/>
      <c r="Y941" s="9"/>
      <c r="Z941" s="9"/>
    </row>
    <row r="942" ht="21.75" customHeight="1">
      <c r="A942" s="100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6"/>
      <c r="P942" s="29"/>
      <c r="Q942" s="29"/>
      <c r="R942" s="16"/>
      <c r="S942" s="9"/>
      <c r="T942" s="9"/>
      <c r="U942" s="9"/>
      <c r="V942" s="9"/>
      <c r="W942" s="9"/>
      <c r="X942" s="9"/>
      <c r="Y942" s="9"/>
      <c r="Z942" s="9"/>
    </row>
    <row r="943" ht="21.75" customHeight="1">
      <c r="A943" s="100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6"/>
      <c r="P943" s="29"/>
      <c r="Q943" s="29"/>
      <c r="R943" s="16"/>
      <c r="S943" s="9"/>
      <c r="T943" s="9"/>
      <c r="U943" s="9"/>
      <c r="V943" s="9"/>
      <c r="W943" s="9"/>
      <c r="X943" s="9"/>
      <c r="Y943" s="9"/>
      <c r="Z943" s="9"/>
    </row>
    <row r="944" ht="21.75" customHeight="1">
      <c r="A944" s="100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6"/>
      <c r="P944" s="29"/>
      <c r="Q944" s="29"/>
      <c r="R944" s="16"/>
      <c r="S944" s="9"/>
      <c r="T944" s="9"/>
      <c r="U944" s="9"/>
      <c r="V944" s="9"/>
      <c r="W944" s="9"/>
      <c r="X944" s="9"/>
      <c r="Y944" s="9"/>
      <c r="Z944" s="9"/>
    </row>
    <row r="945" ht="21.75" customHeight="1">
      <c r="A945" s="100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6"/>
      <c r="P945" s="29"/>
      <c r="Q945" s="29"/>
      <c r="R945" s="16"/>
      <c r="S945" s="9"/>
      <c r="T945" s="9"/>
      <c r="U945" s="9"/>
      <c r="V945" s="9"/>
      <c r="W945" s="9"/>
      <c r="X945" s="9"/>
      <c r="Y945" s="9"/>
      <c r="Z945" s="9"/>
    </row>
    <row r="946" ht="21.75" customHeight="1">
      <c r="A946" s="100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6"/>
      <c r="P946" s="29"/>
      <c r="Q946" s="29"/>
      <c r="R946" s="16"/>
      <c r="S946" s="9"/>
      <c r="T946" s="9"/>
      <c r="U946" s="9"/>
      <c r="V946" s="9"/>
      <c r="W946" s="9"/>
      <c r="X946" s="9"/>
      <c r="Y946" s="9"/>
      <c r="Z946" s="9"/>
    </row>
    <row r="947" ht="21.75" customHeight="1">
      <c r="A947" s="100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6"/>
      <c r="P947" s="29"/>
      <c r="Q947" s="29"/>
      <c r="R947" s="16"/>
      <c r="S947" s="9"/>
      <c r="T947" s="9"/>
      <c r="U947" s="9"/>
      <c r="V947" s="9"/>
      <c r="W947" s="9"/>
      <c r="X947" s="9"/>
      <c r="Y947" s="9"/>
      <c r="Z947" s="9"/>
    </row>
    <row r="948" ht="21.75" customHeight="1">
      <c r="A948" s="100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6"/>
      <c r="P948" s="29"/>
      <c r="Q948" s="29"/>
      <c r="R948" s="16"/>
      <c r="S948" s="9"/>
      <c r="T948" s="9"/>
      <c r="U948" s="9"/>
      <c r="V948" s="9"/>
      <c r="W948" s="9"/>
      <c r="X948" s="9"/>
      <c r="Y948" s="9"/>
      <c r="Z948" s="9"/>
    </row>
    <row r="949" ht="21.75" customHeight="1">
      <c r="A949" s="100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6"/>
      <c r="P949" s="29"/>
      <c r="Q949" s="29"/>
      <c r="R949" s="16"/>
      <c r="S949" s="9"/>
      <c r="T949" s="9"/>
      <c r="U949" s="9"/>
      <c r="V949" s="9"/>
      <c r="W949" s="9"/>
      <c r="X949" s="9"/>
      <c r="Y949" s="9"/>
      <c r="Z949" s="9"/>
    </row>
    <row r="950" ht="21.75" customHeight="1">
      <c r="A950" s="100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6"/>
      <c r="P950" s="29"/>
      <c r="Q950" s="29"/>
      <c r="R950" s="16"/>
      <c r="S950" s="9"/>
      <c r="T950" s="9"/>
      <c r="U950" s="9"/>
      <c r="V950" s="9"/>
      <c r="W950" s="9"/>
      <c r="X950" s="9"/>
      <c r="Y950" s="9"/>
      <c r="Z950" s="9"/>
    </row>
    <row r="951" ht="21.75" customHeight="1">
      <c r="A951" s="100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6"/>
      <c r="P951" s="29"/>
      <c r="Q951" s="29"/>
      <c r="R951" s="16"/>
      <c r="S951" s="9"/>
      <c r="T951" s="9"/>
      <c r="U951" s="9"/>
      <c r="V951" s="9"/>
      <c r="W951" s="9"/>
      <c r="X951" s="9"/>
      <c r="Y951" s="9"/>
      <c r="Z951" s="9"/>
    </row>
    <row r="952" ht="21.75" customHeight="1">
      <c r="A952" s="100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6"/>
      <c r="P952" s="29"/>
      <c r="Q952" s="29"/>
      <c r="R952" s="16"/>
      <c r="S952" s="9"/>
      <c r="T952" s="9"/>
      <c r="U952" s="9"/>
      <c r="V952" s="9"/>
      <c r="W952" s="9"/>
      <c r="X952" s="9"/>
      <c r="Y952" s="9"/>
      <c r="Z952" s="9"/>
    </row>
    <row r="953" ht="21.75" customHeight="1">
      <c r="A953" s="100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6"/>
      <c r="P953" s="29"/>
      <c r="Q953" s="29"/>
      <c r="R953" s="16"/>
      <c r="S953" s="9"/>
      <c r="T953" s="9"/>
      <c r="U953" s="9"/>
      <c r="V953" s="9"/>
      <c r="W953" s="9"/>
      <c r="X953" s="9"/>
      <c r="Y953" s="9"/>
      <c r="Z953" s="9"/>
    </row>
    <row r="954" ht="21.75" customHeight="1">
      <c r="A954" s="100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6"/>
      <c r="P954" s="29"/>
      <c r="Q954" s="29"/>
      <c r="R954" s="16"/>
      <c r="S954" s="9"/>
      <c r="T954" s="9"/>
      <c r="U954" s="9"/>
      <c r="V954" s="9"/>
      <c r="W954" s="9"/>
      <c r="X954" s="9"/>
      <c r="Y954" s="9"/>
      <c r="Z954" s="9"/>
    </row>
    <row r="955" ht="21.75" customHeight="1">
      <c r="A955" s="100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6"/>
      <c r="P955" s="29"/>
      <c r="Q955" s="29"/>
      <c r="R955" s="16"/>
      <c r="S955" s="9"/>
      <c r="T955" s="9"/>
      <c r="U955" s="9"/>
      <c r="V955" s="9"/>
      <c r="W955" s="9"/>
      <c r="X955" s="9"/>
      <c r="Y955" s="9"/>
      <c r="Z955" s="9"/>
    </row>
    <row r="956" ht="21.75" customHeight="1">
      <c r="A956" s="100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6"/>
      <c r="P956" s="29"/>
      <c r="Q956" s="29"/>
      <c r="R956" s="16"/>
      <c r="S956" s="9"/>
      <c r="T956" s="9"/>
      <c r="U956" s="9"/>
      <c r="V956" s="9"/>
      <c r="W956" s="9"/>
      <c r="X956" s="9"/>
      <c r="Y956" s="9"/>
      <c r="Z956" s="9"/>
    </row>
    <row r="957" ht="21.75" customHeight="1">
      <c r="A957" s="100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6"/>
      <c r="P957" s="29"/>
      <c r="Q957" s="29"/>
      <c r="R957" s="16"/>
      <c r="S957" s="9"/>
      <c r="T957" s="9"/>
      <c r="U957" s="9"/>
      <c r="V957" s="9"/>
      <c r="W957" s="9"/>
      <c r="X957" s="9"/>
      <c r="Y957" s="9"/>
      <c r="Z957" s="9"/>
    </row>
    <row r="958" ht="21.75" customHeight="1">
      <c r="A958" s="100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6"/>
      <c r="P958" s="29"/>
      <c r="Q958" s="29"/>
      <c r="R958" s="16"/>
      <c r="S958" s="9"/>
      <c r="T958" s="9"/>
      <c r="U958" s="9"/>
      <c r="V958" s="9"/>
      <c r="W958" s="9"/>
      <c r="X958" s="9"/>
      <c r="Y958" s="9"/>
      <c r="Z958" s="9"/>
    </row>
    <row r="959" ht="21.75" customHeight="1">
      <c r="A959" s="100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6"/>
      <c r="P959" s="29"/>
      <c r="Q959" s="29"/>
      <c r="R959" s="16"/>
      <c r="S959" s="9"/>
      <c r="T959" s="9"/>
      <c r="U959" s="9"/>
      <c r="V959" s="9"/>
      <c r="W959" s="9"/>
      <c r="X959" s="9"/>
      <c r="Y959" s="9"/>
      <c r="Z959" s="9"/>
    </row>
    <row r="960" ht="21.75" customHeight="1">
      <c r="A960" s="100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6"/>
      <c r="P960" s="29"/>
      <c r="Q960" s="29"/>
      <c r="R960" s="16"/>
      <c r="S960" s="9"/>
      <c r="T960" s="9"/>
      <c r="U960" s="9"/>
      <c r="V960" s="9"/>
      <c r="W960" s="9"/>
      <c r="X960" s="9"/>
      <c r="Y960" s="9"/>
      <c r="Z960" s="9"/>
    </row>
    <row r="961" ht="21.75" customHeight="1">
      <c r="A961" s="100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6"/>
      <c r="P961" s="29"/>
      <c r="Q961" s="29"/>
      <c r="R961" s="16"/>
      <c r="S961" s="9"/>
      <c r="T961" s="9"/>
      <c r="U961" s="9"/>
      <c r="V961" s="9"/>
      <c r="W961" s="9"/>
      <c r="X961" s="9"/>
      <c r="Y961" s="9"/>
      <c r="Z961" s="9"/>
    </row>
    <row r="962" ht="21.75" customHeight="1">
      <c r="A962" s="100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6"/>
      <c r="P962" s="29"/>
      <c r="Q962" s="29"/>
      <c r="R962" s="16"/>
      <c r="S962" s="9"/>
      <c r="T962" s="9"/>
      <c r="U962" s="9"/>
      <c r="V962" s="9"/>
      <c r="W962" s="9"/>
      <c r="X962" s="9"/>
      <c r="Y962" s="9"/>
      <c r="Z962" s="9"/>
    </row>
    <row r="963" ht="21.75" customHeight="1">
      <c r="A963" s="100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6"/>
      <c r="P963" s="29"/>
      <c r="Q963" s="29"/>
      <c r="R963" s="16"/>
      <c r="S963" s="9"/>
      <c r="T963" s="9"/>
      <c r="U963" s="9"/>
      <c r="V963" s="9"/>
      <c r="W963" s="9"/>
      <c r="X963" s="9"/>
      <c r="Y963" s="9"/>
      <c r="Z963" s="9"/>
    </row>
    <row r="964" ht="21.75" customHeight="1">
      <c r="A964" s="100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6"/>
      <c r="P964" s="29"/>
      <c r="Q964" s="29"/>
      <c r="R964" s="16"/>
      <c r="S964" s="9"/>
      <c r="T964" s="9"/>
      <c r="U964" s="9"/>
      <c r="V964" s="9"/>
      <c r="W964" s="9"/>
      <c r="X964" s="9"/>
      <c r="Y964" s="9"/>
      <c r="Z964" s="9"/>
    </row>
    <row r="965" ht="21.75" customHeight="1">
      <c r="A965" s="100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6"/>
      <c r="P965" s="29"/>
      <c r="Q965" s="29"/>
      <c r="R965" s="16"/>
      <c r="S965" s="9"/>
      <c r="T965" s="9"/>
      <c r="U965" s="9"/>
      <c r="V965" s="9"/>
      <c r="W965" s="9"/>
      <c r="X965" s="9"/>
      <c r="Y965" s="9"/>
      <c r="Z965" s="9"/>
    </row>
    <row r="966" ht="21.75" customHeight="1">
      <c r="A966" s="100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6"/>
      <c r="P966" s="29"/>
      <c r="Q966" s="29"/>
      <c r="R966" s="16"/>
      <c r="S966" s="9"/>
      <c r="T966" s="9"/>
      <c r="U966" s="9"/>
      <c r="V966" s="9"/>
      <c r="W966" s="9"/>
      <c r="X966" s="9"/>
      <c r="Y966" s="9"/>
      <c r="Z966" s="9"/>
    </row>
    <row r="967" ht="21.75" customHeight="1">
      <c r="A967" s="100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6"/>
      <c r="P967" s="29"/>
      <c r="Q967" s="29"/>
      <c r="R967" s="16"/>
      <c r="S967" s="9"/>
      <c r="T967" s="9"/>
      <c r="U967" s="9"/>
      <c r="V967" s="9"/>
      <c r="W967" s="9"/>
      <c r="X967" s="9"/>
      <c r="Y967" s="9"/>
      <c r="Z967" s="9"/>
    </row>
    <row r="968" ht="21.75" customHeight="1">
      <c r="A968" s="100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6"/>
      <c r="P968" s="29"/>
      <c r="Q968" s="29"/>
      <c r="R968" s="16"/>
      <c r="S968" s="9"/>
      <c r="T968" s="9"/>
      <c r="U968" s="9"/>
      <c r="V968" s="9"/>
      <c r="W968" s="9"/>
      <c r="X968" s="9"/>
      <c r="Y968" s="9"/>
      <c r="Z968" s="9"/>
    </row>
    <row r="969" ht="21.75" customHeight="1">
      <c r="A969" s="100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6"/>
      <c r="P969" s="29"/>
      <c r="Q969" s="29"/>
      <c r="R969" s="16"/>
      <c r="S969" s="9"/>
      <c r="T969" s="9"/>
      <c r="U969" s="9"/>
      <c r="V969" s="9"/>
      <c r="W969" s="9"/>
      <c r="X969" s="9"/>
      <c r="Y969" s="9"/>
      <c r="Z969" s="9"/>
    </row>
    <row r="970" ht="21.75" customHeight="1">
      <c r="A970" s="100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6"/>
      <c r="P970" s="29"/>
      <c r="Q970" s="29"/>
      <c r="R970" s="16"/>
      <c r="S970" s="9"/>
      <c r="T970" s="9"/>
      <c r="U970" s="9"/>
      <c r="V970" s="9"/>
      <c r="W970" s="9"/>
      <c r="X970" s="9"/>
      <c r="Y970" s="9"/>
      <c r="Z970" s="9"/>
    </row>
    <row r="971" ht="21.75" customHeight="1">
      <c r="A971" s="100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6"/>
      <c r="P971" s="29"/>
      <c r="Q971" s="29"/>
      <c r="R971" s="16"/>
      <c r="S971" s="9"/>
      <c r="T971" s="9"/>
      <c r="U971" s="9"/>
      <c r="V971" s="9"/>
      <c r="W971" s="9"/>
      <c r="X971" s="9"/>
      <c r="Y971" s="9"/>
      <c r="Z971" s="9"/>
    </row>
    <row r="972" ht="21.75" customHeight="1">
      <c r="A972" s="100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6"/>
      <c r="P972" s="29"/>
      <c r="Q972" s="29"/>
      <c r="R972" s="16"/>
      <c r="S972" s="9"/>
      <c r="T972" s="9"/>
      <c r="U972" s="9"/>
      <c r="V972" s="9"/>
      <c r="W972" s="9"/>
      <c r="X972" s="9"/>
      <c r="Y972" s="9"/>
      <c r="Z972" s="9"/>
    </row>
    <row r="973" ht="21.75" customHeight="1">
      <c r="A973" s="100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6"/>
      <c r="P973" s="29"/>
      <c r="Q973" s="29"/>
      <c r="R973" s="16"/>
      <c r="S973" s="9"/>
      <c r="T973" s="9"/>
      <c r="U973" s="9"/>
      <c r="V973" s="9"/>
      <c r="W973" s="9"/>
      <c r="X973" s="9"/>
      <c r="Y973" s="9"/>
      <c r="Z973" s="9"/>
    </row>
    <row r="974" ht="21.75" customHeight="1">
      <c r="A974" s="100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6"/>
      <c r="P974" s="29"/>
      <c r="Q974" s="29"/>
      <c r="R974" s="16"/>
      <c r="S974" s="9"/>
      <c r="T974" s="9"/>
      <c r="U974" s="9"/>
      <c r="V974" s="9"/>
      <c r="W974" s="9"/>
      <c r="X974" s="9"/>
      <c r="Y974" s="9"/>
      <c r="Z974" s="9"/>
    </row>
    <row r="975" ht="21.75" customHeight="1">
      <c r="A975" s="100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6"/>
      <c r="P975" s="29"/>
      <c r="Q975" s="29"/>
      <c r="R975" s="16"/>
      <c r="S975" s="9"/>
      <c r="T975" s="9"/>
      <c r="U975" s="9"/>
      <c r="V975" s="9"/>
      <c r="W975" s="9"/>
      <c r="X975" s="9"/>
      <c r="Y975" s="9"/>
      <c r="Z975" s="9"/>
    </row>
    <row r="976" ht="21.75" customHeight="1">
      <c r="A976" s="100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6"/>
      <c r="P976" s="29"/>
      <c r="Q976" s="29"/>
      <c r="R976" s="16"/>
      <c r="S976" s="9"/>
      <c r="T976" s="9"/>
      <c r="U976" s="9"/>
      <c r="V976" s="9"/>
      <c r="W976" s="9"/>
      <c r="X976" s="9"/>
      <c r="Y976" s="9"/>
      <c r="Z976" s="9"/>
    </row>
    <row r="977" ht="21.75" customHeight="1">
      <c r="A977" s="100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6"/>
      <c r="P977" s="29"/>
      <c r="Q977" s="29"/>
      <c r="R977" s="16"/>
      <c r="S977" s="9"/>
      <c r="T977" s="9"/>
      <c r="U977" s="9"/>
      <c r="V977" s="9"/>
      <c r="W977" s="9"/>
      <c r="X977" s="9"/>
      <c r="Y977" s="9"/>
      <c r="Z977" s="9"/>
    </row>
    <row r="978" ht="21.75" customHeight="1">
      <c r="A978" s="100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6"/>
      <c r="P978" s="29"/>
      <c r="Q978" s="29"/>
      <c r="R978" s="16"/>
      <c r="S978" s="9"/>
      <c r="T978" s="9"/>
      <c r="U978" s="9"/>
      <c r="V978" s="9"/>
      <c r="W978" s="9"/>
      <c r="X978" s="9"/>
      <c r="Y978" s="9"/>
      <c r="Z978" s="9"/>
    </row>
    <row r="979" ht="21.75" customHeight="1">
      <c r="A979" s="100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6"/>
      <c r="P979" s="29"/>
      <c r="Q979" s="29"/>
      <c r="R979" s="16"/>
      <c r="S979" s="9"/>
      <c r="T979" s="9"/>
      <c r="U979" s="9"/>
      <c r="V979" s="9"/>
      <c r="W979" s="9"/>
      <c r="X979" s="9"/>
      <c r="Y979" s="9"/>
      <c r="Z979" s="9"/>
    </row>
    <row r="980" ht="21.75" customHeight="1">
      <c r="A980" s="100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6"/>
      <c r="P980" s="29"/>
      <c r="Q980" s="29"/>
      <c r="R980" s="16"/>
      <c r="S980" s="9"/>
      <c r="T980" s="9"/>
      <c r="U980" s="9"/>
      <c r="V980" s="9"/>
      <c r="W980" s="9"/>
      <c r="X980" s="9"/>
      <c r="Y980" s="9"/>
      <c r="Z980" s="9"/>
    </row>
    <row r="981" ht="21.75" customHeight="1">
      <c r="A981" s="100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6"/>
      <c r="P981" s="29"/>
      <c r="Q981" s="29"/>
      <c r="R981" s="16"/>
      <c r="S981" s="9"/>
      <c r="T981" s="9"/>
      <c r="U981" s="9"/>
      <c r="V981" s="9"/>
      <c r="W981" s="9"/>
      <c r="X981" s="9"/>
      <c r="Y981" s="9"/>
      <c r="Z981" s="9"/>
    </row>
    <row r="982" ht="21.75" customHeight="1">
      <c r="A982" s="100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6"/>
      <c r="P982" s="29"/>
      <c r="Q982" s="29"/>
      <c r="R982" s="16"/>
      <c r="S982" s="9"/>
      <c r="T982" s="9"/>
      <c r="U982" s="9"/>
      <c r="V982" s="9"/>
      <c r="W982" s="9"/>
      <c r="X982" s="9"/>
      <c r="Y982" s="9"/>
      <c r="Z982" s="9"/>
    </row>
    <row r="983" ht="21.75" customHeight="1">
      <c r="A983" s="100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6"/>
      <c r="P983" s="29"/>
      <c r="Q983" s="29"/>
      <c r="R983" s="16"/>
      <c r="S983" s="9"/>
      <c r="T983" s="9"/>
      <c r="U983" s="9"/>
      <c r="V983" s="9"/>
      <c r="W983" s="9"/>
      <c r="X983" s="9"/>
      <c r="Y983" s="9"/>
      <c r="Z983" s="9"/>
    </row>
    <row r="984" ht="21.75" customHeight="1">
      <c r="A984" s="100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6"/>
      <c r="P984" s="29"/>
      <c r="Q984" s="29"/>
      <c r="R984" s="16"/>
      <c r="S984" s="9"/>
      <c r="T984" s="9"/>
      <c r="U984" s="9"/>
      <c r="V984" s="9"/>
      <c r="W984" s="9"/>
      <c r="X984" s="9"/>
      <c r="Y984" s="9"/>
      <c r="Z984" s="9"/>
    </row>
    <row r="985" ht="21.75" customHeight="1">
      <c r="A985" s="100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6"/>
      <c r="P985" s="29"/>
      <c r="Q985" s="29"/>
      <c r="R985" s="16"/>
      <c r="S985" s="9"/>
      <c r="T985" s="9"/>
      <c r="U985" s="9"/>
      <c r="V985" s="9"/>
      <c r="W985" s="9"/>
      <c r="X985" s="9"/>
      <c r="Y985" s="9"/>
      <c r="Z985" s="9"/>
    </row>
    <row r="986" ht="21.75" customHeight="1">
      <c r="A986" s="100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6"/>
      <c r="P986" s="29"/>
      <c r="Q986" s="29"/>
      <c r="R986" s="16"/>
      <c r="S986" s="9"/>
      <c r="T986" s="9"/>
      <c r="U986" s="9"/>
      <c r="V986" s="9"/>
      <c r="W986" s="9"/>
      <c r="X986" s="9"/>
      <c r="Y986" s="9"/>
      <c r="Z986" s="9"/>
    </row>
    <row r="987" ht="21.75" customHeight="1">
      <c r="A987" s="100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6"/>
      <c r="P987" s="29"/>
      <c r="Q987" s="29"/>
      <c r="R987" s="16"/>
      <c r="S987" s="9"/>
      <c r="T987" s="9"/>
      <c r="U987" s="9"/>
      <c r="V987" s="9"/>
      <c r="W987" s="9"/>
      <c r="X987" s="9"/>
      <c r="Y987" s="9"/>
      <c r="Z987" s="9"/>
    </row>
    <row r="988" ht="21.75" customHeight="1">
      <c r="A988" s="100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6"/>
      <c r="P988" s="29"/>
      <c r="Q988" s="29"/>
      <c r="R988" s="16"/>
      <c r="S988" s="9"/>
      <c r="T988" s="9"/>
      <c r="U988" s="9"/>
      <c r="V988" s="9"/>
      <c r="W988" s="9"/>
      <c r="X988" s="9"/>
      <c r="Y988" s="9"/>
      <c r="Z988" s="9"/>
    </row>
    <row r="989" ht="21.75" customHeight="1">
      <c r="A989" s="100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6"/>
      <c r="P989" s="29"/>
      <c r="Q989" s="29"/>
      <c r="R989" s="16"/>
      <c r="S989" s="9"/>
      <c r="T989" s="9"/>
      <c r="U989" s="9"/>
      <c r="V989" s="9"/>
      <c r="W989" s="9"/>
      <c r="X989" s="9"/>
      <c r="Y989" s="9"/>
      <c r="Z989" s="9"/>
    </row>
    <row r="990" ht="21.75" customHeight="1">
      <c r="A990" s="100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6"/>
      <c r="P990" s="29"/>
      <c r="Q990" s="29"/>
      <c r="R990" s="16"/>
      <c r="S990" s="9"/>
      <c r="T990" s="9"/>
      <c r="U990" s="9"/>
      <c r="V990" s="9"/>
      <c r="W990" s="9"/>
      <c r="X990" s="9"/>
      <c r="Y990" s="9"/>
      <c r="Z990" s="9"/>
    </row>
    <row r="991" ht="21.75" customHeight="1">
      <c r="A991" s="100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6"/>
      <c r="P991" s="29"/>
      <c r="Q991" s="29"/>
      <c r="R991" s="16"/>
      <c r="S991" s="9"/>
      <c r="T991" s="9"/>
      <c r="U991" s="9"/>
      <c r="V991" s="9"/>
      <c r="W991" s="9"/>
      <c r="X991" s="9"/>
      <c r="Y991" s="9"/>
      <c r="Z991" s="9"/>
    </row>
    <row r="992" ht="21.75" customHeight="1">
      <c r="A992" s="100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6"/>
      <c r="P992" s="29"/>
      <c r="Q992" s="29"/>
      <c r="R992" s="16"/>
      <c r="S992" s="9"/>
      <c r="T992" s="9"/>
      <c r="U992" s="9"/>
      <c r="V992" s="9"/>
      <c r="W992" s="9"/>
      <c r="X992" s="9"/>
      <c r="Y992" s="9"/>
      <c r="Z992" s="9"/>
    </row>
    <row r="993" ht="21.75" customHeight="1">
      <c r="A993" s="100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6"/>
      <c r="P993" s="29"/>
      <c r="Q993" s="29"/>
      <c r="R993" s="16"/>
      <c r="S993" s="9"/>
      <c r="T993" s="9"/>
      <c r="U993" s="9"/>
      <c r="V993" s="9"/>
      <c r="W993" s="9"/>
      <c r="X993" s="9"/>
      <c r="Y993" s="9"/>
      <c r="Z993" s="9"/>
    </row>
    <row r="994" ht="21.75" customHeight="1">
      <c r="A994" s="100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6"/>
      <c r="P994" s="29"/>
      <c r="Q994" s="29"/>
      <c r="R994" s="16"/>
      <c r="S994" s="9"/>
      <c r="T994" s="9"/>
      <c r="U994" s="9"/>
      <c r="V994" s="9"/>
      <c r="W994" s="9"/>
      <c r="X994" s="9"/>
      <c r="Y994" s="9"/>
      <c r="Z994" s="9"/>
    </row>
    <row r="995" ht="21.75" customHeight="1">
      <c r="A995" s="100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6"/>
      <c r="P995" s="29"/>
      <c r="Q995" s="29"/>
      <c r="R995" s="16"/>
      <c r="S995" s="9"/>
      <c r="T995" s="9"/>
      <c r="U995" s="9"/>
      <c r="V995" s="9"/>
      <c r="W995" s="9"/>
      <c r="X995" s="9"/>
      <c r="Y995" s="9"/>
      <c r="Z995" s="9"/>
    </row>
    <row r="996" ht="21.75" customHeight="1">
      <c r="A996" s="100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6"/>
      <c r="P996" s="29"/>
      <c r="Q996" s="29"/>
      <c r="R996" s="16"/>
      <c r="S996" s="9"/>
      <c r="T996" s="9"/>
      <c r="U996" s="9"/>
      <c r="V996" s="9"/>
      <c r="W996" s="9"/>
      <c r="X996" s="9"/>
      <c r="Y996" s="9"/>
      <c r="Z996" s="9"/>
    </row>
    <row r="997" ht="21.75" customHeight="1">
      <c r="A997" s="100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6"/>
      <c r="P997" s="29"/>
      <c r="Q997" s="29"/>
      <c r="R997" s="16"/>
      <c r="S997" s="9"/>
      <c r="T997" s="9"/>
      <c r="U997" s="9"/>
      <c r="V997" s="9"/>
      <c r="W997" s="9"/>
      <c r="X997" s="9"/>
      <c r="Y997" s="9"/>
      <c r="Z997" s="9"/>
    </row>
    <row r="998" ht="21.75" customHeight="1">
      <c r="A998" s="100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6"/>
      <c r="P998" s="29"/>
      <c r="Q998" s="29"/>
      <c r="R998" s="16"/>
      <c r="S998" s="9"/>
      <c r="T998" s="9"/>
      <c r="U998" s="9"/>
      <c r="V998" s="9"/>
      <c r="W998" s="9"/>
      <c r="X998" s="9"/>
      <c r="Y998" s="9"/>
      <c r="Z998" s="9"/>
    </row>
    <row r="999" ht="21.75" customHeight="1">
      <c r="A999" s="100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16"/>
      <c r="P999" s="29"/>
      <c r="Q999" s="29"/>
      <c r="R999" s="16"/>
      <c r="S999" s="9"/>
      <c r="T999" s="9"/>
      <c r="U999" s="9"/>
      <c r="V999" s="9"/>
      <c r="W999" s="9"/>
      <c r="X999" s="9"/>
      <c r="Y999" s="9"/>
      <c r="Z999" s="9"/>
    </row>
    <row r="1000" ht="21.75" customHeight="1">
      <c r="A1000" s="100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16"/>
      <c r="P1000" s="29"/>
      <c r="Q1000" s="29"/>
      <c r="R1000" s="16"/>
      <c r="S1000" s="9"/>
      <c r="T1000" s="9"/>
      <c r="U1000" s="9"/>
      <c r="V1000" s="9"/>
      <c r="W1000" s="9"/>
      <c r="X1000" s="9"/>
      <c r="Y1000" s="9"/>
      <c r="Z1000" s="9"/>
    </row>
    <row r="1001" ht="21.75" customHeight="1">
      <c r="A1001" s="100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16"/>
      <c r="P1001" s="29"/>
      <c r="Q1001" s="29"/>
      <c r="R1001" s="16"/>
      <c r="S1001" s="9"/>
      <c r="T1001" s="9"/>
      <c r="U1001" s="9"/>
      <c r="V1001" s="9"/>
      <c r="W1001" s="9"/>
      <c r="X1001" s="9"/>
      <c r="Y1001" s="9"/>
      <c r="Z1001" s="9"/>
    </row>
    <row r="1002" ht="21.75" customHeight="1">
      <c r="A1002" s="100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16"/>
      <c r="P1002" s="29"/>
      <c r="Q1002" s="29"/>
      <c r="R1002" s="16"/>
      <c r="S1002" s="9"/>
      <c r="T1002" s="9"/>
      <c r="U1002" s="9"/>
      <c r="V1002" s="9"/>
      <c r="W1002" s="9"/>
      <c r="X1002" s="9"/>
      <c r="Y1002" s="9"/>
      <c r="Z1002" s="9"/>
    </row>
    <row r="1003" ht="21.75" customHeight="1">
      <c r="A1003" s="100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16"/>
      <c r="P1003" s="29"/>
      <c r="Q1003" s="29"/>
      <c r="R1003" s="16"/>
      <c r="S1003" s="9"/>
      <c r="T1003" s="9"/>
      <c r="U1003" s="9"/>
      <c r="V1003" s="9"/>
      <c r="W1003" s="9"/>
      <c r="X1003" s="9"/>
      <c r="Y1003" s="9"/>
      <c r="Z1003" s="9"/>
    </row>
    <row r="1004" ht="21.75" customHeight="1">
      <c r="A1004" s="100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16"/>
      <c r="P1004" s="29"/>
      <c r="Q1004" s="29"/>
      <c r="R1004" s="16"/>
      <c r="S1004" s="9"/>
      <c r="T1004" s="9"/>
      <c r="U1004" s="9"/>
      <c r="V1004" s="9"/>
      <c r="W1004" s="9"/>
      <c r="X1004" s="9"/>
      <c r="Y1004" s="9"/>
      <c r="Z1004" s="9"/>
    </row>
    <row r="1005" ht="21.75" customHeight="1">
      <c r="A1005" s="100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16"/>
      <c r="P1005" s="29"/>
      <c r="Q1005" s="29"/>
      <c r="R1005" s="16"/>
      <c r="S1005" s="9"/>
      <c r="T1005" s="9"/>
      <c r="U1005" s="9"/>
      <c r="V1005" s="9"/>
      <c r="W1005" s="9"/>
      <c r="X1005" s="9"/>
      <c r="Y1005" s="9"/>
      <c r="Z1005" s="9"/>
    </row>
    <row r="1006" ht="21.75" customHeight="1">
      <c r="A1006" s="100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16"/>
      <c r="P1006" s="29"/>
      <c r="Q1006" s="29"/>
      <c r="R1006" s="16"/>
      <c r="S1006" s="9"/>
      <c r="T1006" s="9"/>
      <c r="U1006" s="9"/>
      <c r="V1006" s="9"/>
      <c r="W1006" s="9"/>
      <c r="X1006" s="9"/>
      <c r="Y1006" s="9"/>
      <c r="Z1006" s="9"/>
    </row>
    <row r="1007" ht="21.75" customHeight="1">
      <c r="A1007" s="100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16"/>
      <c r="P1007" s="29"/>
      <c r="Q1007" s="29"/>
      <c r="R1007" s="16"/>
      <c r="S1007" s="9"/>
      <c r="T1007" s="9"/>
      <c r="U1007" s="9"/>
      <c r="V1007" s="9"/>
      <c r="W1007" s="9"/>
      <c r="X1007" s="9"/>
      <c r="Y1007" s="9"/>
      <c r="Z1007" s="9"/>
    </row>
    <row r="1008" ht="21.75" customHeight="1">
      <c r="A1008" s="100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16"/>
      <c r="P1008" s="29"/>
      <c r="Q1008" s="29"/>
      <c r="R1008" s="16"/>
      <c r="S1008" s="9"/>
      <c r="T1008" s="9"/>
      <c r="U1008" s="9"/>
      <c r="V1008" s="9"/>
      <c r="W1008" s="9"/>
      <c r="X1008" s="9"/>
      <c r="Y1008" s="9"/>
      <c r="Z1008" s="9"/>
    </row>
    <row r="1009" ht="21.75" customHeight="1">
      <c r="A1009" s="100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16"/>
      <c r="P1009" s="29"/>
      <c r="Q1009" s="29"/>
      <c r="R1009" s="16"/>
      <c r="S1009" s="9"/>
      <c r="T1009" s="9"/>
      <c r="U1009" s="9"/>
      <c r="V1009" s="9"/>
      <c r="W1009" s="9"/>
      <c r="X1009" s="9"/>
      <c r="Y1009" s="9"/>
      <c r="Z1009" s="9"/>
    </row>
    <row r="1010" ht="21.75" customHeight="1">
      <c r="A1010" s="100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16"/>
      <c r="P1010" s="29"/>
      <c r="Q1010" s="29"/>
      <c r="R1010" s="16"/>
      <c r="S1010" s="9"/>
      <c r="T1010" s="9"/>
      <c r="U1010" s="9"/>
      <c r="V1010" s="9"/>
      <c r="W1010" s="9"/>
      <c r="X1010" s="9"/>
      <c r="Y1010" s="9"/>
      <c r="Z1010" s="9"/>
    </row>
    <row r="1011" ht="21.75" customHeight="1">
      <c r="A1011" s="100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16"/>
      <c r="P1011" s="29"/>
      <c r="Q1011" s="29"/>
      <c r="R1011" s="16"/>
      <c r="S1011" s="9"/>
      <c r="T1011" s="9"/>
      <c r="U1011" s="9"/>
      <c r="V1011" s="9"/>
      <c r="W1011" s="9"/>
      <c r="X1011" s="9"/>
      <c r="Y1011" s="9"/>
      <c r="Z1011" s="9"/>
    </row>
    <row r="1012" ht="21.75" customHeight="1">
      <c r="A1012" s="100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16"/>
      <c r="P1012" s="29"/>
      <c r="Q1012" s="29"/>
      <c r="R1012" s="16"/>
      <c r="S1012" s="9"/>
      <c r="T1012" s="9"/>
      <c r="U1012" s="9"/>
      <c r="V1012" s="9"/>
      <c r="W1012" s="9"/>
      <c r="X1012" s="9"/>
      <c r="Y1012" s="9"/>
      <c r="Z1012" s="9"/>
    </row>
    <row r="1013" ht="21.75" customHeight="1">
      <c r="A1013" s="100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16"/>
      <c r="P1013" s="29"/>
      <c r="Q1013" s="29"/>
      <c r="R1013" s="16"/>
      <c r="S1013" s="9"/>
      <c r="T1013" s="9"/>
      <c r="U1013" s="9"/>
      <c r="V1013" s="9"/>
      <c r="W1013" s="9"/>
      <c r="X1013" s="9"/>
      <c r="Y1013" s="9"/>
      <c r="Z1013" s="9"/>
    </row>
    <row r="1014" ht="21.75" customHeight="1">
      <c r="A1014" s="100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16"/>
      <c r="P1014" s="29"/>
      <c r="Q1014" s="29"/>
      <c r="R1014" s="16"/>
      <c r="S1014" s="9"/>
      <c r="T1014" s="9"/>
      <c r="U1014" s="9"/>
      <c r="V1014" s="9"/>
      <c r="W1014" s="9"/>
      <c r="X1014" s="9"/>
      <c r="Y1014" s="9"/>
      <c r="Z1014" s="9"/>
    </row>
    <row r="1015" ht="21.75" customHeight="1">
      <c r="A1015" s="100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16"/>
      <c r="P1015" s="29"/>
      <c r="Q1015" s="29"/>
      <c r="R1015" s="16"/>
      <c r="S1015" s="9"/>
      <c r="T1015" s="9"/>
      <c r="U1015" s="9"/>
      <c r="V1015" s="9"/>
      <c r="W1015" s="9"/>
      <c r="X1015" s="9"/>
      <c r="Y1015" s="9"/>
      <c r="Z1015" s="9"/>
    </row>
    <row r="1016" ht="21.75" customHeight="1">
      <c r="A1016" s="100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16"/>
      <c r="P1016" s="29"/>
      <c r="Q1016" s="29"/>
      <c r="R1016" s="16"/>
      <c r="S1016" s="9"/>
      <c r="T1016" s="9"/>
      <c r="U1016" s="9"/>
      <c r="V1016" s="9"/>
      <c r="W1016" s="9"/>
      <c r="X1016" s="9"/>
      <c r="Y1016" s="9"/>
      <c r="Z1016" s="9"/>
    </row>
    <row r="1017" ht="21.75" customHeight="1">
      <c r="A1017" s="100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16"/>
      <c r="P1017" s="29"/>
      <c r="Q1017" s="29"/>
      <c r="R1017" s="16"/>
      <c r="S1017" s="9"/>
      <c r="T1017" s="9"/>
      <c r="U1017" s="9"/>
      <c r="V1017" s="9"/>
      <c r="W1017" s="9"/>
      <c r="X1017" s="9"/>
      <c r="Y1017" s="9"/>
      <c r="Z1017" s="9"/>
    </row>
    <row r="1018" ht="21.75" customHeight="1">
      <c r="A1018" s="100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16"/>
      <c r="P1018" s="29"/>
      <c r="Q1018" s="29"/>
      <c r="R1018" s="16"/>
      <c r="S1018" s="9"/>
      <c r="T1018" s="9"/>
      <c r="U1018" s="9"/>
      <c r="V1018" s="9"/>
      <c r="W1018" s="9"/>
      <c r="X1018" s="9"/>
      <c r="Y1018" s="9"/>
      <c r="Z1018" s="9"/>
    </row>
    <row r="1019" ht="21.75" customHeight="1">
      <c r="A1019" s="100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16"/>
      <c r="P1019" s="29"/>
      <c r="Q1019" s="29"/>
      <c r="R1019" s="16"/>
      <c r="S1019" s="9"/>
      <c r="T1019" s="9"/>
      <c r="U1019" s="9"/>
      <c r="V1019" s="9"/>
      <c r="W1019" s="9"/>
      <c r="X1019" s="9"/>
      <c r="Y1019" s="9"/>
      <c r="Z1019" s="9"/>
    </row>
    <row r="1020" ht="21.75" customHeight="1">
      <c r="A1020" s="100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16"/>
      <c r="P1020" s="29"/>
      <c r="Q1020" s="29"/>
      <c r="R1020" s="16"/>
      <c r="S1020" s="9"/>
      <c r="T1020" s="9"/>
      <c r="U1020" s="9"/>
      <c r="V1020" s="9"/>
      <c r="W1020" s="9"/>
      <c r="X1020" s="9"/>
      <c r="Y1020" s="9"/>
      <c r="Z1020" s="9"/>
    </row>
    <row r="1021" ht="21.75" customHeight="1">
      <c r="A1021" s="100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16"/>
      <c r="P1021" s="29"/>
      <c r="Q1021" s="29"/>
      <c r="R1021" s="16"/>
      <c r="S1021" s="9"/>
      <c r="T1021" s="9"/>
      <c r="U1021" s="9"/>
      <c r="V1021" s="9"/>
      <c r="W1021" s="9"/>
      <c r="X1021" s="9"/>
      <c r="Y1021" s="9"/>
      <c r="Z1021" s="9"/>
    </row>
    <row r="1022" ht="21.75" customHeight="1">
      <c r="A1022" s="100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16"/>
      <c r="P1022" s="29"/>
      <c r="Q1022" s="29"/>
      <c r="R1022" s="16"/>
      <c r="S1022" s="9"/>
      <c r="T1022" s="9"/>
      <c r="U1022" s="9"/>
      <c r="V1022" s="9"/>
      <c r="W1022" s="9"/>
      <c r="X1022" s="9"/>
      <c r="Y1022" s="9"/>
      <c r="Z1022" s="9"/>
    </row>
    <row r="1023" ht="21.75" customHeight="1">
      <c r="A1023" s="100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16"/>
      <c r="P1023" s="29"/>
      <c r="Q1023" s="29"/>
      <c r="R1023" s="16"/>
      <c r="S1023" s="9"/>
      <c r="T1023" s="9"/>
      <c r="U1023" s="9"/>
      <c r="V1023" s="9"/>
      <c r="W1023" s="9"/>
      <c r="X1023" s="9"/>
      <c r="Y1023" s="9"/>
      <c r="Z1023" s="9"/>
    </row>
    <row r="1024" ht="21.75" customHeight="1">
      <c r="A1024" s="100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16"/>
      <c r="P1024" s="29"/>
      <c r="Q1024" s="29"/>
      <c r="R1024" s="16"/>
      <c r="S1024" s="9"/>
      <c r="T1024" s="9"/>
      <c r="U1024" s="9"/>
      <c r="V1024" s="9"/>
      <c r="W1024" s="9"/>
      <c r="X1024" s="9"/>
      <c r="Y1024" s="9"/>
      <c r="Z1024" s="9"/>
    </row>
    <row r="1025" ht="21.75" customHeight="1">
      <c r="A1025" s="100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16"/>
      <c r="P1025" s="29"/>
      <c r="Q1025" s="29"/>
      <c r="R1025" s="16"/>
      <c r="S1025" s="9"/>
      <c r="T1025" s="9"/>
      <c r="U1025" s="9"/>
      <c r="V1025" s="9"/>
      <c r="W1025" s="9"/>
      <c r="X1025" s="9"/>
      <c r="Y1025" s="9"/>
      <c r="Z1025" s="9"/>
    </row>
    <row r="1026" ht="21.75" customHeight="1">
      <c r="A1026" s="100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16"/>
      <c r="P1026" s="29"/>
      <c r="Q1026" s="29"/>
      <c r="R1026" s="16"/>
      <c r="S1026" s="9"/>
      <c r="T1026" s="9"/>
      <c r="U1026" s="9"/>
      <c r="V1026" s="9"/>
      <c r="W1026" s="9"/>
      <c r="X1026" s="9"/>
      <c r="Y1026" s="9"/>
      <c r="Z1026" s="9"/>
    </row>
    <row r="1027" ht="21.75" customHeight="1">
      <c r="A1027" s="100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16"/>
      <c r="P1027" s="29"/>
      <c r="Q1027" s="29"/>
      <c r="R1027" s="16"/>
      <c r="S1027" s="9"/>
      <c r="T1027" s="9"/>
      <c r="U1027" s="9"/>
      <c r="V1027" s="9"/>
      <c r="W1027" s="9"/>
      <c r="X1027" s="9"/>
      <c r="Y1027" s="9"/>
      <c r="Z1027" s="9"/>
    </row>
    <row r="1028" ht="21.75" customHeight="1">
      <c r="A1028" s="100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16"/>
      <c r="P1028" s="29"/>
      <c r="Q1028" s="29"/>
      <c r="R1028" s="16"/>
      <c r="S1028" s="9"/>
      <c r="T1028" s="9"/>
      <c r="U1028" s="9"/>
      <c r="V1028" s="9"/>
      <c r="W1028" s="9"/>
      <c r="X1028" s="9"/>
      <c r="Y1028" s="9"/>
      <c r="Z1028" s="9"/>
    </row>
    <row r="1029" ht="21.75" customHeight="1">
      <c r="A1029" s="100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16"/>
      <c r="P1029" s="29"/>
      <c r="Q1029" s="29"/>
      <c r="R1029" s="16"/>
      <c r="S1029" s="9"/>
      <c r="T1029" s="9"/>
      <c r="U1029" s="9"/>
      <c r="V1029" s="9"/>
      <c r="W1029" s="9"/>
      <c r="X1029" s="9"/>
      <c r="Y1029" s="9"/>
      <c r="Z1029" s="9"/>
    </row>
    <row r="1030" ht="21.75" customHeight="1">
      <c r="A1030" s="100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16"/>
      <c r="P1030" s="29"/>
      <c r="Q1030" s="29"/>
      <c r="R1030" s="16"/>
      <c r="S1030" s="9"/>
      <c r="T1030" s="9"/>
      <c r="U1030" s="9"/>
      <c r="V1030" s="9"/>
      <c r="W1030" s="9"/>
      <c r="X1030" s="9"/>
      <c r="Y1030" s="9"/>
      <c r="Z1030" s="9"/>
    </row>
    <row r="1031" ht="21.75" customHeight="1">
      <c r="A1031" s="100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16"/>
      <c r="P1031" s="29"/>
      <c r="Q1031" s="29"/>
      <c r="R1031" s="16"/>
      <c r="S1031" s="9"/>
      <c r="T1031" s="9"/>
      <c r="U1031" s="9"/>
      <c r="V1031" s="9"/>
      <c r="W1031" s="9"/>
      <c r="X1031" s="9"/>
      <c r="Y1031" s="9"/>
      <c r="Z1031" s="9"/>
    </row>
    <row r="1032" ht="21.75" customHeight="1">
      <c r="A1032" s="100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16"/>
      <c r="P1032" s="29"/>
      <c r="Q1032" s="29"/>
      <c r="R1032" s="16"/>
      <c r="S1032" s="9"/>
      <c r="T1032" s="9"/>
      <c r="U1032" s="9"/>
      <c r="V1032" s="9"/>
      <c r="W1032" s="9"/>
      <c r="X1032" s="9"/>
      <c r="Y1032" s="9"/>
      <c r="Z1032" s="9"/>
    </row>
    <row r="1033" ht="21.75" customHeight="1">
      <c r="A1033" s="100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16"/>
      <c r="P1033" s="29"/>
      <c r="Q1033" s="29"/>
      <c r="R1033" s="16"/>
      <c r="S1033" s="9"/>
      <c r="T1033" s="9"/>
      <c r="U1033" s="9"/>
      <c r="V1033" s="9"/>
      <c r="W1033" s="9"/>
      <c r="X1033" s="9"/>
      <c r="Y1033" s="9"/>
      <c r="Z1033" s="9"/>
    </row>
    <row r="1034" ht="21.75" customHeight="1">
      <c r="A1034" s="100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16"/>
      <c r="P1034" s="29"/>
      <c r="Q1034" s="29"/>
      <c r="R1034" s="16"/>
      <c r="S1034" s="9"/>
      <c r="T1034" s="9"/>
      <c r="U1034" s="9"/>
      <c r="V1034" s="9"/>
      <c r="W1034" s="9"/>
      <c r="X1034" s="9"/>
      <c r="Y1034" s="9"/>
      <c r="Z1034" s="9"/>
    </row>
    <row r="1035" ht="21.75" customHeight="1">
      <c r="A1035" s="100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16"/>
      <c r="P1035" s="29"/>
      <c r="Q1035" s="29"/>
      <c r="R1035" s="16"/>
      <c r="S1035" s="9"/>
      <c r="T1035" s="9"/>
      <c r="U1035" s="9"/>
      <c r="V1035" s="9"/>
      <c r="W1035" s="9"/>
      <c r="X1035" s="9"/>
      <c r="Y1035" s="9"/>
      <c r="Z1035" s="9"/>
    </row>
    <row r="1036" ht="21.75" customHeight="1">
      <c r="A1036" s="100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16"/>
      <c r="P1036" s="29"/>
      <c r="Q1036" s="29"/>
      <c r="R1036" s="16"/>
      <c r="S1036" s="9"/>
      <c r="T1036" s="9"/>
      <c r="U1036" s="9"/>
      <c r="V1036" s="9"/>
      <c r="W1036" s="9"/>
      <c r="X1036" s="9"/>
      <c r="Y1036" s="9"/>
      <c r="Z1036" s="9"/>
    </row>
    <row r="1037" ht="21.75" customHeight="1">
      <c r="A1037" s="100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16"/>
      <c r="P1037" s="29"/>
      <c r="Q1037" s="29"/>
      <c r="R1037" s="16"/>
      <c r="S1037" s="9"/>
      <c r="T1037" s="9"/>
      <c r="U1037" s="9"/>
      <c r="V1037" s="9"/>
      <c r="W1037" s="9"/>
      <c r="X1037" s="9"/>
      <c r="Y1037" s="9"/>
      <c r="Z1037" s="9"/>
    </row>
    <row r="1038" ht="21.75" customHeight="1">
      <c r="A1038" s="100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16"/>
      <c r="P1038" s="29"/>
      <c r="Q1038" s="29"/>
      <c r="R1038" s="16"/>
      <c r="S1038" s="9"/>
      <c r="T1038" s="9"/>
      <c r="U1038" s="9"/>
      <c r="V1038" s="9"/>
      <c r="W1038" s="9"/>
      <c r="X1038" s="9"/>
      <c r="Y1038" s="9"/>
      <c r="Z1038" s="9"/>
    </row>
    <row r="1039" ht="21.75" customHeight="1">
      <c r="A1039" s="100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16"/>
      <c r="P1039" s="29"/>
      <c r="Q1039" s="29"/>
      <c r="R1039" s="16"/>
      <c r="S1039" s="9"/>
      <c r="T1039" s="9"/>
      <c r="U1039" s="9"/>
      <c r="V1039" s="9"/>
      <c r="W1039" s="9"/>
      <c r="X1039" s="9"/>
      <c r="Y1039" s="9"/>
      <c r="Z1039" s="9"/>
    </row>
    <row r="1040" ht="21.75" customHeight="1">
      <c r="A1040" s="100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16"/>
      <c r="P1040" s="29"/>
      <c r="Q1040" s="29"/>
      <c r="R1040" s="16"/>
      <c r="S1040" s="9"/>
      <c r="T1040" s="9"/>
      <c r="U1040" s="9"/>
      <c r="V1040" s="9"/>
      <c r="W1040" s="9"/>
      <c r="X1040" s="9"/>
      <c r="Y1040" s="9"/>
      <c r="Z1040" s="9"/>
    </row>
    <row r="1041" ht="21.75" customHeight="1">
      <c r="A1041" s="100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16"/>
      <c r="P1041" s="29"/>
      <c r="Q1041" s="29"/>
      <c r="R1041" s="16"/>
      <c r="S1041" s="9"/>
      <c r="T1041" s="9"/>
      <c r="U1041" s="9"/>
      <c r="V1041" s="9"/>
      <c r="W1041" s="9"/>
      <c r="X1041" s="9"/>
      <c r="Y1041" s="9"/>
      <c r="Z1041" s="9"/>
    </row>
    <row r="1042" ht="21.75" customHeight="1">
      <c r="A1042" s="100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16"/>
      <c r="P1042" s="29"/>
      <c r="Q1042" s="29"/>
      <c r="R1042" s="16"/>
      <c r="S1042" s="9"/>
      <c r="T1042" s="9"/>
      <c r="U1042" s="9"/>
      <c r="V1042" s="9"/>
      <c r="W1042" s="9"/>
      <c r="X1042" s="9"/>
      <c r="Y1042" s="9"/>
      <c r="Z1042" s="9"/>
    </row>
    <row r="1043" ht="21.75" customHeight="1">
      <c r="A1043" s="100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16"/>
      <c r="P1043" s="29"/>
      <c r="Q1043" s="29"/>
      <c r="R1043" s="16"/>
      <c r="S1043" s="9"/>
      <c r="T1043" s="9"/>
      <c r="U1043" s="9"/>
      <c r="V1043" s="9"/>
      <c r="W1043" s="9"/>
      <c r="X1043" s="9"/>
      <c r="Y1043" s="9"/>
      <c r="Z1043" s="9"/>
    </row>
    <row r="1044" ht="21.75" customHeight="1">
      <c r="A1044" s="100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16"/>
      <c r="P1044" s="29"/>
      <c r="Q1044" s="29"/>
      <c r="R1044" s="16"/>
      <c r="S1044" s="9"/>
      <c r="T1044" s="9"/>
      <c r="U1044" s="9"/>
      <c r="V1044" s="9"/>
      <c r="W1044" s="9"/>
      <c r="X1044" s="9"/>
      <c r="Y1044" s="9"/>
      <c r="Z1044" s="9"/>
    </row>
    <row r="1045" ht="21.75" customHeight="1">
      <c r="A1045" s="100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16"/>
      <c r="P1045" s="29"/>
      <c r="Q1045" s="29"/>
      <c r="R1045" s="16"/>
      <c r="S1045" s="9"/>
      <c r="T1045" s="9"/>
      <c r="U1045" s="9"/>
      <c r="V1045" s="9"/>
      <c r="W1045" s="9"/>
      <c r="X1045" s="9"/>
      <c r="Y1045" s="9"/>
      <c r="Z1045" s="9"/>
    </row>
    <row r="1046" ht="21.75" customHeight="1">
      <c r="A1046" s="100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16"/>
      <c r="P1046" s="29"/>
      <c r="Q1046" s="29"/>
      <c r="R1046" s="16"/>
      <c r="S1046" s="9"/>
      <c r="T1046" s="9"/>
      <c r="U1046" s="9"/>
      <c r="V1046" s="9"/>
      <c r="W1046" s="9"/>
      <c r="X1046" s="9"/>
      <c r="Y1046" s="9"/>
      <c r="Z1046" s="9"/>
    </row>
    <row r="1047" ht="21.75" customHeight="1">
      <c r="A1047" s="100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16"/>
      <c r="P1047" s="29"/>
      <c r="Q1047" s="29"/>
      <c r="R1047" s="16"/>
      <c r="S1047" s="9"/>
      <c r="T1047" s="9"/>
      <c r="U1047" s="9"/>
      <c r="V1047" s="9"/>
      <c r="W1047" s="9"/>
      <c r="X1047" s="9"/>
      <c r="Y1047" s="9"/>
      <c r="Z1047" s="9"/>
    </row>
    <row r="1048" ht="21.75" customHeight="1">
      <c r="A1048" s="100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16"/>
      <c r="P1048" s="29"/>
      <c r="Q1048" s="29"/>
      <c r="R1048" s="16"/>
      <c r="S1048" s="9"/>
      <c r="T1048" s="9"/>
      <c r="U1048" s="9"/>
      <c r="V1048" s="9"/>
      <c r="W1048" s="9"/>
      <c r="X1048" s="9"/>
      <c r="Y1048" s="9"/>
      <c r="Z1048" s="9"/>
    </row>
    <row r="1049" ht="21.75" customHeight="1">
      <c r="A1049" s="100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16"/>
      <c r="P1049" s="29"/>
      <c r="Q1049" s="29"/>
      <c r="R1049" s="16"/>
      <c r="S1049" s="9"/>
      <c r="T1049" s="9"/>
      <c r="U1049" s="9"/>
      <c r="V1049" s="9"/>
      <c r="W1049" s="9"/>
      <c r="X1049" s="9"/>
      <c r="Y1049" s="9"/>
      <c r="Z1049" s="9"/>
    </row>
    <row r="1050" ht="21.75" customHeight="1">
      <c r="A1050" s="100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16"/>
      <c r="P1050" s="29"/>
      <c r="Q1050" s="29"/>
      <c r="R1050" s="16"/>
      <c r="S1050" s="9"/>
      <c r="T1050" s="9"/>
      <c r="U1050" s="9"/>
      <c r="V1050" s="9"/>
      <c r="W1050" s="9"/>
      <c r="X1050" s="9"/>
      <c r="Y1050" s="9"/>
      <c r="Z1050" s="9"/>
    </row>
    <row r="1051" ht="21.75" customHeight="1">
      <c r="A1051" s="100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16"/>
      <c r="P1051" s="29"/>
      <c r="Q1051" s="29"/>
      <c r="R1051" s="16"/>
      <c r="S1051" s="9"/>
      <c r="T1051" s="9"/>
      <c r="U1051" s="9"/>
      <c r="V1051" s="9"/>
      <c r="W1051" s="9"/>
      <c r="X1051" s="9"/>
      <c r="Y1051" s="9"/>
      <c r="Z1051" s="9"/>
    </row>
    <row r="1052" ht="21.75" customHeight="1">
      <c r="A1052" s="100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16"/>
      <c r="P1052" s="29"/>
      <c r="Q1052" s="29"/>
      <c r="R1052" s="16"/>
      <c r="S1052" s="9"/>
      <c r="T1052" s="9"/>
      <c r="U1052" s="9"/>
      <c r="V1052" s="9"/>
      <c r="W1052" s="9"/>
      <c r="X1052" s="9"/>
      <c r="Y1052" s="9"/>
      <c r="Z1052" s="9"/>
    </row>
    <row r="1053" ht="21.75" customHeight="1">
      <c r="A1053" s="100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16"/>
      <c r="P1053" s="29"/>
      <c r="Q1053" s="29"/>
      <c r="R1053" s="16"/>
      <c r="S1053" s="9"/>
      <c r="T1053" s="9"/>
      <c r="U1053" s="9"/>
      <c r="V1053" s="9"/>
      <c r="W1053" s="9"/>
      <c r="X1053" s="9"/>
      <c r="Y1053" s="9"/>
      <c r="Z1053" s="9"/>
    </row>
    <row r="1054" ht="21.75" customHeight="1">
      <c r="A1054" s="100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16"/>
      <c r="P1054" s="29"/>
      <c r="Q1054" s="29"/>
      <c r="R1054" s="16"/>
      <c r="S1054" s="9"/>
      <c r="T1054" s="9"/>
      <c r="U1054" s="9"/>
      <c r="V1054" s="9"/>
      <c r="W1054" s="9"/>
      <c r="X1054" s="9"/>
      <c r="Y1054" s="9"/>
      <c r="Z1054" s="9"/>
    </row>
    <row r="1055" ht="21.75" customHeight="1">
      <c r="A1055" s="100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16"/>
      <c r="P1055" s="29"/>
      <c r="Q1055" s="29"/>
      <c r="R1055" s="16"/>
      <c r="S1055" s="9"/>
      <c r="T1055" s="9"/>
      <c r="U1055" s="9"/>
      <c r="V1055" s="9"/>
      <c r="W1055" s="9"/>
      <c r="X1055" s="9"/>
      <c r="Y1055" s="9"/>
      <c r="Z1055" s="9"/>
    </row>
    <row r="1056" ht="21.75" customHeight="1">
      <c r="A1056" s="100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16"/>
      <c r="P1056" s="29"/>
      <c r="Q1056" s="29"/>
      <c r="R1056" s="16"/>
      <c r="S1056" s="9"/>
      <c r="T1056" s="9"/>
      <c r="U1056" s="9"/>
      <c r="V1056" s="9"/>
      <c r="W1056" s="9"/>
      <c r="X1056" s="9"/>
      <c r="Y1056" s="9"/>
      <c r="Z1056" s="9"/>
    </row>
    <row r="1057" ht="21.75" customHeight="1">
      <c r="A1057" s="100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16"/>
      <c r="P1057" s="29"/>
      <c r="Q1057" s="29"/>
      <c r="R1057" s="16"/>
      <c r="S1057" s="9"/>
      <c r="T1057" s="9"/>
      <c r="U1057" s="9"/>
      <c r="V1057" s="9"/>
      <c r="W1057" s="9"/>
      <c r="X1057" s="9"/>
      <c r="Y1057" s="9"/>
      <c r="Z1057" s="9"/>
    </row>
    <row r="1058" ht="21.75" customHeight="1">
      <c r="A1058" s="100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16"/>
      <c r="P1058" s="29"/>
      <c r="Q1058" s="29"/>
      <c r="R1058" s="16"/>
      <c r="S1058" s="9"/>
      <c r="T1058" s="9"/>
      <c r="U1058" s="9"/>
      <c r="V1058" s="9"/>
      <c r="W1058" s="9"/>
      <c r="X1058" s="9"/>
      <c r="Y1058" s="9"/>
      <c r="Z1058" s="9"/>
    </row>
    <row r="1059" ht="21.75" customHeight="1">
      <c r="A1059" s="100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16"/>
      <c r="P1059" s="29"/>
      <c r="Q1059" s="29"/>
      <c r="R1059" s="16"/>
      <c r="S1059" s="9"/>
      <c r="T1059" s="9"/>
      <c r="U1059" s="9"/>
      <c r="V1059" s="9"/>
      <c r="W1059" s="9"/>
      <c r="X1059" s="9"/>
      <c r="Y1059" s="9"/>
      <c r="Z1059" s="9"/>
    </row>
    <row r="1060" ht="21.75" customHeight="1">
      <c r="A1060" s="100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16"/>
      <c r="P1060" s="29"/>
      <c r="Q1060" s="29"/>
      <c r="R1060" s="16"/>
      <c r="S1060" s="9"/>
      <c r="T1060" s="9"/>
      <c r="U1060" s="9"/>
      <c r="V1060" s="9"/>
      <c r="W1060" s="9"/>
      <c r="X1060" s="9"/>
      <c r="Y1060" s="9"/>
      <c r="Z1060" s="9"/>
    </row>
    <row r="1061" ht="21.75" customHeight="1">
      <c r="A1061" s="100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16"/>
      <c r="P1061" s="29"/>
      <c r="Q1061" s="29"/>
      <c r="R1061" s="16"/>
      <c r="S1061" s="9"/>
      <c r="T1061" s="9"/>
      <c r="U1061" s="9"/>
      <c r="V1061" s="9"/>
      <c r="W1061" s="9"/>
      <c r="X1061" s="9"/>
      <c r="Y1061" s="9"/>
      <c r="Z1061" s="9"/>
    </row>
    <row r="1062" ht="21.75" customHeight="1">
      <c r="A1062" s="100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16"/>
      <c r="P1062" s="29"/>
      <c r="Q1062" s="29"/>
      <c r="R1062" s="16"/>
      <c r="S1062" s="9"/>
      <c r="T1062" s="9"/>
      <c r="U1062" s="9"/>
      <c r="V1062" s="9"/>
      <c r="W1062" s="9"/>
      <c r="X1062" s="9"/>
      <c r="Y1062" s="9"/>
      <c r="Z1062" s="9"/>
    </row>
    <row r="1063" ht="21.75" customHeight="1">
      <c r="A1063" s="100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16"/>
      <c r="P1063" s="29"/>
      <c r="Q1063" s="29"/>
      <c r="R1063" s="16"/>
      <c r="S1063" s="9"/>
      <c r="T1063" s="9"/>
      <c r="U1063" s="9"/>
      <c r="V1063" s="9"/>
      <c r="W1063" s="9"/>
      <c r="X1063" s="9"/>
      <c r="Y1063" s="9"/>
      <c r="Z1063" s="9"/>
    </row>
    <row r="1064" ht="21.75" customHeight="1">
      <c r="A1064" s="100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16"/>
      <c r="P1064" s="29"/>
      <c r="Q1064" s="29"/>
      <c r="R1064" s="16"/>
      <c r="S1064" s="9"/>
      <c r="T1064" s="9"/>
      <c r="U1064" s="9"/>
      <c r="V1064" s="9"/>
      <c r="W1064" s="9"/>
      <c r="X1064" s="9"/>
      <c r="Y1064" s="9"/>
      <c r="Z1064" s="9"/>
    </row>
    <row r="1065" ht="21.75" customHeight="1">
      <c r="A1065" s="100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16"/>
      <c r="P1065" s="29"/>
      <c r="Q1065" s="29"/>
      <c r="R1065" s="16"/>
      <c r="S1065" s="9"/>
      <c r="T1065" s="9"/>
      <c r="U1065" s="9"/>
      <c r="V1065" s="9"/>
      <c r="W1065" s="9"/>
      <c r="X1065" s="9"/>
      <c r="Y1065" s="9"/>
      <c r="Z1065" s="9"/>
    </row>
    <row r="1066" ht="21.75" customHeight="1">
      <c r="A1066" s="100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16"/>
      <c r="P1066" s="29"/>
      <c r="Q1066" s="29"/>
      <c r="R1066" s="16"/>
      <c r="S1066" s="9"/>
      <c r="T1066" s="9"/>
      <c r="U1066" s="9"/>
      <c r="V1066" s="9"/>
      <c r="W1066" s="9"/>
      <c r="X1066" s="9"/>
      <c r="Y1066" s="9"/>
      <c r="Z1066" s="9"/>
    </row>
    <row r="1067" ht="21.75" customHeight="1">
      <c r="A1067" s="100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16"/>
      <c r="P1067" s="29"/>
      <c r="Q1067" s="29"/>
      <c r="R1067" s="16"/>
      <c r="S1067" s="9"/>
      <c r="T1067" s="9"/>
      <c r="U1067" s="9"/>
      <c r="V1067" s="9"/>
      <c r="W1067" s="9"/>
      <c r="X1067" s="9"/>
      <c r="Y1067" s="9"/>
      <c r="Z1067" s="9"/>
    </row>
    <row r="1068" ht="21.75" customHeight="1">
      <c r="A1068" s="100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16"/>
      <c r="P1068" s="29"/>
      <c r="Q1068" s="29"/>
      <c r="R1068" s="16"/>
      <c r="S1068" s="9"/>
      <c r="T1068" s="9"/>
      <c r="U1068" s="9"/>
      <c r="V1068" s="9"/>
      <c r="W1068" s="9"/>
      <c r="X1068" s="9"/>
      <c r="Y1068" s="9"/>
      <c r="Z1068" s="9"/>
    </row>
    <row r="1069" ht="21.75" customHeight="1">
      <c r="A1069" s="100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16"/>
      <c r="P1069" s="29"/>
      <c r="Q1069" s="29"/>
      <c r="R1069" s="16"/>
      <c r="S1069" s="9"/>
      <c r="T1069" s="9"/>
      <c r="U1069" s="9"/>
      <c r="V1069" s="9"/>
      <c r="W1069" s="9"/>
      <c r="X1069" s="9"/>
      <c r="Y1069" s="9"/>
      <c r="Z1069" s="9"/>
    </row>
    <row r="1070" ht="21.75" customHeight="1">
      <c r="A1070" s="100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16"/>
      <c r="P1070" s="29"/>
      <c r="Q1070" s="29"/>
      <c r="R1070" s="16"/>
      <c r="S1070" s="9"/>
      <c r="T1070" s="9"/>
      <c r="U1070" s="9"/>
      <c r="V1070" s="9"/>
      <c r="W1070" s="9"/>
      <c r="X1070" s="9"/>
      <c r="Y1070" s="9"/>
      <c r="Z1070" s="9"/>
    </row>
    <row r="1071" ht="21.75" customHeight="1">
      <c r="A1071" s="100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16"/>
      <c r="P1071" s="29"/>
      <c r="Q1071" s="29"/>
      <c r="R1071" s="16"/>
      <c r="S1071" s="9"/>
      <c r="T1071" s="9"/>
      <c r="U1071" s="9"/>
      <c r="V1071" s="9"/>
      <c r="W1071" s="9"/>
      <c r="X1071" s="9"/>
      <c r="Y1071" s="9"/>
      <c r="Z1071" s="9"/>
    </row>
    <row r="1072" ht="21.75" customHeight="1">
      <c r="A1072" s="100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16"/>
      <c r="P1072" s="29"/>
      <c r="Q1072" s="29"/>
      <c r="R1072" s="16"/>
      <c r="S1072" s="9"/>
      <c r="T1072" s="9"/>
      <c r="U1072" s="9"/>
      <c r="V1072" s="9"/>
      <c r="W1072" s="9"/>
      <c r="X1072" s="9"/>
      <c r="Y1072" s="9"/>
      <c r="Z1072" s="9"/>
    </row>
    <row r="1073" ht="21.75" customHeight="1">
      <c r="A1073" s="100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16"/>
      <c r="P1073" s="29"/>
      <c r="Q1073" s="29"/>
      <c r="R1073" s="16"/>
      <c r="S1073" s="9"/>
      <c r="T1073" s="9"/>
      <c r="U1073" s="9"/>
      <c r="V1073" s="9"/>
      <c r="W1073" s="9"/>
      <c r="X1073" s="9"/>
      <c r="Y1073" s="9"/>
      <c r="Z1073" s="9"/>
    </row>
    <row r="1074" ht="21.75" customHeight="1">
      <c r="A1074" s="100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16"/>
      <c r="P1074" s="29"/>
      <c r="Q1074" s="29"/>
      <c r="R1074" s="16"/>
      <c r="S1074" s="9"/>
      <c r="T1074" s="9"/>
      <c r="U1074" s="9"/>
      <c r="V1074" s="9"/>
      <c r="W1074" s="9"/>
      <c r="X1074" s="9"/>
      <c r="Y1074" s="9"/>
      <c r="Z1074" s="9"/>
    </row>
    <row r="1075" ht="21.75" customHeight="1">
      <c r="A1075" s="100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16"/>
      <c r="P1075" s="29"/>
      <c r="Q1075" s="29"/>
      <c r="R1075" s="16"/>
      <c r="S1075" s="9"/>
      <c r="T1075" s="9"/>
      <c r="U1075" s="9"/>
      <c r="V1075" s="9"/>
      <c r="W1075" s="9"/>
      <c r="X1075" s="9"/>
      <c r="Y1075" s="9"/>
      <c r="Z1075" s="9"/>
    </row>
    <row r="1076" ht="21.75" customHeight="1">
      <c r="A1076" s="100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16"/>
      <c r="P1076" s="29"/>
      <c r="Q1076" s="29"/>
      <c r="R1076" s="16"/>
      <c r="S1076" s="9"/>
      <c r="T1076" s="9"/>
      <c r="U1076" s="9"/>
      <c r="V1076" s="9"/>
      <c r="W1076" s="9"/>
      <c r="X1076" s="9"/>
      <c r="Y1076" s="9"/>
      <c r="Z1076" s="9"/>
    </row>
    <row r="1077" ht="21.75" customHeight="1">
      <c r="A1077" s="100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16"/>
      <c r="P1077" s="29"/>
      <c r="Q1077" s="29"/>
      <c r="R1077" s="16"/>
      <c r="S1077" s="9"/>
      <c r="T1077" s="9"/>
      <c r="U1077" s="9"/>
      <c r="V1077" s="9"/>
      <c r="W1077" s="9"/>
      <c r="X1077" s="9"/>
      <c r="Y1077" s="9"/>
      <c r="Z1077" s="9"/>
    </row>
    <row r="1078" ht="21.75" customHeight="1">
      <c r="A1078" s="100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16"/>
      <c r="P1078" s="29"/>
      <c r="Q1078" s="29"/>
      <c r="R1078" s="16"/>
      <c r="S1078" s="9"/>
      <c r="T1078" s="9"/>
      <c r="U1078" s="9"/>
      <c r="V1078" s="9"/>
      <c r="W1078" s="9"/>
      <c r="X1078" s="9"/>
      <c r="Y1078" s="9"/>
      <c r="Z1078" s="9"/>
    </row>
    <row r="1079" ht="21.75" customHeight="1">
      <c r="A1079" s="100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16"/>
      <c r="P1079" s="29"/>
      <c r="Q1079" s="29"/>
      <c r="R1079" s="16"/>
      <c r="S1079" s="9"/>
      <c r="T1079" s="9"/>
      <c r="U1079" s="9"/>
      <c r="V1079" s="9"/>
      <c r="W1079" s="9"/>
      <c r="X1079" s="9"/>
      <c r="Y1079" s="9"/>
      <c r="Z1079" s="9"/>
    </row>
    <row r="1080" ht="21.75" customHeight="1">
      <c r="A1080" s="100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16"/>
      <c r="P1080" s="29"/>
      <c r="Q1080" s="29"/>
      <c r="R1080" s="16"/>
      <c r="S1080" s="9"/>
      <c r="T1080" s="9"/>
      <c r="U1080" s="9"/>
      <c r="V1080" s="9"/>
      <c r="W1080" s="9"/>
      <c r="X1080" s="9"/>
      <c r="Y1080" s="9"/>
      <c r="Z1080" s="9"/>
    </row>
    <row r="1081" ht="21.75" customHeight="1">
      <c r="A1081" s="100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16"/>
      <c r="P1081" s="29"/>
      <c r="Q1081" s="29"/>
      <c r="R1081" s="16"/>
      <c r="S1081" s="9"/>
      <c r="T1081" s="9"/>
      <c r="U1081" s="9"/>
      <c r="V1081" s="9"/>
      <c r="W1081" s="9"/>
      <c r="X1081" s="9"/>
      <c r="Y1081" s="9"/>
      <c r="Z1081" s="9"/>
    </row>
    <row r="1082" ht="21.75" customHeight="1">
      <c r="A1082" s="100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16"/>
      <c r="P1082" s="29"/>
      <c r="Q1082" s="29"/>
      <c r="R1082" s="16"/>
      <c r="S1082" s="9"/>
      <c r="T1082" s="9"/>
      <c r="U1082" s="9"/>
      <c r="V1082" s="9"/>
      <c r="W1082" s="9"/>
      <c r="X1082" s="9"/>
      <c r="Y1082" s="9"/>
      <c r="Z1082" s="9"/>
    </row>
    <row r="1083" ht="21.75" customHeight="1">
      <c r="A1083" s="100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16"/>
      <c r="P1083" s="29"/>
      <c r="Q1083" s="29"/>
      <c r="R1083" s="16"/>
      <c r="S1083" s="9"/>
      <c r="T1083" s="9"/>
      <c r="U1083" s="9"/>
      <c r="V1083" s="9"/>
      <c r="W1083" s="9"/>
      <c r="X1083" s="9"/>
      <c r="Y1083" s="9"/>
      <c r="Z1083" s="9"/>
    </row>
    <row r="1084" ht="21.75" customHeight="1">
      <c r="A1084" s="100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16"/>
      <c r="P1084" s="29"/>
      <c r="Q1084" s="29"/>
      <c r="R1084" s="16"/>
      <c r="S1084" s="9"/>
      <c r="T1084" s="9"/>
      <c r="U1084" s="9"/>
      <c r="V1084" s="9"/>
      <c r="W1084" s="9"/>
      <c r="X1084" s="9"/>
      <c r="Y1084" s="9"/>
      <c r="Z1084" s="9"/>
    </row>
    <row r="1085" ht="21.75" customHeight="1">
      <c r="A1085" s="100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16"/>
      <c r="P1085" s="29"/>
      <c r="Q1085" s="29"/>
      <c r="R1085" s="16"/>
      <c r="S1085" s="9"/>
      <c r="T1085" s="9"/>
      <c r="U1085" s="9"/>
      <c r="V1085" s="9"/>
      <c r="W1085" s="9"/>
      <c r="X1085" s="9"/>
      <c r="Y1085" s="9"/>
      <c r="Z1085" s="9"/>
    </row>
    <row r="1086" ht="21.75" customHeight="1">
      <c r="A1086" s="100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16"/>
      <c r="P1086" s="29"/>
      <c r="Q1086" s="29"/>
      <c r="R1086" s="16"/>
      <c r="S1086" s="9"/>
      <c r="T1086" s="9"/>
      <c r="U1086" s="9"/>
      <c r="V1086" s="9"/>
      <c r="W1086" s="9"/>
      <c r="X1086" s="9"/>
      <c r="Y1086" s="9"/>
      <c r="Z1086" s="9"/>
    </row>
    <row r="1087" ht="21.75" customHeight="1">
      <c r="A1087" s="100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16"/>
      <c r="P1087" s="29"/>
      <c r="Q1087" s="29"/>
      <c r="R1087" s="16"/>
      <c r="S1087" s="9"/>
      <c r="T1087" s="9"/>
      <c r="U1087" s="9"/>
      <c r="V1087" s="9"/>
      <c r="W1087" s="9"/>
      <c r="X1087" s="9"/>
      <c r="Y1087" s="9"/>
      <c r="Z1087" s="9"/>
    </row>
    <row r="1088" ht="21.75" customHeight="1">
      <c r="A1088" s="100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16"/>
      <c r="P1088" s="29"/>
      <c r="Q1088" s="29"/>
      <c r="R1088" s="16"/>
      <c r="S1088" s="9"/>
      <c r="T1088" s="9"/>
      <c r="U1088" s="9"/>
      <c r="V1088" s="9"/>
      <c r="W1088" s="9"/>
      <c r="X1088" s="9"/>
      <c r="Y1088" s="9"/>
      <c r="Z1088" s="9"/>
    </row>
    <row r="1089" ht="21.75" customHeight="1">
      <c r="A1089" s="100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16"/>
      <c r="P1089" s="29"/>
      <c r="Q1089" s="29"/>
      <c r="R1089" s="16"/>
      <c r="S1089" s="9"/>
      <c r="T1089" s="9"/>
      <c r="U1089" s="9"/>
      <c r="V1089" s="9"/>
      <c r="W1089" s="9"/>
      <c r="X1089" s="9"/>
      <c r="Y1089" s="9"/>
      <c r="Z1089" s="9"/>
    </row>
    <row r="1090" ht="21.75" customHeight="1">
      <c r="A1090" s="100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16"/>
      <c r="P1090" s="29"/>
      <c r="Q1090" s="29"/>
      <c r="R1090" s="16"/>
      <c r="S1090" s="9"/>
      <c r="T1090" s="9"/>
      <c r="U1090" s="9"/>
      <c r="V1090" s="9"/>
      <c r="W1090" s="9"/>
      <c r="X1090" s="9"/>
      <c r="Y1090" s="9"/>
      <c r="Z1090" s="9"/>
    </row>
    <row r="1091" ht="21.75" customHeight="1">
      <c r="A1091" s="100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16"/>
      <c r="P1091" s="29"/>
      <c r="Q1091" s="29"/>
      <c r="R1091" s="16"/>
      <c r="S1091" s="9"/>
      <c r="T1091" s="9"/>
      <c r="U1091" s="9"/>
      <c r="V1091" s="9"/>
      <c r="W1091" s="9"/>
      <c r="X1091" s="9"/>
      <c r="Y1091" s="9"/>
      <c r="Z1091" s="9"/>
    </row>
    <row r="1092" ht="21.75" customHeight="1">
      <c r="A1092" s="100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16"/>
      <c r="P1092" s="29"/>
      <c r="Q1092" s="29"/>
      <c r="R1092" s="16"/>
      <c r="S1092" s="9"/>
      <c r="T1092" s="9"/>
      <c r="U1092" s="9"/>
      <c r="V1092" s="9"/>
      <c r="W1092" s="9"/>
      <c r="X1092" s="9"/>
      <c r="Y1092" s="9"/>
      <c r="Z1092" s="9"/>
    </row>
    <row r="1093" ht="21.75" customHeight="1">
      <c r="A1093" s="100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16"/>
      <c r="P1093" s="29"/>
      <c r="Q1093" s="29"/>
      <c r="R1093" s="16"/>
      <c r="S1093" s="9"/>
      <c r="T1093" s="9"/>
      <c r="U1093" s="9"/>
      <c r="V1093" s="9"/>
      <c r="W1093" s="9"/>
      <c r="X1093" s="9"/>
      <c r="Y1093" s="9"/>
      <c r="Z1093" s="9"/>
    </row>
    <row r="1094" ht="21.75" customHeight="1">
      <c r="A1094" s="100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16"/>
      <c r="P1094" s="29"/>
      <c r="Q1094" s="29"/>
      <c r="R1094" s="16"/>
      <c r="S1094" s="9"/>
      <c r="T1094" s="9"/>
      <c r="U1094" s="9"/>
      <c r="V1094" s="9"/>
      <c r="W1094" s="9"/>
      <c r="X1094" s="9"/>
      <c r="Y1094" s="9"/>
      <c r="Z1094" s="9"/>
    </row>
    <row r="1095" ht="21.75" customHeight="1">
      <c r="A1095" s="100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16"/>
      <c r="P1095" s="29"/>
      <c r="Q1095" s="29"/>
      <c r="R1095" s="16"/>
      <c r="S1095" s="9"/>
      <c r="T1095" s="9"/>
      <c r="U1095" s="9"/>
      <c r="V1095" s="9"/>
      <c r="W1095" s="9"/>
      <c r="X1095" s="9"/>
      <c r="Y1095" s="9"/>
      <c r="Z1095" s="9"/>
    </row>
    <row r="1096" ht="21.75" customHeight="1">
      <c r="A1096" s="100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16"/>
      <c r="P1096" s="29"/>
      <c r="Q1096" s="29"/>
      <c r="R1096" s="16"/>
      <c r="S1096" s="9"/>
      <c r="T1096" s="9"/>
      <c r="U1096" s="9"/>
      <c r="V1096" s="9"/>
      <c r="W1096" s="9"/>
      <c r="X1096" s="9"/>
      <c r="Y1096" s="9"/>
      <c r="Z1096" s="9"/>
    </row>
    <row r="1097" ht="21.75" customHeight="1">
      <c r="A1097" s="100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16"/>
      <c r="P1097" s="29"/>
      <c r="Q1097" s="29"/>
      <c r="R1097" s="16"/>
      <c r="S1097" s="9"/>
      <c r="T1097" s="9"/>
      <c r="U1097" s="9"/>
      <c r="V1097" s="9"/>
      <c r="W1097" s="9"/>
      <c r="X1097" s="9"/>
      <c r="Y1097" s="9"/>
      <c r="Z1097" s="9"/>
    </row>
    <row r="1098" ht="21.75" customHeight="1">
      <c r="A1098" s="100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16"/>
      <c r="P1098" s="29"/>
      <c r="Q1098" s="29"/>
      <c r="R1098" s="16"/>
      <c r="S1098" s="9"/>
      <c r="T1098" s="9"/>
      <c r="U1098" s="9"/>
      <c r="V1098" s="9"/>
      <c r="W1098" s="9"/>
      <c r="X1098" s="9"/>
      <c r="Y1098" s="9"/>
      <c r="Z1098" s="9"/>
    </row>
    <row r="1099" ht="21.75" customHeight="1">
      <c r="A1099" s="100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16"/>
      <c r="P1099" s="29"/>
      <c r="Q1099" s="29"/>
      <c r="R1099" s="16"/>
      <c r="S1099" s="9"/>
      <c r="T1099" s="9"/>
      <c r="U1099" s="9"/>
      <c r="V1099" s="9"/>
      <c r="W1099" s="9"/>
      <c r="X1099" s="9"/>
      <c r="Y1099" s="9"/>
      <c r="Z1099" s="9"/>
    </row>
    <row r="1100" ht="21.75" customHeight="1">
      <c r="A1100" s="100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16"/>
      <c r="P1100" s="29"/>
      <c r="Q1100" s="29"/>
      <c r="R1100" s="16"/>
      <c r="S1100" s="9"/>
      <c r="T1100" s="9"/>
      <c r="U1100" s="9"/>
      <c r="V1100" s="9"/>
      <c r="W1100" s="9"/>
      <c r="X1100" s="9"/>
      <c r="Y1100" s="9"/>
      <c r="Z1100" s="9"/>
    </row>
    <row r="1101" ht="21.75" customHeight="1">
      <c r="A1101" s="100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16"/>
      <c r="P1101" s="29"/>
      <c r="Q1101" s="29"/>
      <c r="R1101" s="16"/>
      <c r="S1101" s="9"/>
      <c r="T1101" s="9"/>
      <c r="U1101" s="9"/>
      <c r="V1101" s="9"/>
      <c r="W1101" s="9"/>
      <c r="X1101" s="9"/>
      <c r="Y1101" s="9"/>
      <c r="Z1101" s="9"/>
    </row>
    <row r="1102" ht="21.75" customHeight="1">
      <c r="A1102" s="100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16"/>
      <c r="P1102" s="29"/>
      <c r="Q1102" s="29"/>
      <c r="R1102" s="16"/>
      <c r="S1102" s="9"/>
      <c r="T1102" s="9"/>
      <c r="U1102" s="9"/>
      <c r="V1102" s="9"/>
      <c r="W1102" s="9"/>
      <c r="X1102" s="9"/>
      <c r="Y1102" s="9"/>
      <c r="Z1102" s="9"/>
    </row>
    <row r="1103" ht="21.75" customHeight="1">
      <c r="A1103" s="100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16"/>
      <c r="P1103" s="29"/>
      <c r="Q1103" s="29"/>
      <c r="R1103" s="16"/>
      <c r="S1103" s="9"/>
      <c r="T1103" s="9"/>
      <c r="U1103" s="9"/>
      <c r="V1103" s="9"/>
      <c r="W1103" s="9"/>
      <c r="X1103" s="9"/>
      <c r="Y1103" s="9"/>
      <c r="Z1103" s="9"/>
    </row>
    <row r="1104" ht="21.75" customHeight="1">
      <c r="A1104" s="100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16"/>
      <c r="P1104" s="29"/>
      <c r="Q1104" s="29"/>
      <c r="R1104" s="16"/>
      <c r="S1104" s="9"/>
      <c r="T1104" s="9"/>
      <c r="U1104" s="9"/>
      <c r="V1104" s="9"/>
      <c r="W1104" s="9"/>
      <c r="X1104" s="9"/>
      <c r="Y1104" s="9"/>
      <c r="Z1104" s="9"/>
    </row>
    <row r="1105" ht="21.75" customHeight="1">
      <c r="A1105" s="100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16"/>
      <c r="P1105" s="29"/>
      <c r="Q1105" s="29"/>
      <c r="R1105" s="16"/>
      <c r="S1105" s="9"/>
      <c r="T1105" s="9"/>
      <c r="U1105" s="9"/>
      <c r="V1105" s="9"/>
      <c r="W1105" s="9"/>
      <c r="X1105" s="9"/>
      <c r="Y1105" s="9"/>
      <c r="Z1105" s="9"/>
    </row>
    <row r="1106" ht="21.75" customHeight="1">
      <c r="A1106" s="100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16"/>
      <c r="P1106" s="29"/>
      <c r="Q1106" s="29"/>
      <c r="R1106" s="16"/>
      <c r="S1106" s="9"/>
      <c r="T1106" s="9"/>
      <c r="U1106" s="9"/>
      <c r="V1106" s="9"/>
      <c r="W1106" s="9"/>
      <c r="X1106" s="9"/>
      <c r="Y1106" s="9"/>
      <c r="Z1106" s="9"/>
    </row>
    <row r="1107" ht="21.75" customHeight="1">
      <c r="A1107" s="100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16"/>
      <c r="P1107" s="29"/>
      <c r="Q1107" s="29"/>
      <c r="R1107" s="16"/>
      <c r="S1107" s="9"/>
      <c r="T1107" s="9"/>
      <c r="U1107" s="9"/>
      <c r="V1107" s="9"/>
      <c r="W1107" s="9"/>
      <c r="X1107" s="9"/>
      <c r="Y1107" s="9"/>
      <c r="Z1107" s="9"/>
    </row>
    <row r="1108" ht="21.75" customHeight="1">
      <c r="A1108" s="100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16"/>
      <c r="P1108" s="29"/>
      <c r="Q1108" s="29"/>
      <c r="R1108" s="16"/>
      <c r="S1108" s="9"/>
      <c r="T1108" s="9"/>
      <c r="U1108" s="9"/>
      <c r="V1108" s="9"/>
      <c r="W1108" s="9"/>
      <c r="X1108" s="9"/>
      <c r="Y1108" s="9"/>
      <c r="Z1108" s="9"/>
    </row>
    <row r="1109" ht="21.75" customHeight="1">
      <c r="A1109" s="100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16"/>
      <c r="P1109" s="29"/>
      <c r="Q1109" s="29"/>
      <c r="R1109" s="16"/>
      <c r="S1109" s="9"/>
      <c r="T1109" s="9"/>
      <c r="U1109" s="9"/>
      <c r="V1109" s="9"/>
      <c r="W1109" s="9"/>
      <c r="X1109" s="9"/>
      <c r="Y1109" s="9"/>
      <c r="Z1109" s="9"/>
    </row>
    <row r="1110" ht="21.75" customHeight="1">
      <c r="A1110" s="100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16"/>
      <c r="P1110" s="29"/>
      <c r="Q1110" s="29"/>
      <c r="R1110" s="16"/>
      <c r="S1110" s="9"/>
      <c r="T1110" s="9"/>
      <c r="U1110" s="9"/>
      <c r="V1110" s="9"/>
      <c r="W1110" s="9"/>
      <c r="X1110" s="9"/>
      <c r="Y1110" s="9"/>
      <c r="Z1110" s="9"/>
    </row>
    <row r="1111" ht="21.75" customHeight="1">
      <c r="A1111" s="100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16"/>
      <c r="P1111" s="29"/>
      <c r="Q1111" s="29"/>
      <c r="R1111" s="16"/>
      <c r="S1111" s="9"/>
      <c r="T1111" s="9"/>
      <c r="U1111" s="9"/>
      <c r="V1111" s="9"/>
      <c r="W1111" s="9"/>
      <c r="X1111" s="9"/>
      <c r="Y1111" s="9"/>
      <c r="Z1111" s="9"/>
    </row>
    <row r="1112" ht="21.75" customHeight="1">
      <c r="A1112" s="100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16"/>
      <c r="P1112" s="29"/>
      <c r="Q1112" s="29"/>
      <c r="R1112" s="16"/>
      <c r="S1112" s="9"/>
      <c r="T1112" s="9"/>
      <c r="U1112" s="9"/>
      <c r="V1112" s="9"/>
      <c r="W1112" s="9"/>
      <c r="X1112" s="9"/>
      <c r="Y1112" s="9"/>
      <c r="Z1112" s="9"/>
    </row>
    <row r="1113" ht="21.75" customHeight="1">
      <c r="A1113" s="100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16"/>
      <c r="P1113" s="29"/>
      <c r="Q1113" s="29"/>
      <c r="R1113" s="16"/>
      <c r="S1113" s="9"/>
      <c r="T1113" s="9"/>
      <c r="U1113" s="9"/>
      <c r="V1113" s="9"/>
      <c r="W1113" s="9"/>
      <c r="X1113" s="9"/>
      <c r="Y1113" s="9"/>
      <c r="Z1113" s="9"/>
    </row>
    <row r="1114" ht="21.75" customHeight="1">
      <c r="A1114" s="100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16"/>
      <c r="P1114" s="29"/>
      <c r="Q1114" s="29"/>
      <c r="R1114" s="16"/>
      <c r="S1114" s="9"/>
      <c r="T1114" s="9"/>
      <c r="U1114" s="9"/>
      <c r="V1114" s="9"/>
      <c r="W1114" s="9"/>
      <c r="X1114" s="9"/>
      <c r="Y1114" s="9"/>
      <c r="Z1114" s="9"/>
    </row>
    <row r="1115" ht="21.75" customHeight="1">
      <c r="A1115" s="100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16"/>
      <c r="P1115" s="29"/>
      <c r="Q1115" s="29"/>
      <c r="R1115" s="16"/>
      <c r="S1115" s="9"/>
      <c r="T1115" s="9"/>
      <c r="U1115" s="9"/>
      <c r="V1115" s="9"/>
      <c r="W1115" s="9"/>
      <c r="X1115" s="9"/>
      <c r="Y1115" s="9"/>
      <c r="Z1115" s="9"/>
    </row>
    <row r="1116" ht="21.75" customHeight="1">
      <c r="A1116" s="100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16"/>
      <c r="P1116" s="29"/>
      <c r="Q1116" s="29"/>
      <c r="R1116" s="16"/>
      <c r="S1116" s="9"/>
      <c r="T1116" s="9"/>
      <c r="U1116" s="9"/>
      <c r="V1116" s="9"/>
      <c r="W1116" s="9"/>
      <c r="X1116" s="9"/>
      <c r="Y1116" s="9"/>
      <c r="Z1116" s="9"/>
    </row>
    <row r="1117" ht="21.75" customHeight="1">
      <c r="A1117" s="100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16"/>
      <c r="P1117" s="29"/>
      <c r="Q1117" s="29"/>
      <c r="R1117" s="16"/>
      <c r="S1117" s="9"/>
      <c r="T1117" s="9"/>
      <c r="U1117" s="9"/>
      <c r="V1117" s="9"/>
      <c r="W1117" s="9"/>
      <c r="X1117" s="9"/>
      <c r="Y1117" s="9"/>
      <c r="Z1117" s="9"/>
    </row>
    <row r="1118" ht="21.75" customHeight="1">
      <c r="A1118" s="100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16"/>
      <c r="P1118" s="29"/>
      <c r="Q1118" s="29"/>
      <c r="R1118" s="16"/>
      <c r="S1118" s="9"/>
      <c r="T1118" s="9"/>
      <c r="U1118" s="9"/>
      <c r="V1118" s="9"/>
      <c r="W1118" s="9"/>
      <c r="X1118" s="9"/>
      <c r="Y1118" s="9"/>
      <c r="Z1118" s="9"/>
    </row>
    <row r="1119" ht="21.75" customHeight="1">
      <c r="A1119" s="100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16"/>
      <c r="P1119" s="29"/>
      <c r="Q1119" s="29"/>
      <c r="R1119" s="16"/>
      <c r="S1119" s="9"/>
      <c r="T1119" s="9"/>
      <c r="U1119" s="9"/>
      <c r="V1119" s="9"/>
      <c r="W1119" s="9"/>
      <c r="X1119" s="9"/>
      <c r="Y1119" s="9"/>
      <c r="Z1119" s="9"/>
    </row>
    <row r="1120" ht="21.75" customHeight="1">
      <c r="A1120" s="100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16"/>
      <c r="P1120" s="29"/>
      <c r="Q1120" s="29"/>
      <c r="R1120" s="16"/>
      <c r="S1120" s="9"/>
      <c r="T1120" s="9"/>
      <c r="U1120" s="9"/>
      <c r="V1120" s="9"/>
      <c r="W1120" s="9"/>
      <c r="X1120" s="9"/>
      <c r="Y1120" s="9"/>
      <c r="Z1120" s="9"/>
    </row>
    <row r="1121" ht="21.75" customHeight="1">
      <c r="A1121" s="100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16"/>
      <c r="P1121" s="29"/>
      <c r="Q1121" s="29"/>
      <c r="R1121" s="16"/>
      <c r="S1121" s="9"/>
      <c r="T1121" s="9"/>
      <c r="U1121" s="9"/>
      <c r="V1121" s="9"/>
      <c r="W1121" s="9"/>
      <c r="X1121" s="9"/>
      <c r="Y1121" s="9"/>
      <c r="Z1121" s="9"/>
    </row>
    <row r="1122" ht="21.75" customHeight="1">
      <c r="A1122" s="100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16"/>
      <c r="P1122" s="29"/>
      <c r="Q1122" s="29"/>
      <c r="R1122" s="16"/>
      <c r="S1122" s="9"/>
      <c r="T1122" s="9"/>
      <c r="U1122" s="9"/>
      <c r="V1122" s="9"/>
      <c r="W1122" s="9"/>
      <c r="X1122" s="9"/>
      <c r="Y1122" s="9"/>
      <c r="Z1122" s="9"/>
    </row>
    <row r="1123" ht="21.75" customHeight="1">
      <c r="A1123" s="100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16"/>
      <c r="P1123" s="29"/>
      <c r="Q1123" s="29"/>
      <c r="R1123" s="16"/>
      <c r="S1123" s="9"/>
      <c r="T1123" s="9"/>
      <c r="U1123" s="9"/>
      <c r="V1123" s="9"/>
      <c r="W1123" s="9"/>
      <c r="X1123" s="9"/>
      <c r="Y1123" s="9"/>
      <c r="Z1123" s="9"/>
    </row>
    <row r="1124" ht="21.75" customHeight="1">
      <c r="A1124" s="100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16"/>
      <c r="P1124" s="29"/>
      <c r="Q1124" s="29"/>
      <c r="R1124" s="16"/>
      <c r="S1124" s="9"/>
      <c r="T1124" s="9"/>
      <c r="U1124" s="9"/>
      <c r="V1124" s="9"/>
      <c r="W1124" s="9"/>
      <c r="X1124" s="9"/>
      <c r="Y1124" s="9"/>
      <c r="Z1124" s="9"/>
    </row>
    <row r="1125" ht="21.75" customHeight="1">
      <c r="A1125" s="100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16"/>
      <c r="P1125" s="29"/>
      <c r="Q1125" s="29"/>
      <c r="R1125" s="16"/>
      <c r="S1125" s="9"/>
      <c r="T1125" s="9"/>
      <c r="U1125" s="9"/>
      <c r="V1125" s="9"/>
      <c r="W1125" s="9"/>
      <c r="X1125" s="9"/>
      <c r="Y1125" s="9"/>
      <c r="Z1125" s="9"/>
    </row>
    <row r="1126" ht="21.75" customHeight="1">
      <c r="A1126" s="100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16"/>
      <c r="P1126" s="29"/>
      <c r="Q1126" s="29"/>
      <c r="R1126" s="16"/>
      <c r="S1126" s="9"/>
      <c r="T1126" s="9"/>
      <c r="U1126" s="9"/>
      <c r="V1126" s="9"/>
      <c r="W1126" s="9"/>
      <c r="X1126" s="9"/>
      <c r="Y1126" s="9"/>
      <c r="Z1126" s="9"/>
    </row>
    <row r="1127" ht="21.75" customHeight="1">
      <c r="A1127" s="100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16"/>
      <c r="P1127" s="29"/>
      <c r="Q1127" s="29"/>
      <c r="R1127" s="16"/>
      <c r="S1127" s="9"/>
      <c r="T1127" s="9"/>
      <c r="U1127" s="9"/>
      <c r="V1127" s="9"/>
      <c r="W1127" s="9"/>
      <c r="X1127" s="9"/>
      <c r="Y1127" s="9"/>
      <c r="Z1127" s="9"/>
    </row>
    <row r="1128" ht="21.75" customHeight="1">
      <c r="A1128" s="100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16"/>
      <c r="P1128" s="29"/>
      <c r="Q1128" s="29"/>
      <c r="R1128" s="16"/>
      <c r="S1128" s="9"/>
      <c r="T1128" s="9"/>
      <c r="U1128" s="9"/>
      <c r="V1128" s="9"/>
      <c r="W1128" s="9"/>
      <c r="X1128" s="9"/>
      <c r="Y1128" s="9"/>
      <c r="Z1128" s="9"/>
    </row>
    <row r="1129" ht="21.75" customHeight="1">
      <c r="A1129" s="100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16"/>
      <c r="P1129" s="29"/>
      <c r="Q1129" s="29"/>
      <c r="R1129" s="16"/>
      <c r="S1129" s="9"/>
      <c r="T1129" s="9"/>
      <c r="U1129" s="9"/>
      <c r="V1129" s="9"/>
      <c r="W1129" s="9"/>
      <c r="X1129" s="9"/>
      <c r="Y1129" s="9"/>
      <c r="Z1129" s="9"/>
    </row>
    <row r="1130" ht="21.75" customHeight="1">
      <c r="A1130" s="100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16"/>
      <c r="P1130" s="29"/>
      <c r="Q1130" s="29"/>
      <c r="R1130" s="16"/>
      <c r="S1130" s="9"/>
      <c r="T1130" s="9"/>
      <c r="U1130" s="9"/>
      <c r="V1130" s="9"/>
      <c r="W1130" s="9"/>
      <c r="X1130" s="9"/>
      <c r="Y1130" s="9"/>
      <c r="Z1130" s="9"/>
    </row>
    <row r="1131" ht="21.75" customHeight="1">
      <c r="A1131" s="100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16"/>
      <c r="P1131" s="29"/>
      <c r="Q1131" s="29"/>
      <c r="R1131" s="16"/>
      <c r="S1131" s="9"/>
      <c r="T1131" s="9"/>
      <c r="U1131" s="9"/>
      <c r="V1131" s="9"/>
      <c r="W1131" s="9"/>
      <c r="X1131" s="9"/>
      <c r="Y1131" s="9"/>
      <c r="Z1131" s="9"/>
    </row>
    <row r="1132" ht="21.75" customHeight="1">
      <c r="A1132" s="100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16"/>
      <c r="P1132" s="29"/>
      <c r="Q1132" s="29"/>
      <c r="R1132" s="16"/>
      <c r="S1132" s="9"/>
      <c r="T1132" s="9"/>
      <c r="U1132" s="9"/>
      <c r="V1132" s="9"/>
      <c r="W1132" s="9"/>
      <c r="X1132" s="9"/>
      <c r="Y1132" s="9"/>
      <c r="Z1132" s="9"/>
    </row>
    <row r="1133" ht="21.75" customHeight="1">
      <c r="A1133" s="100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16"/>
      <c r="P1133" s="29"/>
      <c r="Q1133" s="29"/>
      <c r="R1133" s="16"/>
      <c r="S1133" s="9"/>
      <c r="T1133" s="9"/>
      <c r="U1133" s="9"/>
      <c r="V1133" s="9"/>
      <c r="W1133" s="9"/>
      <c r="X1133" s="9"/>
      <c r="Y1133" s="9"/>
      <c r="Z1133" s="9"/>
    </row>
    <row r="1134" ht="21.75" customHeight="1">
      <c r="A1134" s="100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16"/>
      <c r="P1134" s="29"/>
      <c r="Q1134" s="29"/>
      <c r="R1134" s="16"/>
      <c r="S1134" s="9"/>
      <c r="T1134" s="9"/>
      <c r="U1134" s="9"/>
      <c r="V1134" s="9"/>
      <c r="W1134" s="9"/>
      <c r="X1134" s="9"/>
      <c r="Y1134" s="9"/>
      <c r="Z1134" s="9"/>
    </row>
    <row r="1135" ht="21.75" customHeight="1">
      <c r="A1135" s="100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16"/>
      <c r="P1135" s="29"/>
      <c r="Q1135" s="29"/>
      <c r="R1135" s="16"/>
      <c r="S1135" s="9"/>
      <c r="T1135" s="9"/>
      <c r="U1135" s="9"/>
      <c r="V1135" s="9"/>
      <c r="W1135" s="9"/>
      <c r="X1135" s="9"/>
      <c r="Y1135" s="9"/>
      <c r="Z1135" s="9"/>
    </row>
    <row r="1136" ht="21.75" customHeight="1">
      <c r="A1136" s="100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16"/>
      <c r="P1136" s="29"/>
      <c r="Q1136" s="29"/>
      <c r="R1136" s="16"/>
      <c r="S1136" s="9"/>
      <c r="T1136" s="9"/>
      <c r="U1136" s="9"/>
      <c r="V1136" s="9"/>
      <c r="W1136" s="9"/>
      <c r="X1136" s="9"/>
      <c r="Y1136" s="9"/>
      <c r="Z1136" s="9"/>
    </row>
    <row r="1137" ht="21.75" customHeight="1">
      <c r="A1137" s="100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16"/>
      <c r="P1137" s="29"/>
      <c r="Q1137" s="29"/>
      <c r="R1137" s="16"/>
      <c r="S1137" s="9"/>
      <c r="T1137" s="9"/>
      <c r="U1137" s="9"/>
      <c r="V1137" s="9"/>
      <c r="W1137" s="9"/>
      <c r="X1137" s="9"/>
      <c r="Y1137" s="9"/>
      <c r="Z1137" s="9"/>
    </row>
    <row r="1138" ht="21.75" customHeight="1">
      <c r="A1138" s="100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16"/>
      <c r="P1138" s="29"/>
      <c r="Q1138" s="29"/>
      <c r="R1138" s="16"/>
      <c r="S1138" s="9"/>
      <c r="T1138" s="9"/>
      <c r="U1138" s="9"/>
      <c r="V1138" s="9"/>
      <c r="W1138" s="9"/>
      <c r="X1138" s="9"/>
      <c r="Y1138" s="9"/>
      <c r="Z1138" s="9"/>
    </row>
    <row r="1139" ht="21.75" customHeight="1">
      <c r="A1139" s="100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16"/>
      <c r="P1139" s="29"/>
      <c r="Q1139" s="29"/>
      <c r="R1139" s="16"/>
      <c r="S1139" s="9"/>
      <c r="T1139" s="9"/>
      <c r="U1139" s="9"/>
      <c r="V1139" s="9"/>
      <c r="W1139" s="9"/>
      <c r="X1139" s="9"/>
      <c r="Y1139" s="9"/>
      <c r="Z1139" s="9"/>
    </row>
    <row r="1140" ht="21.75" customHeight="1">
      <c r="A1140" s="100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16"/>
      <c r="P1140" s="29"/>
      <c r="Q1140" s="29"/>
      <c r="R1140" s="16"/>
      <c r="S1140" s="9"/>
      <c r="T1140" s="9"/>
      <c r="U1140" s="9"/>
      <c r="V1140" s="9"/>
      <c r="W1140" s="9"/>
      <c r="X1140" s="9"/>
      <c r="Y1140" s="9"/>
      <c r="Z1140" s="9"/>
    </row>
    <row r="1141" ht="21.75" customHeight="1">
      <c r="A1141" s="100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16"/>
      <c r="P1141" s="29"/>
      <c r="Q1141" s="29"/>
      <c r="R1141" s="16"/>
      <c r="S1141" s="9"/>
      <c r="T1141" s="9"/>
      <c r="U1141" s="9"/>
      <c r="V1141" s="9"/>
      <c r="W1141" s="9"/>
      <c r="X1141" s="9"/>
      <c r="Y1141" s="9"/>
      <c r="Z1141" s="9"/>
    </row>
    <row r="1142" ht="21.75" customHeight="1">
      <c r="A1142" s="100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16"/>
      <c r="P1142" s="29"/>
      <c r="Q1142" s="29"/>
      <c r="R1142" s="16"/>
      <c r="S1142" s="9"/>
      <c r="T1142" s="9"/>
      <c r="U1142" s="9"/>
      <c r="V1142" s="9"/>
      <c r="W1142" s="9"/>
      <c r="X1142" s="9"/>
      <c r="Y1142" s="9"/>
      <c r="Z1142" s="9"/>
    </row>
    <row r="1143" ht="21.75" customHeight="1">
      <c r="A1143" s="100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16"/>
      <c r="P1143" s="29"/>
      <c r="Q1143" s="29"/>
      <c r="R1143" s="16"/>
      <c r="S1143" s="9"/>
      <c r="T1143" s="9"/>
      <c r="U1143" s="9"/>
      <c r="V1143" s="9"/>
      <c r="W1143" s="9"/>
      <c r="X1143" s="9"/>
      <c r="Y1143" s="9"/>
      <c r="Z1143" s="9"/>
    </row>
    <row r="1144" ht="21.75" customHeight="1">
      <c r="A1144" s="100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16"/>
      <c r="P1144" s="29"/>
      <c r="Q1144" s="29"/>
      <c r="R1144" s="16"/>
      <c r="S1144" s="9"/>
      <c r="T1144" s="9"/>
      <c r="U1144" s="9"/>
      <c r="V1144" s="9"/>
      <c r="W1144" s="9"/>
      <c r="X1144" s="9"/>
      <c r="Y1144" s="9"/>
      <c r="Z1144" s="9"/>
    </row>
    <row r="1145" ht="21.75" customHeight="1">
      <c r="A1145" s="100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16"/>
      <c r="P1145" s="29"/>
      <c r="Q1145" s="29"/>
      <c r="R1145" s="16"/>
      <c r="S1145" s="9"/>
      <c r="T1145" s="9"/>
      <c r="U1145" s="9"/>
      <c r="V1145" s="9"/>
      <c r="W1145" s="9"/>
      <c r="X1145" s="9"/>
      <c r="Y1145" s="9"/>
      <c r="Z1145" s="9"/>
    </row>
    <row r="1146" ht="21.75" customHeight="1">
      <c r="A1146" s="100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16"/>
      <c r="P1146" s="29"/>
      <c r="Q1146" s="29"/>
      <c r="R1146" s="16"/>
      <c r="S1146" s="9"/>
      <c r="T1146" s="9"/>
      <c r="U1146" s="9"/>
      <c r="V1146" s="9"/>
      <c r="W1146" s="9"/>
      <c r="X1146" s="9"/>
      <c r="Y1146" s="9"/>
      <c r="Z1146" s="9"/>
    </row>
    <row r="1147" ht="21.75" customHeight="1">
      <c r="A1147" s="100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16"/>
      <c r="P1147" s="29"/>
      <c r="Q1147" s="29"/>
      <c r="R1147" s="16"/>
      <c r="S1147" s="9"/>
      <c r="T1147" s="9"/>
      <c r="U1147" s="9"/>
      <c r="V1147" s="9"/>
      <c r="W1147" s="9"/>
      <c r="X1147" s="9"/>
      <c r="Y1147" s="9"/>
      <c r="Z1147" s="9"/>
    </row>
    <row r="1148" ht="21.75" customHeight="1">
      <c r="A1148" s="100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16"/>
      <c r="P1148" s="29"/>
      <c r="Q1148" s="29"/>
      <c r="R1148" s="16"/>
      <c r="S1148" s="9"/>
      <c r="T1148" s="9"/>
      <c r="U1148" s="9"/>
      <c r="V1148" s="9"/>
      <c r="W1148" s="9"/>
      <c r="X1148" s="9"/>
      <c r="Y1148" s="9"/>
      <c r="Z1148" s="9"/>
    </row>
    <row r="1149" ht="21.75" customHeight="1">
      <c r="A1149" s="100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16"/>
      <c r="P1149" s="29"/>
      <c r="Q1149" s="29"/>
      <c r="R1149" s="16"/>
      <c r="S1149" s="9"/>
      <c r="T1149" s="9"/>
      <c r="U1149" s="9"/>
      <c r="V1149" s="9"/>
      <c r="W1149" s="9"/>
      <c r="X1149" s="9"/>
      <c r="Y1149" s="9"/>
      <c r="Z1149" s="9"/>
    </row>
    <row r="1150" ht="21.75" customHeight="1">
      <c r="A1150" s="100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16"/>
      <c r="P1150" s="29"/>
      <c r="Q1150" s="29"/>
      <c r="R1150" s="16"/>
      <c r="S1150" s="9"/>
      <c r="T1150" s="9"/>
      <c r="U1150" s="9"/>
      <c r="V1150" s="9"/>
      <c r="W1150" s="9"/>
      <c r="X1150" s="9"/>
      <c r="Y1150" s="9"/>
      <c r="Z1150" s="9"/>
    </row>
    <row r="1151" ht="21.75" customHeight="1">
      <c r="A1151" s="100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16"/>
      <c r="P1151" s="29"/>
      <c r="Q1151" s="29"/>
      <c r="R1151" s="16"/>
      <c r="S1151" s="9"/>
      <c r="T1151" s="9"/>
      <c r="U1151" s="9"/>
      <c r="V1151" s="9"/>
      <c r="W1151" s="9"/>
      <c r="X1151" s="9"/>
      <c r="Y1151" s="9"/>
      <c r="Z1151" s="9"/>
    </row>
    <row r="1152" ht="21.75" customHeight="1">
      <c r="A1152" s="100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16"/>
      <c r="P1152" s="29"/>
      <c r="Q1152" s="29"/>
      <c r="R1152" s="16"/>
      <c r="S1152" s="9"/>
      <c r="T1152" s="9"/>
      <c r="U1152" s="9"/>
      <c r="V1152" s="9"/>
      <c r="W1152" s="9"/>
      <c r="X1152" s="9"/>
      <c r="Y1152" s="9"/>
      <c r="Z1152" s="9"/>
    </row>
    <row r="1153" ht="21.75" customHeight="1">
      <c r="A1153" s="100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16"/>
      <c r="P1153" s="29"/>
      <c r="Q1153" s="29"/>
      <c r="R1153" s="16"/>
      <c r="S1153" s="9"/>
      <c r="T1153" s="9"/>
      <c r="U1153" s="9"/>
      <c r="V1153" s="9"/>
      <c r="W1153" s="9"/>
      <c r="X1153" s="9"/>
      <c r="Y1153" s="9"/>
      <c r="Z1153" s="9"/>
    </row>
    <row r="1154" ht="21.75" customHeight="1">
      <c r="A1154" s="100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16"/>
      <c r="P1154" s="29"/>
      <c r="Q1154" s="29"/>
      <c r="R1154" s="16"/>
      <c r="S1154" s="9"/>
      <c r="T1154" s="9"/>
      <c r="U1154" s="9"/>
      <c r="V1154" s="9"/>
      <c r="W1154" s="9"/>
      <c r="X1154" s="9"/>
      <c r="Y1154" s="9"/>
      <c r="Z1154" s="9"/>
    </row>
    <row r="1155" ht="21.75" customHeight="1">
      <c r="A1155" s="100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16"/>
      <c r="P1155" s="29"/>
      <c r="Q1155" s="29"/>
      <c r="R1155" s="16"/>
      <c r="S1155" s="9"/>
      <c r="T1155" s="9"/>
      <c r="U1155" s="9"/>
      <c r="V1155" s="9"/>
      <c r="W1155" s="9"/>
      <c r="X1155" s="9"/>
      <c r="Y1155" s="9"/>
      <c r="Z1155" s="9"/>
    </row>
    <row r="1156" ht="21.75" customHeight="1">
      <c r="A1156" s="100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16"/>
      <c r="P1156" s="29"/>
      <c r="Q1156" s="29"/>
      <c r="R1156" s="16"/>
      <c r="S1156" s="9"/>
      <c r="T1156" s="9"/>
      <c r="U1156" s="9"/>
      <c r="V1156" s="9"/>
      <c r="W1156" s="9"/>
      <c r="X1156" s="9"/>
      <c r="Y1156" s="9"/>
      <c r="Z1156" s="9"/>
    </row>
    <row r="1157" ht="21.75" customHeight="1">
      <c r="A1157" s="100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16"/>
      <c r="P1157" s="29"/>
      <c r="Q1157" s="29"/>
      <c r="R1157" s="16"/>
      <c r="S1157" s="9"/>
      <c r="T1157" s="9"/>
      <c r="U1157" s="9"/>
      <c r="V1157" s="9"/>
      <c r="W1157" s="9"/>
      <c r="X1157" s="9"/>
      <c r="Y1157" s="9"/>
      <c r="Z1157" s="9"/>
    </row>
    <row r="1158" ht="21.75" customHeight="1">
      <c r="A1158" s="100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16"/>
      <c r="P1158" s="29"/>
      <c r="Q1158" s="29"/>
      <c r="R1158" s="16"/>
      <c r="S1158" s="9"/>
      <c r="T1158" s="9"/>
      <c r="U1158" s="9"/>
      <c r="V1158" s="9"/>
      <c r="W1158" s="9"/>
      <c r="X1158" s="9"/>
      <c r="Y1158" s="9"/>
      <c r="Z1158" s="9"/>
    </row>
    <row r="1159" ht="21.75" customHeight="1">
      <c r="A1159" s="100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16"/>
      <c r="P1159" s="29"/>
      <c r="Q1159" s="29"/>
      <c r="R1159" s="16"/>
      <c r="S1159" s="9"/>
      <c r="T1159" s="9"/>
      <c r="U1159" s="9"/>
      <c r="V1159" s="9"/>
      <c r="W1159" s="9"/>
      <c r="X1159" s="9"/>
      <c r="Y1159" s="9"/>
      <c r="Z1159" s="9"/>
    </row>
    <row r="1160" ht="21.75" customHeight="1">
      <c r="A1160" s="100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16"/>
      <c r="P1160" s="29"/>
      <c r="Q1160" s="29"/>
      <c r="R1160" s="16"/>
      <c r="S1160" s="9"/>
      <c r="T1160" s="9"/>
      <c r="U1160" s="9"/>
      <c r="V1160" s="9"/>
      <c r="W1160" s="9"/>
      <c r="X1160" s="9"/>
      <c r="Y1160" s="9"/>
      <c r="Z1160" s="9"/>
    </row>
    <row r="1161" ht="21.75" customHeight="1">
      <c r="A1161" s="100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16"/>
      <c r="P1161" s="29"/>
      <c r="Q1161" s="29"/>
      <c r="R1161" s="16"/>
      <c r="S1161" s="9"/>
      <c r="T1161" s="9"/>
      <c r="U1161" s="9"/>
      <c r="V1161" s="9"/>
      <c r="W1161" s="9"/>
      <c r="X1161" s="9"/>
      <c r="Y1161" s="9"/>
      <c r="Z1161" s="9"/>
    </row>
    <row r="1162" ht="21.75" customHeight="1">
      <c r="A1162" s="100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16"/>
      <c r="P1162" s="29"/>
      <c r="Q1162" s="29"/>
      <c r="R1162" s="16"/>
      <c r="S1162" s="9"/>
      <c r="T1162" s="9"/>
      <c r="U1162" s="9"/>
      <c r="V1162" s="9"/>
      <c r="W1162" s="9"/>
      <c r="X1162" s="9"/>
      <c r="Y1162" s="9"/>
      <c r="Z1162" s="9"/>
    </row>
    <row r="1163" ht="21.75" customHeight="1">
      <c r="A1163" s="100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16"/>
      <c r="P1163" s="29"/>
      <c r="Q1163" s="29"/>
      <c r="R1163" s="16"/>
      <c r="S1163" s="9"/>
      <c r="T1163" s="9"/>
      <c r="U1163" s="9"/>
      <c r="V1163" s="9"/>
      <c r="W1163" s="9"/>
      <c r="X1163" s="9"/>
      <c r="Y1163" s="9"/>
      <c r="Z1163" s="9"/>
    </row>
    <row r="1164" ht="21.75" customHeight="1">
      <c r="A1164" s="100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16"/>
      <c r="P1164" s="29"/>
      <c r="Q1164" s="29"/>
      <c r="R1164" s="16"/>
      <c r="S1164" s="9"/>
      <c r="T1164" s="9"/>
      <c r="U1164" s="9"/>
      <c r="V1164" s="9"/>
      <c r="W1164" s="9"/>
      <c r="X1164" s="9"/>
      <c r="Y1164" s="9"/>
      <c r="Z1164" s="9"/>
    </row>
    <row r="1165" ht="21.75" customHeight="1">
      <c r="A1165" s="100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16"/>
      <c r="P1165" s="29"/>
      <c r="Q1165" s="29"/>
      <c r="R1165" s="16"/>
      <c r="S1165" s="9"/>
      <c r="T1165" s="9"/>
      <c r="U1165" s="9"/>
      <c r="V1165" s="9"/>
      <c r="W1165" s="9"/>
      <c r="X1165" s="9"/>
      <c r="Y1165" s="9"/>
      <c r="Z1165" s="9"/>
    </row>
    <row r="1166" ht="21.75" customHeight="1">
      <c r="A1166" s="100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16"/>
      <c r="P1166" s="29"/>
      <c r="Q1166" s="29"/>
      <c r="R1166" s="16"/>
      <c r="S1166" s="9"/>
      <c r="T1166" s="9"/>
      <c r="U1166" s="9"/>
      <c r="V1166" s="9"/>
      <c r="W1166" s="9"/>
      <c r="X1166" s="9"/>
      <c r="Y1166" s="9"/>
      <c r="Z1166" s="9"/>
    </row>
    <row r="1167" ht="21.75" customHeight="1">
      <c r="A1167" s="100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16"/>
      <c r="P1167" s="29"/>
      <c r="Q1167" s="29"/>
      <c r="R1167" s="16"/>
      <c r="S1167" s="9"/>
      <c r="T1167" s="9"/>
      <c r="U1167" s="9"/>
      <c r="V1167" s="9"/>
      <c r="W1167" s="9"/>
      <c r="X1167" s="9"/>
      <c r="Y1167" s="9"/>
      <c r="Z1167" s="9"/>
    </row>
    <row r="1168" ht="21.75" customHeight="1">
      <c r="A1168" s="100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16"/>
      <c r="P1168" s="29"/>
      <c r="Q1168" s="29"/>
      <c r="R1168" s="16"/>
      <c r="S1168" s="9"/>
      <c r="T1168" s="9"/>
      <c r="U1168" s="9"/>
      <c r="V1168" s="9"/>
      <c r="W1168" s="9"/>
      <c r="X1168" s="9"/>
      <c r="Y1168" s="9"/>
      <c r="Z1168" s="9"/>
    </row>
    <row r="1169" ht="21.75" customHeight="1">
      <c r="A1169" s="100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16"/>
      <c r="P1169" s="29"/>
      <c r="Q1169" s="29"/>
      <c r="R1169" s="16"/>
      <c r="S1169" s="9"/>
      <c r="T1169" s="9"/>
      <c r="U1169" s="9"/>
      <c r="V1169" s="9"/>
      <c r="W1169" s="9"/>
      <c r="X1169" s="9"/>
      <c r="Y1169" s="9"/>
      <c r="Z1169" s="9"/>
    </row>
    <row r="1170" ht="21.75" customHeight="1">
      <c r="A1170" s="100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16"/>
      <c r="P1170" s="29"/>
      <c r="Q1170" s="29"/>
      <c r="R1170" s="16"/>
      <c r="S1170" s="9"/>
      <c r="T1170" s="9"/>
      <c r="U1170" s="9"/>
      <c r="V1170" s="9"/>
      <c r="W1170" s="9"/>
      <c r="X1170" s="9"/>
      <c r="Y1170" s="9"/>
      <c r="Z1170" s="9"/>
    </row>
    <row r="1171" ht="21.75" customHeight="1">
      <c r="A1171" s="100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16"/>
      <c r="P1171" s="29"/>
      <c r="Q1171" s="29"/>
      <c r="R1171" s="16"/>
      <c r="S1171" s="9"/>
      <c r="T1171" s="9"/>
      <c r="U1171" s="9"/>
      <c r="V1171" s="9"/>
      <c r="W1171" s="9"/>
      <c r="X1171" s="9"/>
      <c r="Y1171" s="9"/>
      <c r="Z1171" s="9"/>
    </row>
    <row r="1172" ht="21.75" customHeight="1">
      <c r="A1172" s="100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16"/>
      <c r="P1172" s="29"/>
      <c r="Q1172" s="29"/>
      <c r="R1172" s="16"/>
      <c r="S1172" s="9"/>
      <c r="T1172" s="9"/>
      <c r="U1172" s="9"/>
      <c r="V1172" s="9"/>
      <c r="W1172" s="9"/>
      <c r="X1172" s="9"/>
      <c r="Y1172" s="9"/>
      <c r="Z1172" s="9"/>
    </row>
    <row r="1173" ht="21.75" customHeight="1">
      <c r="A1173" s="100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16"/>
      <c r="P1173" s="29"/>
      <c r="Q1173" s="29"/>
      <c r="R1173" s="16"/>
      <c r="S1173" s="9"/>
      <c r="T1173" s="9"/>
      <c r="U1173" s="9"/>
      <c r="V1173" s="9"/>
      <c r="W1173" s="9"/>
      <c r="X1173" s="9"/>
      <c r="Y1173" s="9"/>
      <c r="Z1173" s="9"/>
    </row>
    <row r="1174" ht="21.75" customHeight="1">
      <c r="A1174" s="100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16"/>
      <c r="P1174" s="29"/>
      <c r="Q1174" s="29"/>
      <c r="R1174" s="16"/>
      <c r="S1174" s="9"/>
      <c r="T1174" s="9"/>
      <c r="U1174" s="9"/>
      <c r="V1174" s="9"/>
      <c r="W1174" s="9"/>
      <c r="X1174" s="9"/>
      <c r="Y1174" s="9"/>
      <c r="Z1174" s="9"/>
    </row>
    <row r="1175" ht="21.75" customHeight="1">
      <c r="A1175" s="100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16"/>
      <c r="P1175" s="29"/>
      <c r="Q1175" s="29"/>
      <c r="R1175" s="16"/>
      <c r="S1175" s="9"/>
      <c r="T1175" s="9"/>
      <c r="U1175" s="9"/>
      <c r="V1175" s="9"/>
      <c r="W1175" s="9"/>
      <c r="X1175" s="9"/>
      <c r="Y1175" s="9"/>
      <c r="Z1175" s="9"/>
    </row>
    <row r="1176" ht="21.75" customHeight="1">
      <c r="A1176" s="100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16"/>
      <c r="P1176" s="29"/>
      <c r="Q1176" s="29"/>
      <c r="R1176" s="16"/>
      <c r="S1176" s="9"/>
      <c r="T1176" s="9"/>
      <c r="U1176" s="9"/>
      <c r="V1176" s="9"/>
      <c r="W1176" s="9"/>
      <c r="X1176" s="9"/>
      <c r="Y1176" s="9"/>
      <c r="Z1176" s="9"/>
    </row>
    <row r="1177" ht="21.75" customHeight="1">
      <c r="A1177" s="100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16"/>
      <c r="P1177" s="29"/>
      <c r="Q1177" s="29"/>
      <c r="R1177" s="16"/>
      <c r="S1177" s="9"/>
      <c r="T1177" s="9"/>
      <c r="U1177" s="9"/>
      <c r="V1177" s="9"/>
      <c r="W1177" s="9"/>
      <c r="X1177" s="9"/>
      <c r="Y1177" s="9"/>
      <c r="Z1177" s="9"/>
    </row>
    <row r="1178" ht="21.75" customHeight="1">
      <c r="A1178" s="100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16"/>
      <c r="P1178" s="29"/>
      <c r="Q1178" s="29"/>
      <c r="R1178" s="16"/>
      <c r="S1178" s="9"/>
      <c r="T1178" s="9"/>
      <c r="U1178" s="9"/>
      <c r="V1178" s="9"/>
      <c r="W1178" s="9"/>
      <c r="X1178" s="9"/>
      <c r="Y1178" s="9"/>
      <c r="Z1178" s="9"/>
    </row>
    <row r="1179" ht="21.75" customHeight="1">
      <c r="A1179" s="100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16"/>
      <c r="P1179" s="29"/>
      <c r="Q1179" s="29"/>
      <c r="R1179" s="16"/>
      <c r="S1179" s="9"/>
      <c r="T1179" s="9"/>
      <c r="U1179" s="9"/>
      <c r="V1179" s="9"/>
      <c r="W1179" s="9"/>
      <c r="X1179" s="9"/>
      <c r="Y1179" s="9"/>
      <c r="Z1179" s="9"/>
    </row>
    <row r="1180" ht="21.75" customHeight="1">
      <c r="A1180" s="100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16"/>
      <c r="P1180" s="29"/>
      <c r="Q1180" s="29"/>
      <c r="R1180" s="16"/>
      <c r="S1180" s="9"/>
      <c r="T1180" s="9"/>
      <c r="U1180" s="9"/>
      <c r="V1180" s="9"/>
      <c r="W1180" s="9"/>
      <c r="X1180" s="9"/>
      <c r="Y1180" s="9"/>
      <c r="Z1180" s="9"/>
    </row>
    <row r="1181" ht="21.75" customHeight="1">
      <c r="A1181" s="100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16"/>
      <c r="P1181" s="29"/>
      <c r="Q1181" s="29"/>
      <c r="R1181" s="16"/>
      <c r="S1181" s="9"/>
      <c r="T1181" s="9"/>
      <c r="U1181" s="9"/>
      <c r="V1181" s="9"/>
      <c r="W1181" s="9"/>
      <c r="X1181" s="9"/>
      <c r="Y1181" s="9"/>
      <c r="Z1181" s="9"/>
    </row>
    <row r="1182" ht="21.75" customHeight="1">
      <c r="A1182" s="100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16"/>
      <c r="P1182" s="29"/>
      <c r="Q1182" s="29"/>
      <c r="R1182" s="16"/>
      <c r="S1182" s="9"/>
      <c r="T1182" s="9"/>
      <c r="U1182" s="9"/>
      <c r="V1182" s="9"/>
      <c r="W1182" s="9"/>
      <c r="X1182" s="9"/>
      <c r="Y1182" s="9"/>
      <c r="Z1182" s="9"/>
    </row>
    <row r="1183" ht="21.75" customHeight="1">
      <c r="A1183" s="100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16"/>
      <c r="P1183" s="29"/>
      <c r="Q1183" s="29"/>
      <c r="R1183" s="16"/>
      <c r="S1183" s="9"/>
      <c r="T1183" s="9"/>
      <c r="U1183" s="9"/>
      <c r="V1183" s="9"/>
      <c r="W1183" s="9"/>
      <c r="X1183" s="9"/>
      <c r="Y1183" s="9"/>
      <c r="Z1183" s="9"/>
    </row>
    <row r="1184" ht="21.75" customHeight="1">
      <c r="A1184" s="100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16"/>
      <c r="P1184" s="29"/>
      <c r="Q1184" s="29"/>
      <c r="R1184" s="16"/>
      <c r="S1184" s="9"/>
      <c r="T1184" s="9"/>
      <c r="U1184" s="9"/>
      <c r="V1184" s="9"/>
      <c r="W1184" s="9"/>
      <c r="X1184" s="9"/>
      <c r="Y1184" s="9"/>
      <c r="Z1184" s="9"/>
    </row>
    <row r="1185" ht="21.75" customHeight="1">
      <c r="A1185" s="100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16"/>
      <c r="P1185" s="29"/>
      <c r="Q1185" s="29"/>
      <c r="R1185" s="16"/>
      <c r="S1185" s="9"/>
      <c r="T1185" s="9"/>
      <c r="U1185" s="9"/>
      <c r="V1185" s="9"/>
      <c r="W1185" s="9"/>
      <c r="X1185" s="9"/>
      <c r="Y1185" s="9"/>
      <c r="Z1185" s="9"/>
    </row>
    <row r="1186" ht="21.75" customHeight="1">
      <c r="A1186" s="100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16"/>
      <c r="P1186" s="29"/>
      <c r="Q1186" s="29"/>
      <c r="R1186" s="16"/>
      <c r="S1186" s="9"/>
      <c r="T1186" s="9"/>
      <c r="U1186" s="9"/>
      <c r="V1186" s="9"/>
      <c r="W1186" s="9"/>
      <c r="X1186" s="9"/>
      <c r="Y1186" s="9"/>
      <c r="Z1186" s="9"/>
    </row>
    <row r="1187" ht="21.75" customHeight="1">
      <c r="A1187" s="100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16"/>
      <c r="P1187" s="29"/>
      <c r="Q1187" s="29"/>
      <c r="R1187" s="16"/>
      <c r="S1187" s="9"/>
      <c r="T1187" s="9"/>
      <c r="U1187" s="9"/>
      <c r="V1187" s="9"/>
      <c r="W1187" s="9"/>
      <c r="X1187" s="9"/>
      <c r="Y1187" s="9"/>
      <c r="Z1187" s="9"/>
    </row>
    <row r="1188" ht="21.75" customHeight="1">
      <c r="A1188" s="100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16"/>
      <c r="P1188" s="29"/>
      <c r="Q1188" s="29"/>
      <c r="R1188" s="16"/>
      <c r="S1188" s="9"/>
      <c r="T1188" s="9"/>
      <c r="U1188" s="9"/>
      <c r="V1188" s="9"/>
      <c r="W1188" s="9"/>
      <c r="X1188" s="9"/>
      <c r="Y1188" s="9"/>
      <c r="Z1188" s="9"/>
    </row>
    <row r="1189" ht="21.75" customHeight="1">
      <c r="A1189" s="100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16"/>
      <c r="P1189" s="29"/>
      <c r="Q1189" s="29"/>
      <c r="R1189" s="16"/>
      <c r="S1189" s="9"/>
      <c r="T1189" s="9"/>
      <c r="U1189" s="9"/>
      <c r="V1189" s="9"/>
      <c r="W1189" s="9"/>
      <c r="X1189" s="9"/>
      <c r="Y1189" s="9"/>
      <c r="Z1189" s="9"/>
    </row>
    <row r="1190" ht="21.75" customHeight="1">
      <c r="A1190" s="100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16"/>
      <c r="P1190" s="29"/>
      <c r="Q1190" s="29"/>
      <c r="R1190" s="16"/>
      <c r="S1190" s="9"/>
      <c r="T1190" s="9"/>
      <c r="U1190" s="9"/>
      <c r="V1190" s="9"/>
      <c r="W1190" s="9"/>
      <c r="X1190" s="9"/>
      <c r="Y1190" s="9"/>
      <c r="Z1190" s="9"/>
    </row>
    <row r="1191" ht="21.75" customHeight="1">
      <c r="A1191" s="100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16"/>
      <c r="P1191" s="29"/>
      <c r="Q1191" s="29"/>
      <c r="R1191" s="16"/>
      <c r="S1191" s="9"/>
      <c r="T1191" s="9"/>
      <c r="U1191" s="9"/>
      <c r="V1191" s="9"/>
      <c r="W1191" s="9"/>
      <c r="X1191" s="9"/>
      <c r="Y1191" s="9"/>
      <c r="Z1191" s="9"/>
    </row>
    <row r="1192" ht="21.75" customHeight="1">
      <c r="A1192" s="100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16"/>
      <c r="P1192" s="29"/>
      <c r="Q1192" s="29"/>
      <c r="R1192" s="16"/>
      <c r="S1192" s="9"/>
      <c r="T1192" s="9"/>
      <c r="U1192" s="9"/>
      <c r="V1192" s="9"/>
      <c r="W1192" s="9"/>
      <c r="X1192" s="9"/>
      <c r="Y1192" s="9"/>
      <c r="Z1192" s="9"/>
    </row>
    <row r="1193" ht="21.75" customHeight="1">
      <c r="A1193" s="100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16"/>
      <c r="P1193" s="29"/>
      <c r="Q1193" s="29"/>
      <c r="R1193" s="16"/>
      <c r="S1193" s="9"/>
      <c r="T1193" s="9"/>
      <c r="U1193" s="9"/>
      <c r="V1193" s="9"/>
      <c r="W1193" s="9"/>
      <c r="X1193" s="9"/>
      <c r="Y1193" s="9"/>
      <c r="Z1193" s="9"/>
    </row>
    <row r="1194" ht="21.75" customHeight="1">
      <c r="A1194" s="100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16"/>
      <c r="P1194" s="29"/>
      <c r="Q1194" s="29"/>
      <c r="R1194" s="16"/>
      <c r="S1194" s="9"/>
      <c r="T1194" s="9"/>
      <c r="U1194" s="9"/>
      <c r="V1194" s="9"/>
      <c r="W1194" s="9"/>
      <c r="X1194" s="9"/>
      <c r="Y1194" s="9"/>
      <c r="Z1194" s="9"/>
    </row>
    <row r="1195" ht="21.75" customHeight="1">
      <c r="A1195" s="100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16"/>
      <c r="P1195" s="29"/>
      <c r="Q1195" s="29"/>
      <c r="R1195" s="16"/>
      <c r="S1195" s="9"/>
      <c r="T1195" s="9"/>
      <c r="U1195" s="9"/>
      <c r="V1195" s="9"/>
      <c r="W1195" s="9"/>
      <c r="X1195" s="9"/>
      <c r="Y1195" s="9"/>
      <c r="Z1195" s="9"/>
    </row>
    <row r="1196" ht="21.75" customHeight="1">
      <c r="A1196" s="100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16"/>
      <c r="P1196" s="29"/>
      <c r="Q1196" s="29"/>
      <c r="R1196" s="16"/>
      <c r="S1196" s="9"/>
      <c r="T1196" s="9"/>
      <c r="U1196" s="9"/>
      <c r="V1196" s="9"/>
      <c r="W1196" s="9"/>
      <c r="X1196" s="9"/>
      <c r="Y1196" s="9"/>
      <c r="Z1196" s="9"/>
    </row>
    <row r="1197" ht="21.75" customHeight="1">
      <c r="A1197" s="100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16"/>
      <c r="P1197" s="29"/>
      <c r="Q1197" s="29"/>
      <c r="R1197" s="16"/>
      <c r="S1197" s="9"/>
      <c r="T1197" s="9"/>
      <c r="U1197" s="9"/>
      <c r="V1197" s="9"/>
      <c r="W1197" s="9"/>
      <c r="X1197" s="9"/>
      <c r="Y1197" s="9"/>
      <c r="Z1197" s="9"/>
    </row>
    <row r="1198" ht="21.75" customHeight="1">
      <c r="A1198" s="100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16"/>
      <c r="P1198" s="29"/>
      <c r="Q1198" s="29"/>
      <c r="R1198" s="16"/>
      <c r="S1198" s="9"/>
      <c r="T1198" s="9"/>
      <c r="U1198" s="9"/>
      <c r="V1198" s="9"/>
      <c r="W1198" s="9"/>
      <c r="X1198" s="9"/>
      <c r="Y1198" s="9"/>
      <c r="Z1198" s="9"/>
    </row>
    <row r="1199" ht="21.75" customHeight="1">
      <c r="A1199" s="100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16"/>
      <c r="P1199" s="29"/>
      <c r="Q1199" s="29"/>
      <c r="R1199" s="16"/>
      <c r="S1199" s="9"/>
      <c r="T1199" s="9"/>
      <c r="U1199" s="9"/>
      <c r="V1199" s="9"/>
      <c r="W1199" s="9"/>
      <c r="X1199" s="9"/>
      <c r="Y1199" s="9"/>
      <c r="Z1199" s="9"/>
    </row>
    <row r="1200" ht="21.75" customHeight="1">
      <c r="A1200" s="100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16"/>
      <c r="P1200" s="29"/>
      <c r="Q1200" s="29"/>
      <c r="R1200" s="16"/>
      <c r="S1200" s="9"/>
      <c r="T1200" s="9"/>
      <c r="U1200" s="9"/>
      <c r="V1200" s="9"/>
      <c r="W1200" s="9"/>
      <c r="X1200" s="9"/>
      <c r="Y1200" s="9"/>
      <c r="Z1200" s="9"/>
    </row>
    <row r="1201" ht="21.75" customHeight="1">
      <c r="A1201" s="100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16"/>
      <c r="P1201" s="29"/>
      <c r="Q1201" s="29"/>
      <c r="R1201" s="16"/>
      <c r="S1201" s="9"/>
      <c r="T1201" s="9"/>
      <c r="U1201" s="9"/>
      <c r="V1201" s="9"/>
      <c r="W1201" s="9"/>
      <c r="X1201" s="9"/>
      <c r="Y1201" s="9"/>
      <c r="Z1201" s="9"/>
    </row>
    <row r="1202" ht="21.75" customHeight="1">
      <c r="A1202" s="100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16"/>
      <c r="P1202" s="29"/>
      <c r="Q1202" s="29"/>
      <c r="R1202" s="16"/>
      <c r="S1202" s="9"/>
      <c r="T1202" s="9"/>
      <c r="U1202" s="9"/>
      <c r="V1202" s="9"/>
      <c r="W1202" s="9"/>
      <c r="X1202" s="9"/>
      <c r="Y1202" s="9"/>
      <c r="Z1202" s="9"/>
    </row>
    <row r="1203" ht="21.75" customHeight="1">
      <c r="A1203" s="100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16"/>
      <c r="P1203" s="29"/>
      <c r="Q1203" s="29"/>
      <c r="R1203" s="16"/>
      <c r="S1203" s="9"/>
      <c r="T1203" s="9"/>
      <c r="U1203" s="9"/>
      <c r="V1203" s="9"/>
      <c r="W1203" s="9"/>
      <c r="X1203" s="9"/>
      <c r="Y1203" s="9"/>
      <c r="Z1203" s="9"/>
    </row>
    <row r="1204" ht="21.75" customHeight="1">
      <c r="A1204" s="100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16"/>
      <c r="P1204" s="29"/>
      <c r="Q1204" s="29"/>
      <c r="R1204" s="16"/>
      <c r="S1204" s="9"/>
      <c r="T1204" s="9"/>
      <c r="U1204" s="9"/>
      <c r="V1204" s="9"/>
      <c r="W1204" s="9"/>
      <c r="X1204" s="9"/>
      <c r="Y1204" s="9"/>
      <c r="Z1204" s="9"/>
    </row>
    <row r="1205" ht="21.75" customHeight="1">
      <c r="A1205" s="100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16"/>
      <c r="P1205" s="29"/>
      <c r="Q1205" s="29"/>
      <c r="R1205" s="16"/>
      <c r="S1205" s="9"/>
      <c r="T1205" s="9"/>
      <c r="U1205" s="9"/>
      <c r="V1205" s="9"/>
      <c r="W1205" s="9"/>
      <c r="X1205" s="9"/>
      <c r="Y1205" s="9"/>
      <c r="Z1205" s="9"/>
    </row>
    <row r="1206" ht="21.75" customHeight="1">
      <c r="A1206" s="100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16"/>
      <c r="P1206" s="29"/>
      <c r="Q1206" s="29"/>
      <c r="R1206" s="16"/>
      <c r="S1206" s="9"/>
      <c r="T1206" s="9"/>
      <c r="U1206" s="9"/>
      <c r="V1206" s="9"/>
      <c r="W1206" s="9"/>
      <c r="X1206" s="9"/>
      <c r="Y1206" s="9"/>
      <c r="Z1206" s="9"/>
    </row>
    <row r="1207" ht="21.75" customHeight="1">
      <c r="A1207" s="100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16"/>
      <c r="P1207" s="29"/>
      <c r="Q1207" s="29"/>
      <c r="R1207" s="16"/>
      <c r="S1207" s="9"/>
      <c r="T1207" s="9"/>
      <c r="U1207" s="9"/>
      <c r="V1207" s="9"/>
      <c r="W1207" s="9"/>
      <c r="X1207" s="9"/>
      <c r="Y1207" s="9"/>
      <c r="Z1207" s="9"/>
    </row>
    <row r="1208" ht="21.75" customHeight="1">
      <c r="A1208" s="100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16"/>
      <c r="P1208" s="29"/>
      <c r="Q1208" s="29"/>
      <c r="R1208" s="16"/>
      <c r="S1208" s="9"/>
      <c r="T1208" s="9"/>
      <c r="U1208" s="9"/>
      <c r="V1208" s="9"/>
      <c r="W1208" s="9"/>
      <c r="X1208" s="9"/>
      <c r="Y1208" s="9"/>
      <c r="Z1208" s="9"/>
    </row>
    <row r="1209" ht="21.75" customHeight="1">
      <c r="A1209" s="100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16"/>
      <c r="P1209" s="29"/>
      <c r="Q1209" s="29"/>
      <c r="R1209" s="16"/>
      <c r="S1209" s="9"/>
      <c r="T1209" s="9"/>
      <c r="U1209" s="9"/>
      <c r="V1209" s="9"/>
      <c r="W1209" s="9"/>
      <c r="X1209" s="9"/>
      <c r="Y1209" s="9"/>
      <c r="Z1209" s="9"/>
    </row>
    <row r="1210" ht="21.75" customHeight="1">
      <c r="A1210" s="100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16"/>
      <c r="P1210" s="29"/>
      <c r="Q1210" s="29"/>
      <c r="R1210" s="16"/>
      <c r="S1210" s="9"/>
      <c r="T1210" s="9"/>
      <c r="U1210" s="9"/>
      <c r="V1210" s="9"/>
      <c r="W1210" s="9"/>
      <c r="X1210" s="9"/>
      <c r="Y1210" s="9"/>
      <c r="Z1210" s="9"/>
    </row>
    <row r="1211" ht="21.75" customHeight="1">
      <c r="A1211" s="100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16"/>
      <c r="P1211" s="29"/>
      <c r="Q1211" s="29"/>
      <c r="R1211" s="16"/>
      <c r="S1211" s="9"/>
      <c r="T1211" s="9"/>
      <c r="U1211" s="9"/>
      <c r="V1211" s="9"/>
      <c r="W1211" s="9"/>
      <c r="X1211" s="9"/>
      <c r="Y1211" s="9"/>
      <c r="Z1211" s="9"/>
    </row>
    <row r="1212" ht="21.75" customHeight="1">
      <c r="A1212" s="100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16"/>
      <c r="P1212" s="29"/>
      <c r="Q1212" s="29"/>
      <c r="R1212" s="16"/>
      <c r="S1212" s="9"/>
      <c r="T1212" s="9"/>
      <c r="U1212" s="9"/>
      <c r="V1212" s="9"/>
      <c r="W1212" s="9"/>
      <c r="X1212" s="9"/>
      <c r="Y1212" s="9"/>
      <c r="Z1212" s="9"/>
    </row>
    <row r="1213" ht="21.75" customHeight="1">
      <c r="A1213" s="100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16"/>
      <c r="P1213" s="29"/>
      <c r="Q1213" s="29"/>
      <c r="R1213" s="16"/>
      <c r="S1213" s="9"/>
      <c r="T1213" s="9"/>
      <c r="U1213" s="9"/>
      <c r="V1213" s="9"/>
      <c r="W1213" s="9"/>
      <c r="X1213" s="9"/>
      <c r="Y1213" s="9"/>
      <c r="Z1213" s="9"/>
    </row>
    <row r="1214" ht="21.75" customHeight="1">
      <c r="A1214" s="100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16"/>
      <c r="P1214" s="29"/>
      <c r="Q1214" s="29"/>
      <c r="R1214" s="16"/>
      <c r="S1214" s="9"/>
      <c r="T1214" s="9"/>
      <c r="U1214" s="9"/>
      <c r="V1214" s="9"/>
      <c r="W1214" s="9"/>
      <c r="X1214" s="9"/>
      <c r="Y1214" s="9"/>
      <c r="Z1214" s="9"/>
    </row>
    <row r="1215" ht="21.75" customHeight="1">
      <c r="A1215" s="100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16"/>
      <c r="P1215" s="29"/>
      <c r="Q1215" s="29"/>
      <c r="R1215" s="16"/>
      <c r="S1215" s="9"/>
      <c r="T1215" s="9"/>
      <c r="U1215" s="9"/>
      <c r="V1215" s="9"/>
      <c r="W1215" s="9"/>
      <c r="X1215" s="9"/>
      <c r="Y1215" s="9"/>
      <c r="Z1215" s="9"/>
    </row>
    <row r="1216" ht="21.75" customHeight="1">
      <c r="A1216" s="100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16"/>
      <c r="P1216" s="29"/>
      <c r="Q1216" s="29"/>
      <c r="R1216" s="16"/>
      <c r="S1216" s="9"/>
      <c r="T1216" s="9"/>
      <c r="U1216" s="9"/>
      <c r="V1216" s="9"/>
      <c r="W1216" s="9"/>
      <c r="X1216" s="9"/>
      <c r="Y1216" s="9"/>
      <c r="Z1216" s="9"/>
    </row>
    <row r="1217" ht="21.75" customHeight="1">
      <c r="A1217" s="100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16"/>
      <c r="P1217" s="29"/>
      <c r="Q1217" s="29"/>
      <c r="R1217" s="16"/>
      <c r="S1217" s="9"/>
      <c r="T1217" s="9"/>
      <c r="U1217" s="9"/>
      <c r="V1217" s="9"/>
      <c r="W1217" s="9"/>
      <c r="X1217" s="9"/>
      <c r="Y1217" s="9"/>
      <c r="Z1217" s="9"/>
    </row>
    <row r="1218" ht="21.75" customHeight="1">
      <c r="A1218" s="100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16"/>
      <c r="P1218" s="29"/>
      <c r="Q1218" s="29"/>
      <c r="R1218" s="16"/>
      <c r="S1218" s="9"/>
      <c r="T1218" s="9"/>
      <c r="U1218" s="9"/>
      <c r="V1218" s="9"/>
      <c r="W1218" s="9"/>
      <c r="X1218" s="9"/>
      <c r="Y1218" s="9"/>
      <c r="Z1218" s="9"/>
    </row>
    <row r="1219" ht="21.75" customHeight="1">
      <c r="A1219" s="100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16"/>
      <c r="P1219" s="29"/>
      <c r="Q1219" s="29"/>
      <c r="R1219" s="16"/>
      <c r="S1219" s="9"/>
      <c r="T1219" s="9"/>
      <c r="U1219" s="9"/>
      <c r="V1219" s="9"/>
      <c r="W1219" s="9"/>
      <c r="X1219" s="9"/>
      <c r="Y1219" s="9"/>
      <c r="Z1219" s="9"/>
    </row>
    <row r="1220" ht="21.75" customHeight="1">
      <c r="A1220" s="100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16"/>
      <c r="P1220" s="29"/>
      <c r="Q1220" s="29"/>
      <c r="R1220" s="16"/>
      <c r="S1220" s="9"/>
      <c r="T1220" s="9"/>
      <c r="U1220" s="9"/>
      <c r="V1220" s="9"/>
      <c r="W1220" s="9"/>
      <c r="X1220" s="9"/>
      <c r="Y1220" s="9"/>
      <c r="Z1220" s="9"/>
    </row>
    <row r="1221" ht="21.75" customHeight="1">
      <c r="A1221" s="100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16"/>
      <c r="P1221" s="29"/>
      <c r="Q1221" s="29"/>
      <c r="R1221" s="16"/>
      <c r="S1221" s="9"/>
      <c r="T1221" s="9"/>
      <c r="U1221" s="9"/>
      <c r="V1221" s="9"/>
      <c r="W1221" s="9"/>
      <c r="X1221" s="9"/>
      <c r="Y1221" s="9"/>
      <c r="Z1221" s="9"/>
    </row>
    <row r="1222" ht="21.75" customHeight="1">
      <c r="A1222" s="100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16"/>
      <c r="P1222" s="29"/>
      <c r="Q1222" s="29"/>
      <c r="R1222" s="16"/>
      <c r="S1222" s="9"/>
      <c r="T1222" s="9"/>
      <c r="U1222" s="9"/>
      <c r="V1222" s="9"/>
      <c r="W1222" s="9"/>
      <c r="X1222" s="9"/>
      <c r="Y1222" s="9"/>
      <c r="Z1222" s="9"/>
    </row>
    <row r="1223" ht="21.75" customHeight="1">
      <c r="A1223" s="100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16"/>
      <c r="P1223" s="29"/>
      <c r="Q1223" s="29"/>
      <c r="R1223" s="16"/>
      <c r="S1223" s="9"/>
      <c r="T1223" s="9"/>
      <c r="U1223" s="9"/>
      <c r="V1223" s="9"/>
      <c r="W1223" s="9"/>
      <c r="X1223" s="9"/>
      <c r="Y1223" s="9"/>
      <c r="Z1223" s="9"/>
    </row>
    <row r="1224" ht="21.75" customHeight="1">
      <c r="A1224" s="100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16"/>
      <c r="P1224" s="29"/>
      <c r="Q1224" s="29"/>
      <c r="R1224" s="16"/>
      <c r="S1224" s="9"/>
      <c r="T1224" s="9"/>
      <c r="U1224" s="9"/>
      <c r="V1224" s="9"/>
      <c r="W1224" s="9"/>
      <c r="X1224" s="9"/>
      <c r="Y1224" s="9"/>
      <c r="Z1224" s="9"/>
    </row>
    <row r="1225" ht="21.75" customHeight="1">
      <c r="A1225" s="100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16"/>
      <c r="P1225" s="29"/>
      <c r="Q1225" s="29"/>
      <c r="R1225" s="16"/>
      <c r="S1225" s="9"/>
      <c r="T1225" s="9"/>
      <c r="U1225" s="9"/>
      <c r="V1225" s="9"/>
      <c r="W1225" s="9"/>
      <c r="X1225" s="9"/>
      <c r="Y1225" s="9"/>
      <c r="Z1225" s="9"/>
    </row>
    <row r="1226" ht="21.75" customHeight="1">
      <c r="A1226" s="100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16"/>
      <c r="P1226" s="29"/>
      <c r="Q1226" s="29"/>
      <c r="R1226" s="16"/>
      <c r="S1226" s="9"/>
      <c r="T1226" s="9"/>
      <c r="U1226" s="9"/>
      <c r="V1226" s="9"/>
      <c r="W1226" s="9"/>
      <c r="X1226" s="9"/>
      <c r="Y1226" s="9"/>
      <c r="Z1226" s="9"/>
    </row>
    <row r="1227" ht="21.75" customHeight="1">
      <c r="A1227" s="100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16"/>
      <c r="P1227" s="29"/>
      <c r="Q1227" s="29"/>
      <c r="R1227" s="16"/>
      <c r="S1227" s="9"/>
      <c r="T1227" s="9"/>
      <c r="U1227" s="9"/>
      <c r="V1227" s="9"/>
      <c r="W1227" s="9"/>
      <c r="X1227" s="9"/>
      <c r="Y1227" s="9"/>
      <c r="Z1227" s="9"/>
    </row>
    <row r="1228" ht="21.75" customHeight="1">
      <c r="A1228" s="100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16"/>
      <c r="P1228" s="29"/>
      <c r="Q1228" s="29"/>
      <c r="R1228" s="16"/>
      <c r="S1228" s="9"/>
      <c r="T1228" s="9"/>
      <c r="U1228" s="9"/>
      <c r="V1228" s="9"/>
      <c r="W1228" s="9"/>
      <c r="X1228" s="9"/>
      <c r="Y1228" s="9"/>
      <c r="Z1228" s="9"/>
    </row>
    <row r="1229" ht="21.75" customHeight="1">
      <c r="A1229" s="100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16"/>
      <c r="P1229" s="29"/>
      <c r="Q1229" s="29"/>
      <c r="R1229" s="16"/>
      <c r="S1229" s="9"/>
      <c r="T1229" s="9"/>
      <c r="U1229" s="9"/>
      <c r="V1229" s="9"/>
      <c r="W1229" s="9"/>
      <c r="X1229" s="9"/>
      <c r="Y1229" s="9"/>
      <c r="Z1229" s="9"/>
    </row>
    <row r="1230" ht="21.75" customHeight="1">
      <c r="A1230" s="100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16"/>
      <c r="P1230" s="29"/>
      <c r="Q1230" s="29"/>
      <c r="R1230" s="16"/>
      <c r="S1230" s="9"/>
      <c r="T1230" s="9"/>
      <c r="U1230" s="9"/>
      <c r="V1230" s="9"/>
      <c r="W1230" s="9"/>
      <c r="X1230" s="9"/>
      <c r="Y1230" s="9"/>
      <c r="Z1230" s="9"/>
    </row>
    <row r="1231" ht="21.75" customHeight="1">
      <c r="A1231" s="100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16"/>
      <c r="P1231" s="29"/>
      <c r="Q1231" s="29"/>
      <c r="R1231" s="16"/>
      <c r="S1231" s="9"/>
      <c r="T1231" s="9"/>
      <c r="U1231" s="9"/>
      <c r="V1231" s="9"/>
      <c r="W1231" s="9"/>
      <c r="X1231" s="9"/>
      <c r="Y1231" s="9"/>
      <c r="Z1231" s="9"/>
    </row>
    <row r="1232" ht="21.75" customHeight="1">
      <c r="A1232" s="100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16"/>
      <c r="P1232" s="29"/>
      <c r="Q1232" s="29"/>
      <c r="R1232" s="16"/>
      <c r="S1232" s="9"/>
      <c r="T1232" s="9"/>
      <c r="U1232" s="9"/>
      <c r="V1232" s="9"/>
      <c r="W1232" s="9"/>
      <c r="X1232" s="9"/>
      <c r="Y1232" s="9"/>
      <c r="Z1232" s="9"/>
    </row>
    <row r="1233" ht="21.75" customHeight="1">
      <c r="A1233" s="100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16"/>
      <c r="P1233" s="29"/>
      <c r="Q1233" s="29"/>
      <c r="R1233" s="16"/>
      <c r="S1233" s="9"/>
      <c r="T1233" s="9"/>
      <c r="U1233" s="9"/>
      <c r="V1233" s="9"/>
      <c r="W1233" s="9"/>
      <c r="X1233" s="9"/>
      <c r="Y1233" s="9"/>
      <c r="Z1233" s="9"/>
    </row>
    <row r="1234" ht="21.75" customHeight="1">
      <c r="A1234" s="100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16"/>
      <c r="P1234" s="29"/>
      <c r="Q1234" s="29"/>
      <c r="R1234" s="16"/>
      <c r="S1234" s="9"/>
      <c r="T1234" s="9"/>
      <c r="U1234" s="9"/>
      <c r="V1234" s="9"/>
      <c r="W1234" s="9"/>
      <c r="X1234" s="9"/>
      <c r="Y1234" s="9"/>
      <c r="Z1234" s="9"/>
    </row>
    <row r="1235" ht="21.75" customHeight="1">
      <c r="A1235" s="100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16"/>
      <c r="P1235" s="29"/>
      <c r="Q1235" s="29"/>
      <c r="R1235" s="16"/>
      <c r="S1235" s="9"/>
      <c r="T1235" s="9"/>
      <c r="U1235" s="9"/>
      <c r="V1235" s="9"/>
      <c r="W1235" s="9"/>
      <c r="X1235" s="9"/>
      <c r="Y1235" s="9"/>
      <c r="Z1235" s="9"/>
    </row>
    <row r="1236" ht="21.75" customHeight="1">
      <c r="A1236" s="100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16"/>
      <c r="P1236" s="29"/>
      <c r="Q1236" s="29"/>
      <c r="R1236" s="16"/>
      <c r="S1236" s="9"/>
      <c r="T1236" s="9"/>
      <c r="U1236" s="9"/>
      <c r="V1236" s="9"/>
      <c r="W1236" s="9"/>
      <c r="X1236" s="9"/>
      <c r="Y1236" s="9"/>
      <c r="Z1236" s="9"/>
    </row>
    <row r="1237" ht="21.75" customHeight="1">
      <c r="A1237" s="100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16"/>
      <c r="P1237" s="29"/>
      <c r="Q1237" s="29"/>
      <c r="R1237" s="16"/>
      <c r="S1237" s="9"/>
      <c r="T1237" s="9"/>
      <c r="U1237" s="9"/>
      <c r="V1237" s="9"/>
      <c r="W1237" s="9"/>
      <c r="X1237" s="9"/>
      <c r="Y1237" s="9"/>
      <c r="Z1237" s="9"/>
    </row>
    <row r="1238" ht="21.75" customHeight="1">
      <c r="A1238" s="100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16"/>
      <c r="P1238" s="29"/>
      <c r="Q1238" s="29"/>
      <c r="R1238" s="16"/>
      <c r="S1238" s="9"/>
      <c r="T1238" s="9"/>
      <c r="U1238" s="9"/>
      <c r="V1238" s="9"/>
      <c r="W1238" s="9"/>
      <c r="X1238" s="9"/>
      <c r="Y1238" s="9"/>
      <c r="Z1238" s="9"/>
    </row>
    <row r="1239" ht="21.75" customHeight="1">
      <c r="A1239" s="100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16"/>
      <c r="P1239" s="29"/>
      <c r="Q1239" s="29"/>
      <c r="R1239" s="16"/>
      <c r="S1239" s="9"/>
      <c r="T1239" s="9"/>
      <c r="U1239" s="9"/>
      <c r="V1239" s="9"/>
      <c r="W1239" s="9"/>
      <c r="X1239" s="9"/>
      <c r="Y1239" s="9"/>
      <c r="Z1239" s="9"/>
    </row>
    <row r="1240" ht="21.75" customHeight="1">
      <c r="A1240" s="100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16"/>
      <c r="P1240" s="29"/>
      <c r="Q1240" s="29"/>
      <c r="R1240" s="16"/>
      <c r="S1240" s="9"/>
      <c r="T1240" s="9"/>
      <c r="U1240" s="9"/>
      <c r="V1240" s="9"/>
      <c r="W1240" s="9"/>
      <c r="X1240" s="9"/>
      <c r="Y1240" s="9"/>
      <c r="Z1240" s="9"/>
    </row>
    <row r="1241" ht="21.75" customHeight="1">
      <c r="A1241" s="100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16"/>
      <c r="P1241" s="29"/>
      <c r="Q1241" s="29"/>
      <c r="R1241" s="16"/>
      <c r="S1241" s="9"/>
      <c r="T1241" s="9"/>
      <c r="U1241" s="9"/>
      <c r="V1241" s="9"/>
      <c r="W1241" s="9"/>
      <c r="X1241" s="9"/>
      <c r="Y1241" s="9"/>
      <c r="Z1241" s="9"/>
    </row>
    <row r="1242" ht="21.75" customHeight="1">
      <c r="A1242" s="100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16"/>
      <c r="P1242" s="29"/>
      <c r="Q1242" s="29"/>
      <c r="R1242" s="16"/>
      <c r="S1242" s="9"/>
      <c r="T1242" s="9"/>
      <c r="U1242" s="9"/>
      <c r="V1242" s="9"/>
      <c r="W1242" s="9"/>
      <c r="X1242" s="9"/>
      <c r="Y1242" s="9"/>
      <c r="Z1242" s="9"/>
    </row>
    <row r="1243" ht="21.75" customHeight="1">
      <c r="A1243" s="100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16"/>
      <c r="P1243" s="29"/>
      <c r="Q1243" s="29"/>
      <c r="R1243" s="16"/>
      <c r="S1243" s="9"/>
      <c r="T1243" s="9"/>
      <c r="U1243" s="9"/>
      <c r="V1243" s="9"/>
      <c r="W1243" s="9"/>
      <c r="X1243" s="9"/>
      <c r="Y1243" s="9"/>
      <c r="Z1243" s="9"/>
    </row>
    <row r="1244" ht="21.75" customHeight="1">
      <c r="A1244" s="100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16"/>
      <c r="P1244" s="29"/>
      <c r="Q1244" s="29"/>
      <c r="R1244" s="16"/>
      <c r="S1244" s="9"/>
      <c r="T1244" s="9"/>
      <c r="U1244" s="9"/>
      <c r="V1244" s="9"/>
      <c r="W1244" s="9"/>
      <c r="X1244" s="9"/>
      <c r="Y1244" s="9"/>
      <c r="Z1244" s="9"/>
    </row>
    <row r="1245" ht="21.75" customHeight="1">
      <c r="A1245" s="100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16"/>
      <c r="P1245" s="29"/>
      <c r="Q1245" s="29"/>
      <c r="R1245" s="16"/>
      <c r="S1245" s="9"/>
      <c r="T1245" s="9"/>
      <c r="U1245" s="9"/>
      <c r="V1245" s="9"/>
      <c r="W1245" s="9"/>
      <c r="X1245" s="9"/>
      <c r="Y1245" s="9"/>
      <c r="Z1245" s="9"/>
    </row>
    <row r="1246" ht="21.75" customHeight="1">
      <c r="A1246" s="100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16"/>
      <c r="P1246" s="29"/>
      <c r="Q1246" s="29"/>
      <c r="R1246" s="16"/>
      <c r="S1246" s="9"/>
      <c r="T1246" s="9"/>
      <c r="U1246" s="9"/>
      <c r="V1246" s="9"/>
      <c r="W1246" s="9"/>
      <c r="X1246" s="9"/>
      <c r="Y1246" s="9"/>
      <c r="Z1246" s="9"/>
    </row>
    <row r="1247" ht="21.75" customHeight="1">
      <c r="A1247" s="100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16"/>
      <c r="P1247" s="29"/>
      <c r="Q1247" s="29"/>
      <c r="R1247" s="16"/>
      <c r="S1247" s="9"/>
      <c r="T1247" s="9"/>
      <c r="U1247" s="9"/>
      <c r="V1247" s="9"/>
      <c r="W1247" s="9"/>
      <c r="X1247" s="9"/>
      <c r="Y1247" s="9"/>
      <c r="Z1247" s="9"/>
    </row>
    <row r="1248" ht="21.75" customHeight="1">
      <c r="A1248" s="100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16"/>
      <c r="P1248" s="29"/>
      <c r="Q1248" s="29"/>
      <c r="R1248" s="16"/>
      <c r="S1248" s="9"/>
      <c r="T1248" s="9"/>
      <c r="U1248" s="9"/>
      <c r="V1248" s="9"/>
      <c r="W1248" s="9"/>
      <c r="X1248" s="9"/>
      <c r="Y1248" s="9"/>
      <c r="Z1248" s="9"/>
    </row>
    <row r="1249" ht="21.75" customHeight="1">
      <c r="A1249" s="100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16"/>
      <c r="P1249" s="29"/>
      <c r="Q1249" s="29"/>
      <c r="R1249" s="16"/>
      <c r="S1249" s="9"/>
      <c r="T1249" s="9"/>
      <c r="U1249" s="9"/>
      <c r="V1249" s="9"/>
      <c r="W1249" s="9"/>
      <c r="X1249" s="9"/>
      <c r="Y1249" s="9"/>
      <c r="Z1249" s="9"/>
    </row>
    <row r="1250" ht="21.75" customHeight="1">
      <c r="A1250" s="100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16"/>
      <c r="P1250" s="29"/>
      <c r="Q1250" s="29"/>
      <c r="R1250" s="16"/>
      <c r="S1250" s="9"/>
      <c r="T1250" s="9"/>
      <c r="U1250" s="9"/>
      <c r="V1250" s="9"/>
      <c r="W1250" s="9"/>
      <c r="X1250" s="9"/>
      <c r="Y1250" s="9"/>
      <c r="Z1250" s="9"/>
    </row>
    <row r="1251" ht="21.75" customHeight="1">
      <c r="A1251" s="100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16"/>
      <c r="P1251" s="29"/>
      <c r="Q1251" s="29"/>
      <c r="R1251" s="16"/>
      <c r="S1251" s="9"/>
      <c r="T1251" s="9"/>
      <c r="U1251" s="9"/>
      <c r="V1251" s="9"/>
      <c r="W1251" s="9"/>
      <c r="X1251" s="9"/>
      <c r="Y1251" s="9"/>
      <c r="Z1251" s="9"/>
    </row>
    <row r="1252" ht="21.75" customHeight="1">
      <c r="A1252" s="100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16"/>
      <c r="P1252" s="29"/>
      <c r="Q1252" s="29"/>
      <c r="R1252" s="16"/>
      <c r="S1252" s="9"/>
      <c r="T1252" s="9"/>
      <c r="U1252" s="9"/>
      <c r="V1252" s="9"/>
      <c r="W1252" s="9"/>
      <c r="X1252" s="9"/>
      <c r="Y1252" s="9"/>
      <c r="Z1252" s="9"/>
    </row>
    <row r="1253" ht="21.75" customHeight="1">
      <c r="A1253" s="100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16"/>
      <c r="P1253" s="29"/>
      <c r="Q1253" s="29"/>
      <c r="R1253" s="16"/>
      <c r="S1253" s="9"/>
      <c r="T1253" s="9"/>
      <c r="U1253" s="9"/>
      <c r="V1253" s="9"/>
      <c r="W1253" s="9"/>
      <c r="X1253" s="9"/>
      <c r="Y1253" s="9"/>
      <c r="Z1253" s="9"/>
    </row>
    <row r="1254" ht="21.75" customHeight="1">
      <c r="A1254" s="100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16"/>
      <c r="P1254" s="29"/>
      <c r="Q1254" s="29"/>
      <c r="R1254" s="16"/>
      <c r="S1254" s="9"/>
      <c r="T1254" s="9"/>
      <c r="U1254" s="9"/>
      <c r="V1254" s="9"/>
      <c r="W1254" s="9"/>
      <c r="X1254" s="9"/>
      <c r="Y1254" s="9"/>
      <c r="Z1254" s="9"/>
    </row>
    <row r="1255" ht="21.75" customHeight="1">
      <c r="A1255" s="100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16"/>
      <c r="P1255" s="29"/>
      <c r="Q1255" s="29"/>
      <c r="R1255" s="16"/>
      <c r="S1255" s="9"/>
      <c r="T1255" s="9"/>
      <c r="U1255" s="9"/>
      <c r="V1255" s="9"/>
      <c r="W1255" s="9"/>
      <c r="X1255" s="9"/>
      <c r="Y1255" s="9"/>
      <c r="Z1255" s="9"/>
    </row>
    <row r="1256" ht="21.75" customHeight="1">
      <c r="A1256" s="100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16"/>
      <c r="P1256" s="29"/>
      <c r="Q1256" s="29"/>
      <c r="R1256" s="16"/>
      <c r="S1256" s="9"/>
      <c r="T1256" s="9"/>
      <c r="U1256" s="9"/>
      <c r="V1256" s="9"/>
      <c r="W1256" s="9"/>
      <c r="X1256" s="9"/>
      <c r="Y1256" s="9"/>
      <c r="Z1256" s="9"/>
    </row>
    <row r="1257" ht="21.75" customHeight="1">
      <c r="A1257" s="100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16"/>
      <c r="P1257" s="29"/>
      <c r="Q1257" s="29"/>
      <c r="R1257" s="16"/>
      <c r="S1257" s="9"/>
      <c r="T1257" s="9"/>
      <c r="U1257" s="9"/>
      <c r="V1257" s="9"/>
      <c r="W1257" s="9"/>
      <c r="X1257" s="9"/>
      <c r="Y1257" s="9"/>
      <c r="Z1257" s="9"/>
    </row>
    <row r="1258" ht="21.75" customHeight="1">
      <c r="A1258" s="100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16"/>
      <c r="P1258" s="29"/>
      <c r="Q1258" s="29"/>
      <c r="R1258" s="16"/>
      <c r="S1258" s="9"/>
      <c r="T1258" s="9"/>
      <c r="U1258" s="9"/>
      <c r="V1258" s="9"/>
      <c r="W1258" s="9"/>
      <c r="X1258" s="9"/>
      <c r="Y1258" s="9"/>
      <c r="Z1258" s="9"/>
    </row>
    <row r="1259" ht="21.75" customHeight="1">
      <c r="A1259" s="100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16"/>
      <c r="P1259" s="29"/>
      <c r="Q1259" s="29"/>
      <c r="R1259" s="16"/>
      <c r="S1259" s="9"/>
      <c r="T1259" s="9"/>
      <c r="U1259" s="9"/>
      <c r="V1259" s="9"/>
      <c r="W1259" s="9"/>
      <c r="X1259" s="9"/>
      <c r="Y1259" s="9"/>
      <c r="Z1259" s="9"/>
    </row>
    <row r="1260" ht="21.75" customHeight="1">
      <c r="A1260" s="100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16"/>
      <c r="P1260" s="29"/>
      <c r="Q1260" s="29"/>
      <c r="R1260" s="16"/>
      <c r="S1260" s="9"/>
      <c r="T1260" s="9"/>
      <c r="U1260" s="9"/>
      <c r="V1260" s="9"/>
      <c r="W1260" s="9"/>
      <c r="X1260" s="9"/>
      <c r="Y1260" s="9"/>
      <c r="Z1260" s="9"/>
    </row>
    <row r="1261" ht="21.75" customHeight="1">
      <c r="A1261" s="100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16"/>
      <c r="P1261" s="29"/>
      <c r="Q1261" s="29"/>
      <c r="R1261" s="16"/>
      <c r="S1261" s="9"/>
      <c r="T1261" s="9"/>
      <c r="U1261" s="9"/>
      <c r="V1261" s="9"/>
      <c r="W1261" s="9"/>
      <c r="X1261" s="9"/>
      <c r="Y1261" s="9"/>
      <c r="Z1261" s="9"/>
    </row>
    <row r="1262" ht="21.75" customHeight="1">
      <c r="A1262" s="100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16"/>
      <c r="P1262" s="29"/>
      <c r="Q1262" s="29"/>
      <c r="R1262" s="16"/>
      <c r="S1262" s="9"/>
      <c r="T1262" s="9"/>
      <c r="U1262" s="9"/>
      <c r="V1262" s="9"/>
      <c r="W1262" s="9"/>
      <c r="X1262" s="9"/>
      <c r="Y1262" s="9"/>
      <c r="Z1262" s="9"/>
    </row>
    <row r="1263" ht="21.75" customHeight="1">
      <c r="A1263" s="100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16"/>
      <c r="P1263" s="29"/>
      <c r="Q1263" s="29"/>
      <c r="R1263" s="16"/>
      <c r="S1263" s="9"/>
      <c r="T1263" s="9"/>
      <c r="U1263" s="9"/>
      <c r="V1263" s="9"/>
      <c r="W1263" s="9"/>
      <c r="X1263" s="9"/>
      <c r="Y1263" s="9"/>
      <c r="Z1263" s="9"/>
    </row>
    <row r="1264" ht="21.75" customHeight="1">
      <c r="A1264" s="100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16"/>
      <c r="P1264" s="29"/>
      <c r="Q1264" s="29"/>
      <c r="R1264" s="16"/>
      <c r="S1264" s="9"/>
      <c r="T1264" s="9"/>
      <c r="U1264" s="9"/>
      <c r="V1264" s="9"/>
      <c r="W1264" s="9"/>
      <c r="X1264" s="9"/>
      <c r="Y1264" s="9"/>
      <c r="Z1264" s="9"/>
    </row>
    <row r="1265" ht="21.75" customHeight="1">
      <c r="A1265" s="100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16"/>
      <c r="P1265" s="29"/>
      <c r="Q1265" s="29"/>
      <c r="R1265" s="16"/>
      <c r="S1265" s="9"/>
      <c r="T1265" s="9"/>
      <c r="U1265" s="9"/>
      <c r="V1265" s="9"/>
      <c r="W1265" s="9"/>
      <c r="X1265" s="9"/>
      <c r="Y1265" s="9"/>
      <c r="Z1265" s="9"/>
    </row>
    <row r="1266" ht="21.75" customHeight="1">
      <c r="A1266" s="100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16"/>
      <c r="P1266" s="29"/>
      <c r="Q1266" s="29"/>
      <c r="R1266" s="16"/>
      <c r="S1266" s="9"/>
      <c r="T1266" s="9"/>
      <c r="U1266" s="9"/>
      <c r="V1266" s="9"/>
      <c r="W1266" s="9"/>
      <c r="X1266" s="9"/>
      <c r="Y1266" s="9"/>
      <c r="Z1266" s="9"/>
    </row>
    <row r="1267" ht="21.75" customHeight="1">
      <c r="A1267" s="100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16"/>
      <c r="P1267" s="29"/>
      <c r="Q1267" s="29"/>
      <c r="R1267" s="16"/>
      <c r="S1267" s="9"/>
      <c r="T1267" s="9"/>
      <c r="U1267" s="9"/>
      <c r="V1267" s="9"/>
      <c r="W1267" s="9"/>
      <c r="X1267" s="9"/>
      <c r="Y1267" s="9"/>
      <c r="Z1267" s="9"/>
    </row>
    <row r="1268" ht="21.75" customHeight="1">
      <c r="A1268" s="100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16"/>
      <c r="P1268" s="29"/>
      <c r="Q1268" s="29"/>
      <c r="R1268" s="16"/>
      <c r="S1268" s="9"/>
      <c r="T1268" s="9"/>
      <c r="U1268" s="9"/>
      <c r="V1268" s="9"/>
      <c r="W1268" s="9"/>
      <c r="X1268" s="9"/>
      <c r="Y1268" s="9"/>
      <c r="Z1268" s="9"/>
    </row>
    <row r="1269" ht="21.75" customHeight="1">
      <c r="A1269" s="100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16"/>
      <c r="P1269" s="29"/>
      <c r="Q1269" s="29"/>
      <c r="R1269" s="16"/>
      <c r="S1269" s="9"/>
      <c r="T1269" s="9"/>
      <c r="U1269" s="9"/>
      <c r="V1269" s="9"/>
      <c r="W1269" s="9"/>
      <c r="X1269" s="9"/>
      <c r="Y1269" s="9"/>
      <c r="Z1269" s="9"/>
    </row>
    <row r="1270" ht="21.75" customHeight="1">
      <c r="A1270" s="100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16"/>
      <c r="P1270" s="29"/>
      <c r="Q1270" s="29"/>
      <c r="R1270" s="16"/>
      <c r="S1270" s="9"/>
      <c r="T1270" s="9"/>
      <c r="U1270" s="9"/>
      <c r="V1270" s="9"/>
      <c r="W1270" s="9"/>
      <c r="X1270" s="9"/>
      <c r="Y1270" s="9"/>
      <c r="Z1270" s="9"/>
    </row>
    <row r="1271" ht="21.75" customHeight="1">
      <c r="A1271" s="100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16"/>
      <c r="P1271" s="29"/>
      <c r="Q1271" s="29"/>
      <c r="R1271" s="16"/>
      <c r="S1271" s="9"/>
      <c r="T1271" s="9"/>
      <c r="U1271" s="9"/>
      <c r="V1271" s="9"/>
      <c r="W1271" s="9"/>
      <c r="X1271" s="9"/>
      <c r="Y1271" s="9"/>
      <c r="Z1271" s="9"/>
    </row>
    <row r="1272" ht="21.75" customHeight="1">
      <c r="A1272" s="100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16"/>
      <c r="P1272" s="29"/>
      <c r="Q1272" s="29"/>
      <c r="R1272" s="16"/>
      <c r="S1272" s="9"/>
      <c r="T1272" s="9"/>
      <c r="U1272" s="9"/>
      <c r="V1272" s="9"/>
      <c r="W1272" s="9"/>
      <c r="X1272" s="9"/>
      <c r="Y1272" s="9"/>
      <c r="Z1272" s="9"/>
    </row>
    <row r="1273" ht="21.75" customHeight="1">
      <c r="A1273" s="100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16"/>
      <c r="P1273" s="29"/>
      <c r="Q1273" s="29"/>
      <c r="R1273" s="16"/>
      <c r="S1273" s="9"/>
      <c r="T1273" s="9"/>
      <c r="U1273" s="9"/>
      <c r="V1273" s="9"/>
      <c r="W1273" s="9"/>
      <c r="X1273" s="9"/>
      <c r="Y1273" s="9"/>
      <c r="Z1273" s="9"/>
    </row>
    <row r="1274" ht="21.75" customHeight="1">
      <c r="A1274" s="100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16"/>
      <c r="P1274" s="29"/>
      <c r="Q1274" s="29"/>
      <c r="R1274" s="16"/>
      <c r="S1274" s="9"/>
      <c r="T1274" s="9"/>
      <c r="U1274" s="9"/>
      <c r="V1274" s="9"/>
      <c r="W1274" s="9"/>
      <c r="X1274" s="9"/>
      <c r="Y1274" s="9"/>
      <c r="Z1274" s="9"/>
    </row>
    <row r="1275" ht="21.75" customHeight="1">
      <c r="A1275" s="100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16"/>
      <c r="P1275" s="29"/>
      <c r="Q1275" s="29"/>
      <c r="R1275" s="16"/>
      <c r="S1275" s="9"/>
      <c r="T1275" s="9"/>
      <c r="U1275" s="9"/>
      <c r="V1275" s="9"/>
      <c r="W1275" s="9"/>
      <c r="X1275" s="9"/>
      <c r="Y1275" s="9"/>
      <c r="Z1275" s="9"/>
    </row>
    <row r="1276" ht="21.75" customHeight="1">
      <c r="A1276" s="100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16"/>
      <c r="P1276" s="29"/>
      <c r="Q1276" s="29"/>
      <c r="R1276" s="16"/>
      <c r="S1276" s="9"/>
      <c r="T1276" s="9"/>
      <c r="U1276" s="9"/>
      <c r="V1276" s="9"/>
      <c r="W1276" s="9"/>
      <c r="X1276" s="9"/>
      <c r="Y1276" s="9"/>
      <c r="Z1276" s="9"/>
    </row>
    <row r="1277" ht="21.75" customHeight="1">
      <c r="A1277" s="100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16"/>
      <c r="P1277" s="29"/>
      <c r="Q1277" s="29"/>
      <c r="R1277" s="16"/>
      <c r="S1277" s="9"/>
      <c r="T1277" s="9"/>
      <c r="U1277" s="9"/>
      <c r="V1277" s="9"/>
      <c r="W1277" s="9"/>
      <c r="X1277" s="9"/>
      <c r="Y1277" s="9"/>
      <c r="Z1277" s="9"/>
    </row>
    <row r="1278" ht="21.75" customHeight="1">
      <c r="A1278" s="100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16"/>
      <c r="P1278" s="29"/>
      <c r="Q1278" s="29"/>
      <c r="R1278" s="16"/>
      <c r="S1278" s="9"/>
      <c r="T1278" s="9"/>
      <c r="U1278" s="9"/>
      <c r="V1278" s="9"/>
      <c r="W1278" s="9"/>
      <c r="X1278" s="9"/>
      <c r="Y1278" s="9"/>
      <c r="Z1278" s="9"/>
    </row>
    <row r="1279" ht="21.75" customHeight="1">
      <c r="A1279" s="100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16"/>
      <c r="P1279" s="29"/>
      <c r="Q1279" s="29"/>
      <c r="R1279" s="16"/>
      <c r="S1279" s="9"/>
      <c r="T1279" s="9"/>
      <c r="U1279" s="9"/>
      <c r="V1279" s="9"/>
      <c r="W1279" s="9"/>
      <c r="X1279" s="9"/>
      <c r="Y1279" s="9"/>
      <c r="Z1279" s="9"/>
    </row>
    <row r="1280" ht="21.75" customHeight="1">
      <c r="A1280" s="100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16"/>
      <c r="P1280" s="29"/>
      <c r="Q1280" s="29"/>
      <c r="R1280" s="16"/>
      <c r="S1280" s="9"/>
      <c r="T1280" s="9"/>
      <c r="U1280" s="9"/>
      <c r="V1280" s="9"/>
      <c r="W1280" s="9"/>
      <c r="X1280" s="9"/>
      <c r="Y1280" s="9"/>
      <c r="Z1280" s="9"/>
    </row>
    <row r="1281" ht="21.75" customHeight="1">
      <c r="A1281" s="100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16"/>
      <c r="P1281" s="29"/>
      <c r="Q1281" s="29"/>
      <c r="R1281" s="16"/>
      <c r="S1281" s="9"/>
      <c r="T1281" s="9"/>
      <c r="U1281" s="9"/>
      <c r="V1281" s="9"/>
      <c r="W1281" s="9"/>
      <c r="X1281" s="9"/>
      <c r="Y1281" s="9"/>
      <c r="Z1281" s="9"/>
    </row>
    <row r="1282" ht="21.75" customHeight="1">
      <c r="A1282" s="100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16"/>
      <c r="P1282" s="29"/>
      <c r="Q1282" s="29"/>
      <c r="R1282" s="16"/>
      <c r="S1282" s="9"/>
      <c r="T1282" s="9"/>
      <c r="U1282" s="9"/>
      <c r="V1282" s="9"/>
      <c r="W1282" s="9"/>
      <c r="X1282" s="9"/>
      <c r="Y1282" s="9"/>
      <c r="Z1282" s="9"/>
    </row>
    <row r="1283" ht="21.75" customHeight="1">
      <c r="A1283" s="100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16"/>
      <c r="P1283" s="29"/>
      <c r="Q1283" s="29"/>
      <c r="R1283" s="16"/>
      <c r="S1283" s="9"/>
      <c r="T1283" s="9"/>
      <c r="U1283" s="9"/>
      <c r="V1283" s="9"/>
      <c r="W1283" s="9"/>
      <c r="X1283" s="9"/>
      <c r="Y1283" s="9"/>
      <c r="Z1283" s="9"/>
    </row>
    <row r="1284" ht="21.75" customHeight="1">
      <c r="A1284" s="100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16"/>
      <c r="P1284" s="29"/>
      <c r="Q1284" s="29"/>
      <c r="R1284" s="16"/>
      <c r="S1284" s="9"/>
      <c r="T1284" s="9"/>
      <c r="U1284" s="9"/>
      <c r="V1284" s="9"/>
      <c r="W1284" s="9"/>
      <c r="X1284" s="9"/>
      <c r="Y1284" s="9"/>
      <c r="Z1284" s="9"/>
    </row>
    <row r="1285" ht="21.75" customHeight="1">
      <c r="A1285" s="100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16"/>
      <c r="P1285" s="29"/>
      <c r="Q1285" s="29"/>
      <c r="R1285" s="16"/>
      <c r="S1285" s="9"/>
      <c r="T1285" s="9"/>
      <c r="U1285" s="9"/>
      <c r="V1285" s="9"/>
      <c r="W1285" s="9"/>
      <c r="X1285" s="9"/>
      <c r="Y1285" s="9"/>
      <c r="Z1285" s="9"/>
    </row>
    <row r="1286" ht="21.75" customHeight="1">
      <c r="A1286" s="100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16"/>
      <c r="P1286" s="29"/>
      <c r="Q1286" s="29"/>
      <c r="R1286" s="16"/>
      <c r="S1286" s="9"/>
      <c r="T1286" s="9"/>
      <c r="U1286" s="9"/>
      <c r="V1286" s="9"/>
      <c r="W1286" s="9"/>
      <c r="X1286" s="9"/>
      <c r="Y1286" s="9"/>
      <c r="Z1286" s="9"/>
    </row>
    <row r="1287" ht="21.75" customHeight="1">
      <c r="A1287" s="100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16"/>
      <c r="P1287" s="29"/>
      <c r="Q1287" s="29"/>
      <c r="R1287" s="16"/>
      <c r="S1287" s="9"/>
      <c r="T1287" s="9"/>
      <c r="U1287" s="9"/>
      <c r="V1287" s="9"/>
      <c r="W1287" s="9"/>
      <c r="X1287" s="9"/>
      <c r="Y1287" s="9"/>
      <c r="Z1287" s="9"/>
    </row>
    <row r="1288" ht="21.75" customHeight="1">
      <c r="A1288" s="100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16"/>
      <c r="P1288" s="29"/>
      <c r="Q1288" s="29"/>
      <c r="R1288" s="16"/>
      <c r="S1288" s="9"/>
      <c r="T1288" s="9"/>
      <c r="U1288" s="9"/>
      <c r="V1288" s="9"/>
      <c r="W1288" s="9"/>
      <c r="X1288" s="9"/>
      <c r="Y1288" s="9"/>
      <c r="Z1288" s="9"/>
    </row>
    <row r="1289" ht="21.75" customHeight="1">
      <c r="A1289" s="100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16"/>
      <c r="P1289" s="29"/>
      <c r="Q1289" s="29"/>
      <c r="R1289" s="16"/>
      <c r="S1289" s="9"/>
      <c r="T1289" s="9"/>
      <c r="U1289" s="9"/>
      <c r="V1289" s="9"/>
      <c r="W1289" s="9"/>
      <c r="X1289" s="9"/>
      <c r="Y1289" s="9"/>
      <c r="Z1289" s="9"/>
    </row>
    <row r="1290" ht="21.75" customHeight="1">
      <c r="A1290" s="100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16"/>
      <c r="P1290" s="29"/>
      <c r="Q1290" s="29"/>
      <c r="R1290" s="16"/>
      <c r="S1290" s="9"/>
      <c r="T1290" s="9"/>
      <c r="U1290" s="9"/>
      <c r="V1290" s="9"/>
      <c r="W1290" s="9"/>
      <c r="X1290" s="9"/>
      <c r="Y1290" s="9"/>
      <c r="Z1290" s="9"/>
    </row>
    <row r="1291" ht="21.75" customHeight="1">
      <c r="A1291" s="100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16"/>
      <c r="P1291" s="29"/>
      <c r="Q1291" s="29"/>
      <c r="R1291" s="16"/>
      <c r="S1291" s="9"/>
      <c r="T1291" s="9"/>
      <c r="U1291" s="9"/>
      <c r="V1291" s="9"/>
      <c r="W1291" s="9"/>
      <c r="X1291" s="9"/>
      <c r="Y1291" s="9"/>
      <c r="Z1291" s="9"/>
    </row>
    <row r="1292" ht="21.75" customHeight="1">
      <c r="A1292" s="100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16"/>
      <c r="P1292" s="29"/>
      <c r="Q1292" s="29"/>
      <c r="R1292" s="16"/>
      <c r="S1292" s="9"/>
      <c r="T1292" s="9"/>
      <c r="U1292" s="9"/>
      <c r="V1292" s="9"/>
      <c r="W1292" s="9"/>
      <c r="X1292" s="9"/>
      <c r="Y1292" s="9"/>
      <c r="Z1292" s="9"/>
    </row>
    <row r="1293" ht="21.75" customHeight="1">
      <c r="A1293" s="100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16"/>
      <c r="P1293" s="29"/>
      <c r="Q1293" s="29"/>
      <c r="R1293" s="16"/>
      <c r="S1293" s="9"/>
      <c r="T1293" s="9"/>
      <c r="U1293" s="9"/>
      <c r="V1293" s="9"/>
      <c r="W1293" s="9"/>
      <c r="X1293" s="9"/>
      <c r="Y1293" s="9"/>
      <c r="Z1293" s="9"/>
    </row>
    <row r="1294" ht="21.75" customHeight="1">
      <c r="A1294" s="100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16"/>
      <c r="P1294" s="29"/>
      <c r="Q1294" s="29"/>
      <c r="R1294" s="16"/>
      <c r="S1294" s="9"/>
      <c r="T1294" s="9"/>
      <c r="U1294" s="9"/>
      <c r="V1294" s="9"/>
      <c r="W1294" s="9"/>
      <c r="X1294" s="9"/>
      <c r="Y1294" s="9"/>
      <c r="Z1294" s="9"/>
    </row>
    <row r="1295" ht="21.75" customHeight="1">
      <c r="A1295" s="100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16"/>
      <c r="P1295" s="29"/>
      <c r="Q1295" s="29"/>
      <c r="R1295" s="16"/>
      <c r="S1295" s="9"/>
      <c r="T1295" s="9"/>
      <c r="U1295" s="9"/>
      <c r="V1295" s="9"/>
      <c r="W1295" s="9"/>
      <c r="X1295" s="9"/>
      <c r="Y1295" s="9"/>
      <c r="Z1295" s="9"/>
    </row>
    <row r="1296" ht="21.75" customHeight="1">
      <c r="A1296" s="100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16"/>
      <c r="P1296" s="29"/>
      <c r="Q1296" s="29"/>
      <c r="R1296" s="16"/>
      <c r="S1296" s="9"/>
      <c r="T1296" s="9"/>
      <c r="U1296" s="9"/>
      <c r="V1296" s="9"/>
      <c r="W1296" s="9"/>
      <c r="X1296" s="9"/>
      <c r="Y1296" s="9"/>
      <c r="Z1296" s="9"/>
    </row>
    <row r="1297" ht="21.75" customHeight="1">
      <c r="A1297" s="100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16"/>
      <c r="P1297" s="29"/>
      <c r="Q1297" s="29"/>
      <c r="R1297" s="16"/>
      <c r="S1297" s="9"/>
      <c r="T1297" s="9"/>
      <c r="U1297" s="9"/>
      <c r="V1297" s="9"/>
      <c r="W1297" s="9"/>
      <c r="X1297" s="9"/>
      <c r="Y1297" s="9"/>
      <c r="Z1297" s="9"/>
    </row>
    <row r="1298" ht="21.75" customHeight="1">
      <c r="A1298" s="100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16"/>
      <c r="P1298" s="29"/>
      <c r="Q1298" s="29"/>
      <c r="R1298" s="16"/>
      <c r="S1298" s="9"/>
      <c r="T1298" s="9"/>
      <c r="U1298" s="9"/>
      <c r="V1298" s="9"/>
      <c r="W1298" s="9"/>
      <c r="X1298" s="9"/>
      <c r="Y1298" s="9"/>
      <c r="Z1298" s="9"/>
    </row>
    <row r="1299" ht="21.75" customHeight="1">
      <c r="A1299" s="100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16"/>
      <c r="P1299" s="29"/>
      <c r="Q1299" s="29"/>
      <c r="R1299" s="16"/>
      <c r="S1299" s="9"/>
      <c r="T1299" s="9"/>
      <c r="U1299" s="9"/>
      <c r="V1299" s="9"/>
      <c r="W1299" s="9"/>
      <c r="X1299" s="9"/>
      <c r="Y1299" s="9"/>
      <c r="Z1299" s="9"/>
    </row>
    <row r="1300" ht="21.75" customHeight="1">
      <c r="A1300" s="100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16"/>
      <c r="P1300" s="29"/>
      <c r="Q1300" s="29"/>
      <c r="R1300" s="16"/>
      <c r="S1300" s="9"/>
      <c r="T1300" s="9"/>
      <c r="U1300" s="9"/>
      <c r="V1300" s="9"/>
      <c r="W1300" s="9"/>
      <c r="X1300" s="9"/>
      <c r="Y1300" s="9"/>
      <c r="Z1300" s="9"/>
    </row>
    <row r="1301" ht="21.75" customHeight="1">
      <c r="A1301" s="100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16"/>
      <c r="P1301" s="29"/>
      <c r="Q1301" s="29"/>
      <c r="R1301" s="16"/>
      <c r="S1301" s="9"/>
      <c r="T1301" s="9"/>
      <c r="U1301" s="9"/>
      <c r="V1301" s="9"/>
      <c r="W1301" s="9"/>
      <c r="X1301" s="9"/>
      <c r="Y1301" s="9"/>
      <c r="Z1301" s="9"/>
    </row>
    <row r="1302" ht="21.75" customHeight="1">
      <c r="A1302" s="100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16"/>
      <c r="P1302" s="29"/>
      <c r="Q1302" s="29"/>
      <c r="R1302" s="16"/>
      <c r="S1302" s="9"/>
      <c r="T1302" s="9"/>
      <c r="U1302" s="9"/>
      <c r="V1302" s="9"/>
      <c r="W1302" s="9"/>
      <c r="X1302" s="9"/>
      <c r="Y1302" s="9"/>
      <c r="Z1302" s="9"/>
    </row>
    <row r="1303" ht="21.75" customHeight="1">
      <c r="A1303" s="100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16"/>
      <c r="P1303" s="29"/>
      <c r="Q1303" s="29"/>
      <c r="R1303" s="16"/>
      <c r="S1303" s="9"/>
      <c r="T1303" s="9"/>
      <c r="U1303" s="9"/>
      <c r="V1303" s="9"/>
      <c r="W1303" s="9"/>
      <c r="X1303" s="9"/>
      <c r="Y1303" s="9"/>
      <c r="Z1303" s="9"/>
    </row>
    <row r="1304" ht="21.75" customHeight="1">
      <c r="A1304" s="100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16"/>
      <c r="P1304" s="29"/>
      <c r="Q1304" s="29"/>
      <c r="R1304" s="16"/>
      <c r="S1304" s="9"/>
      <c r="T1304" s="9"/>
      <c r="U1304" s="9"/>
      <c r="V1304" s="9"/>
      <c r="W1304" s="9"/>
      <c r="X1304" s="9"/>
      <c r="Y1304" s="9"/>
      <c r="Z1304" s="9"/>
    </row>
    <row r="1305" ht="21.75" customHeight="1">
      <c r="A1305" s="100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16"/>
      <c r="P1305" s="29"/>
      <c r="Q1305" s="29"/>
      <c r="R1305" s="16"/>
      <c r="S1305" s="9"/>
      <c r="T1305" s="9"/>
      <c r="U1305" s="9"/>
      <c r="V1305" s="9"/>
      <c r="W1305" s="9"/>
      <c r="X1305" s="9"/>
      <c r="Y1305" s="9"/>
      <c r="Z1305" s="9"/>
    </row>
    <row r="1306" ht="21.75" customHeight="1">
      <c r="A1306" s="100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16"/>
      <c r="P1306" s="29"/>
      <c r="Q1306" s="29"/>
      <c r="R1306" s="16"/>
      <c r="S1306" s="9"/>
      <c r="T1306" s="9"/>
      <c r="U1306" s="9"/>
      <c r="V1306" s="9"/>
      <c r="W1306" s="9"/>
      <c r="X1306" s="9"/>
      <c r="Y1306" s="9"/>
      <c r="Z1306" s="9"/>
    </row>
    <row r="1307" ht="21.75" customHeight="1">
      <c r="A1307" s="100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16"/>
      <c r="P1307" s="29"/>
      <c r="Q1307" s="29"/>
      <c r="R1307" s="16"/>
      <c r="S1307" s="9"/>
      <c r="T1307" s="9"/>
      <c r="U1307" s="9"/>
      <c r="V1307" s="9"/>
      <c r="W1307" s="9"/>
      <c r="X1307" s="9"/>
      <c r="Y1307" s="9"/>
      <c r="Z1307" s="9"/>
    </row>
    <row r="1308" ht="21.75" customHeight="1">
      <c r="A1308" s="100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16"/>
      <c r="P1308" s="29"/>
      <c r="Q1308" s="29"/>
      <c r="R1308" s="16"/>
      <c r="S1308" s="9"/>
      <c r="T1308" s="9"/>
      <c r="U1308" s="9"/>
      <c r="V1308" s="9"/>
      <c r="W1308" s="9"/>
      <c r="X1308" s="9"/>
      <c r="Y1308" s="9"/>
      <c r="Z1308" s="9"/>
    </row>
    <row r="1309" ht="21.75" customHeight="1">
      <c r="A1309" s="100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16"/>
      <c r="P1309" s="29"/>
      <c r="Q1309" s="29"/>
      <c r="R1309" s="16"/>
      <c r="S1309" s="9"/>
      <c r="T1309" s="9"/>
      <c r="U1309" s="9"/>
      <c r="V1309" s="9"/>
      <c r="W1309" s="9"/>
      <c r="X1309" s="9"/>
      <c r="Y1309" s="9"/>
      <c r="Z1309" s="9"/>
    </row>
    <row r="1310" ht="21.75" customHeight="1">
      <c r="A1310" s="100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16"/>
      <c r="P1310" s="29"/>
      <c r="Q1310" s="29"/>
      <c r="R1310" s="16"/>
      <c r="S1310" s="9"/>
      <c r="T1310" s="9"/>
      <c r="U1310" s="9"/>
      <c r="V1310" s="9"/>
      <c r="W1310" s="9"/>
      <c r="X1310" s="9"/>
      <c r="Y1310" s="9"/>
      <c r="Z1310" s="9"/>
    </row>
    <row r="1311" ht="21.75" customHeight="1">
      <c r="A1311" s="100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16"/>
      <c r="P1311" s="29"/>
      <c r="Q1311" s="29"/>
      <c r="R1311" s="16"/>
      <c r="S1311" s="9"/>
      <c r="T1311" s="9"/>
      <c r="U1311" s="9"/>
      <c r="V1311" s="9"/>
      <c r="W1311" s="9"/>
      <c r="X1311" s="9"/>
      <c r="Y1311" s="9"/>
      <c r="Z1311" s="9"/>
    </row>
    <row r="1312" ht="21.75" customHeight="1">
      <c r="A1312" s="100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16"/>
      <c r="P1312" s="29"/>
      <c r="Q1312" s="29"/>
      <c r="R1312" s="16"/>
      <c r="S1312" s="9"/>
      <c r="T1312" s="9"/>
      <c r="U1312" s="9"/>
      <c r="V1312" s="9"/>
      <c r="W1312" s="9"/>
      <c r="X1312" s="9"/>
      <c r="Y1312" s="9"/>
      <c r="Z1312" s="9"/>
    </row>
    <row r="1313" ht="21.75" customHeight="1">
      <c r="A1313" s="100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16"/>
      <c r="P1313" s="29"/>
      <c r="Q1313" s="29"/>
      <c r="R1313" s="16"/>
      <c r="S1313" s="9"/>
      <c r="T1313" s="9"/>
      <c r="U1313" s="9"/>
      <c r="V1313" s="9"/>
      <c r="W1313" s="9"/>
      <c r="X1313" s="9"/>
      <c r="Y1313" s="9"/>
      <c r="Z1313" s="9"/>
    </row>
    <row r="1314" ht="21.75" customHeight="1">
      <c r="A1314" s="100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16"/>
      <c r="P1314" s="29"/>
      <c r="Q1314" s="29"/>
      <c r="R1314" s="16"/>
      <c r="S1314" s="9"/>
      <c r="T1314" s="9"/>
      <c r="U1314" s="9"/>
      <c r="V1314" s="9"/>
      <c r="W1314" s="9"/>
      <c r="X1314" s="9"/>
      <c r="Y1314" s="9"/>
      <c r="Z1314" s="9"/>
    </row>
    <row r="1315" ht="21.75" customHeight="1">
      <c r="A1315" s="100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16"/>
      <c r="P1315" s="29"/>
      <c r="Q1315" s="29"/>
      <c r="R1315" s="16"/>
      <c r="S1315" s="9"/>
      <c r="T1315" s="9"/>
      <c r="U1315" s="9"/>
      <c r="V1315" s="9"/>
      <c r="W1315" s="9"/>
      <c r="X1315" s="9"/>
      <c r="Y1315" s="9"/>
      <c r="Z1315" s="9"/>
    </row>
    <row r="1316" ht="21.75" customHeight="1">
      <c r="A1316" s="100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16"/>
      <c r="P1316" s="29"/>
      <c r="Q1316" s="29"/>
      <c r="R1316" s="16"/>
      <c r="S1316" s="9"/>
      <c r="T1316" s="9"/>
      <c r="U1316" s="9"/>
      <c r="V1316" s="9"/>
      <c r="W1316" s="9"/>
      <c r="X1316" s="9"/>
      <c r="Y1316" s="9"/>
      <c r="Z1316" s="9"/>
    </row>
    <row r="1317" ht="21.75" customHeight="1">
      <c r="A1317" s="100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16"/>
      <c r="P1317" s="29"/>
      <c r="Q1317" s="29"/>
      <c r="R1317" s="16"/>
      <c r="S1317" s="9"/>
      <c r="T1317" s="9"/>
      <c r="U1317" s="9"/>
      <c r="V1317" s="9"/>
      <c r="W1317" s="9"/>
      <c r="X1317" s="9"/>
      <c r="Y1317" s="9"/>
      <c r="Z1317" s="9"/>
    </row>
    <row r="1318" ht="21.75" customHeight="1">
      <c r="A1318" s="100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16"/>
      <c r="P1318" s="29"/>
      <c r="Q1318" s="29"/>
      <c r="R1318" s="16"/>
      <c r="S1318" s="9"/>
      <c r="T1318" s="9"/>
      <c r="U1318" s="9"/>
      <c r="V1318" s="9"/>
      <c r="W1318" s="9"/>
      <c r="X1318" s="9"/>
      <c r="Y1318" s="9"/>
      <c r="Z1318" s="9"/>
    </row>
    <row r="1319" ht="21.75" customHeight="1">
      <c r="A1319" s="100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16"/>
      <c r="P1319" s="29"/>
      <c r="Q1319" s="29"/>
      <c r="R1319" s="16"/>
      <c r="S1319" s="9"/>
      <c r="T1319" s="9"/>
      <c r="U1319" s="9"/>
      <c r="V1319" s="9"/>
      <c r="W1319" s="9"/>
      <c r="X1319" s="9"/>
      <c r="Y1319" s="9"/>
      <c r="Z1319" s="9"/>
    </row>
    <row r="1320" ht="21.75" customHeight="1">
      <c r="A1320" s="100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16"/>
      <c r="P1320" s="29"/>
      <c r="Q1320" s="29"/>
      <c r="R1320" s="16"/>
      <c r="S1320" s="9"/>
      <c r="T1320" s="9"/>
      <c r="U1320" s="9"/>
      <c r="V1320" s="9"/>
      <c r="W1320" s="9"/>
      <c r="X1320" s="9"/>
      <c r="Y1320" s="9"/>
      <c r="Z1320" s="9"/>
    </row>
    <row r="1321" ht="21.75" customHeight="1">
      <c r="A1321" s="100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16"/>
      <c r="P1321" s="29"/>
      <c r="Q1321" s="29"/>
      <c r="R1321" s="16"/>
      <c r="S1321" s="9"/>
      <c r="T1321" s="9"/>
      <c r="U1321" s="9"/>
      <c r="V1321" s="9"/>
      <c r="W1321" s="9"/>
      <c r="X1321" s="9"/>
      <c r="Y1321" s="9"/>
      <c r="Z1321" s="9"/>
    </row>
    <row r="1322" ht="21.75" customHeight="1">
      <c r="A1322" s="100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16"/>
      <c r="P1322" s="29"/>
      <c r="Q1322" s="29"/>
      <c r="R1322" s="16"/>
      <c r="S1322" s="9"/>
      <c r="T1322" s="9"/>
      <c r="U1322" s="9"/>
      <c r="V1322" s="9"/>
      <c r="W1322" s="9"/>
      <c r="X1322" s="9"/>
      <c r="Y1322" s="9"/>
      <c r="Z1322" s="9"/>
    </row>
    <row r="1323" ht="21.75" customHeight="1">
      <c r="A1323" s="100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16"/>
      <c r="P1323" s="29"/>
      <c r="Q1323" s="29"/>
      <c r="R1323" s="16"/>
      <c r="S1323" s="9"/>
      <c r="T1323" s="9"/>
      <c r="U1323" s="9"/>
      <c r="V1323" s="9"/>
      <c r="W1323" s="9"/>
      <c r="X1323" s="9"/>
      <c r="Y1323" s="9"/>
      <c r="Z1323" s="9"/>
    </row>
    <row r="1324" ht="21.75" customHeight="1">
      <c r="A1324" s="100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16"/>
      <c r="P1324" s="29"/>
      <c r="Q1324" s="29"/>
      <c r="R1324" s="16"/>
      <c r="S1324" s="9"/>
      <c r="T1324" s="9"/>
      <c r="U1324" s="9"/>
      <c r="V1324" s="9"/>
      <c r="W1324" s="9"/>
      <c r="X1324" s="9"/>
      <c r="Y1324" s="9"/>
      <c r="Z1324" s="9"/>
    </row>
    <row r="1325" ht="21.75" customHeight="1">
      <c r="A1325" s="100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16"/>
      <c r="P1325" s="29"/>
      <c r="Q1325" s="29"/>
      <c r="R1325" s="16"/>
      <c r="S1325" s="9"/>
      <c r="T1325" s="9"/>
      <c r="U1325" s="9"/>
      <c r="V1325" s="9"/>
      <c r="W1325" s="9"/>
      <c r="X1325" s="9"/>
      <c r="Y1325" s="9"/>
      <c r="Z1325" s="9"/>
    </row>
    <row r="1326" ht="21.75" customHeight="1">
      <c r="A1326" s="100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16"/>
      <c r="P1326" s="29"/>
      <c r="Q1326" s="29"/>
      <c r="R1326" s="16"/>
      <c r="S1326" s="9"/>
      <c r="T1326" s="9"/>
      <c r="U1326" s="9"/>
      <c r="V1326" s="9"/>
      <c r="W1326" s="9"/>
      <c r="X1326" s="9"/>
      <c r="Y1326" s="9"/>
      <c r="Z1326" s="9"/>
    </row>
    <row r="1327" ht="21.75" customHeight="1">
      <c r="A1327" s="100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16"/>
      <c r="P1327" s="29"/>
      <c r="Q1327" s="29"/>
      <c r="R1327" s="16"/>
      <c r="S1327" s="9"/>
      <c r="T1327" s="9"/>
      <c r="U1327" s="9"/>
      <c r="V1327" s="9"/>
      <c r="W1327" s="9"/>
      <c r="X1327" s="9"/>
      <c r="Y1327" s="9"/>
      <c r="Z1327" s="9"/>
    </row>
    <row r="1328" ht="21.75" customHeight="1">
      <c r="A1328" s="100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16"/>
      <c r="P1328" s="29"/>
      <c r="Q1328" s="29"/>
      <c r="R1328" s="16"/>
      <c r="S1328" s="9"/>
      <c r="T1328" s="9"/>
      <c r="U1328" s="9"/>
      <c r="V1328" s="9"/>
      <c r="W1328" s="9"/>
      <c r="X1328" s="9"/>
      <c r="Y1328" s="9"/>
      <c r="Z1328" s="9"/>
    </row>
    <row r="1329" ht="21.75" customHeight="1">
      <c r="A1329" s="100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16"/>
      <c r="P1329" s="29"/>
      <c r="Q1329" s="29"/>
      <c r="R1329" s="16"/>
      <c r="S1329" s="9"/>
      <c r="T1329" s="9"/>
      <c r="U1329" s="9"/>
      <c r="V1329" s="9"/>
      <c r="W1329" s="9"/>
      <c r="X1329" s="9"/>
      <c r="Y1329" s="9"/>
      <c r="Z1329" s="9"/>
    </row>
    <row r="1330" ht="21.75" customHeight="1">
      <c r="A1330" s="100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16"/>
      <c r="P1330" s="29"/>
      <c r="Q1330" s="29"/>
      <c r="R1330" s="16"/>
      <c r="S1330" s="9"/>
      <c r="T1330" s="9"/>
      <c r="U1330" s="9"/>
      <c r="V1330" s="9"/>
      <c r="W1330" s="9"/>
      <c r="X1330" s="9"/>
      <c r="Y1330" s="9"/>
      <c r="Z1330" s="9"/>
    </row>
    <row r="1331" ht="21.75" customHeight="1">
      <c r="A1331" s="100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16"/>
      <c r="P1331" s="29"/>
      <c r="Q1331" s="29"/>
      <c r="R1331" s="16"/>
      <c r="S1331" s="9"/>
      <c r="T1331" s="9"/>
      <c r="U1331" s="9"/>
      <c r="V1331" s="9"/>
      <c r="W1331" s="9"/>
      <c r="X1331" s="9"/>
      <c r="Y1331" s="9"/>
      <c r="Z1331" s="9"/>
    </row>
    <row r="1332" ht="21.75" customHeight="1">
      <c r="A1332" s="100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16"/>
      <c r="P1332" s="29"/>
      <c r="Q1332" s="29"/>
      <c r="R1332" s="16"/>
      <c r="S1332" s="9"/>
      <c r="T1332" s="9"/>
      <c r="U1332" s="9"/>
      <c r="V1332" s="9"/>
      <c r="W1332" s="9"/>
      <c r="X1332" s="9"/>
      <c r="Y1332" s="9"/>
      <c r="Z1332" s="9"/>
    </row>
    <row r="1333" ht="21.75" customHeight="1">
      <c r="A1333" s="100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16"/>
      <c r="P1333" s="29"/>
      <c r="Q1333" s="29"/>
      <c r="R1333" s="16"/>
      <c r="S1333" s="9"/>
      <c r="T1333" s="9"/>
      <c r="U1333" s="9"/>
      <c r="V1333" s="9"/>
      <c r="W1333" s="9"/>
      <c r="X1333" s="9"/>
      <c r="Y1333" s="9"/>
      <c r="Z1333" s="9"/>
    </row>
    <row r="1334" ht="21.75" customHeight="1">
      <c r="A1334" s="100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16"/>
      <c r="P1334" s="29"/>
      <c r="Q1334" s="29"/>
      <c r="R1334" s="16"/>
      <c r="S1334" s="9"/>
      <c r="T1334" s="9"/>
      <c r="U1334" s="9"/>
      <c r="V1334" s="9"/>
      <c r="W1334" s="9"/>
      <c r="X1334" s="9"/>
      <c r="Y1334" s="9"/>
      <c r="Z1334" s="9"/>
    </row>
    <row r="1335" ht="21.75" customHeight="1">
      <c r="A1335" s="100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16"/>
      <c r="P1335" s="29"/>
      <c r="Q1335" s="29"/>
      <c r="R1335" s="16"/>
      <c r="S1335" s="9"/>
      <c r="T1335" s="9"/>
      <c r="U1335" s="9"/>
      <c r="V1335" s="9"/>
      <c r="W1335" s="9"/>
      <c r="X1335" s="9"/>
      <c r="Y1335" s="9"/>
      <c r="Z1335" s="9"/>
    </row>
    <row r="1336" ht="21.75" customHeight="1">
      <c r="A1336" s="100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16"/>
      <c r="P1336" s="29"/>
      <c r="Q1336" s="29"/>
      <c r="R1336" s="16"/>
      <c r="S1336" s="9"/>
      <c r="T1336" s="9"/>
      <c r="U1336" s="9"/>
      <c r="V1336" s="9"/>
      <c r="W1336" s="9"/>
      <c r="X1336" s="9"/>
      <c r="Y1336" s="9"/>
      <c r="Z1336" s="9"/>
    </row>
    <row r="1337" ht="21.75" customHeight="1">
      <c r="A1337" s="100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16"/>
      <c r="P1337" s="29"/>
      <c r="Q1337" s="29"/>
      <c r="R1337" s="16"/>
      <c r="S1337" s="9"/>
      <c r="T1337" s="9"/>
      <c r="U1337" s="9"/>
      <c r="V1337" s="9"/>
      <c r="W1337" s="9"/>
      <c r="X1337" s="9"/>
      <c r="Y1337" s="9"/>
      <c r="Z1337" s="9"/>
    </row>
    <row r="1338" ht="21.75" customHeight="1">
      <c r="A1338" s="100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16"/>
      <c r="P1338" s="29"/>
      <c r="Q1338" s="29"/>
      <c r="R1338" s="16"/>
      <c r="S1338" s="9"/>
      <c r="T1338" s="9"/>
      <c r="U1338" s="9"/>
      <c r="V1338" s="9"/>
      <c r="W1338" s="9"/>
      <c r="X1338" s="9"/>
      <c r="Y1338" s="9"/>
      <c r="Z1338" s="9"/>
    </row>
    <row r="1339" ht="21.75" customHeight="1">
      <c r="A1339" s="100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16"/>
      <c r="P1339" s="29"/>
      <c r="Q1339" s="29"/>
      <c r="R1339" s="16"/>
      <c r="S1339" s="9"/>
      <c r="T1339" s="9"/>
      <c r="U1339" s="9"/>
      <c r="V1339" s="9"/>
      <c r="W1339" s="9"/>
      <c r="X1339" s="9"/>
      <c r="Y1339" s="9"/>
      <c r="Z1339" s="9"/>
    </row>
    <row r="1340" ht="21.75" customHeight="1">
      <c r="A1340" s="100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16"/>
      <c r="P1340" s="29"/>
      <c r="Q1340" s="29"/>
      <c r="R1340" s="16"/>
      <c r="S1340" s="9"/>
      <c r="T1340" s="9"/>
      <c r="U1340" s="9"/>
      <c r="V1340" s="9"/>
      <c r="W1340" s="9"/>
      <c r="X1340" s="9"/>
      <c r="Y1340" s="9"/>
      <c r="Z1340" s="9"/>
    </row>
    <row r="1341" ht="21.75" customHeight="1">
      <c r="A1341" s="100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16"/>
      <c r="P1341" s="29"/>
      <c r="Q1341" s="29"/>
      <c r="R1341" s="16"/>
      <c r="S1341" s="9"/>
      <c r="T1341" s="9"/>
      <c r="U1341" s="9"/>
      <c r="V1341" s="9"/>
      <c r="W1341" s="9"/>
      <c r="X1341" s="9"/>
      <c r="Y1341" s="9"/>
      <c r="Z1341" s="9"/>
    </row>
    <row r="1342" ht="21.75" customHeight="1">
      <c r="A1342" s="100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16"/>
      <c r="P1342" s="29"/>
      <c r="Q1342" s="29"/>
      <c r="R1342" s="16"/>
      <c r="S1342" s="9"/>
      <c r="T1342" s="9"/>
      <c r="U1342" s="9"/>
      <c r="V1342" s="9"/>
      <c r="W1342" s="9"/>
      <c r="X1342" s="9"/>
      <c r="Y1342" s="9"/>
      <c r="Z1342" s="9"/>
    </row>
    <row r="1343" ht="21.75" customHeight="1">
      <c r="A1343" s="100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16"/>
      <c r="P1343" s="29"/>
      <c r="Q1343" s="29"/>
      <c r="R1343" s="16"/>
      <c r="S1343" s="9"/>
      <c r="T1343" s="9"/>
      <c r="U1343" s="9"/>
      <c r="V1343" s="9"/>
      <c r="W1343" s="9"/>
      <c r="X1343" s="9"/>
      <c r="Y1343" s="9"/>
      <c r="Z1343" s="9"/>
    </row>
    <row r="1344" ht="21.75" customHeight="1">
      <c r="A1344" s="100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16"/>
      <c r="P1344" s="29"/>
      <c r="Q1344" s="29"/>
      <c r="R1344" s="16"/>
      <c r="S1344" s="9"/>
      <c r="T1344" s="9"/>
      <c r="U1344" s="9"/>
      <c r="V1344" s="9"/>
      <c r="W1344" s="9"/>
      <c r="X1344" s="9"/>
      <c r="Y1344" s="9"/>
      <c r="Z1344" s="9"/>
    </row>
    <row r="1345" ht="21.75" customHeight="1">
      <c r="A1345" s="100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16"/>
      <c r="P1345" s="29"/>
      <c r="Q1345" s="29"/>
      <c r="R1345" s="16"/>
      <c r="S1345" s="9"/>
      <c r="T1345" s="9"/>
      <c r="U1345" s="9"/>
      <c r="V1345" s="9"/>
      <c r="W1345" s="9"/>
      <c r="X1345" s="9"/>
      <c r="Y1345" s="9"/>
      <c r="Z1345" s="9"/>
    </row>
    <row r="1346" ht="21.75" customHeight="1">
      <c r="A1346" s="100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16"/>
      <c r="P1346" s="29"/>
      <c r="Q1346" s="29"/>
      <c r="R1346" s="16"/>
      <c r="S1346" s="9"/>
      <c r="T1346" s="9"/>
      <c r="U1346" s="9"/>
      <c r="V1346" s="9"/>
      <c r="W1346" s="9"/>
      <c r="X1346" s="9"/>
      <c r="Y1346" s="9"/>
      <c r="Z1346" s="9"/>
    </row>
    <row r="1347" ht="21.75" customHeight="1">
      <c r="A1347" s="100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16"/>
      <c r="P1347" s="29"/>
      <c r="Q1347" s="29"/>
      <c r="R1347" s="16"/>
      <c r="S1347" s="9"/>
      <c r="T1347" s="9"/>
      <c r="U1347" s="9"/>
      <c r="V1347" s="9"/>
      <c r="W1347" s="9"/>
      <c r="X1347" s="9"/>
      <c r="Y1347" s="9"/>
      <c r="Z1347" s="9"/>
    </row>
    <row r="1348" ht="21.75" customHeight="1">
      <c r="A1348" s="100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16"/>
      <c r="P1348" s="29"/>
      <c r="Q1348" s="29"/>
      <c r="R1348" s="16"/>
      <c r="S1348" s="9"/>
      <c r="T1348" s="9"/>
      <c r="U1348" s="9"/>
      <c r="V1348" s="9"/>
      <c r="W1348" s="9"/>
      <c r="X1348" s="9"/>
      <c r="Y1348" s="9"/>
      <c r="Z1348" s="9"/>
    </row>
    <row r="1349" ht="21.75" customHeight="1">
      <c r="A1349" s="100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16"/>
      <c r="P1349" s="29"/>
      <c r="Q1349" s="29"/>
      <c r="R1349" s="16"/>
      <c r="S1349" s="9"/>
      <c r="T1349" s="9"/>
      <c r="U1349" s="9"/>
      <c r="V1349" s="9"/>
      <c r="W1349" s="9"/>
      <c r="X1349" s="9"/>
      <c r="Y1349" s="9"/>
      <c r="Z1349" s="9"/>
    </row>
    <row r="1350" ht="21.75" customHeight="1">
      <c r="A1350" s="100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16"/>
      <c r="P1350" s="29"/>
      <c r="Q1350" s="29"/>
      <c r="R1350" s="16"/>
      <c r="S1350" s="9"/>
      <c r="T1350" s="9"/>
      <c r="U1350" s="9"/>
      <c r="V1350" s="9"/>
      <c r="W1350" s="9"/>
      <c r="X1350" s="9"/>
      <c r="Y1350" s="9"/>
      <c r="Z1350" s="9"/>
    </row>
    <row r="1351" ht="21.75" customHeight="1">
      <c r="A1351" s="100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16"/>
      <c r="P1351" s="29"/>
      <c r="Q1351" s="29"/>
      <c r="R1351" s="16"/>
      <c r="S1351" s="9"/>
      <c r="T1351" s="9"/>
      <c r="U1351" s="9"/>
      <c r="V1351" s="9"/>
      <c r="W1351" s="9"/>
      <c r="X1351" s="9"/>
      <c r="Y1351" s="9"/>
      <c r="Z1351" s="9"/>
    </row>
    <row r="1352" ht="21.75" customHeight="1">
      <c r="A1352" s="100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16"/>
      <c r="P1352" s="29"/>
      <c r="Q1352" s="29"/>
      <c r="R1352" s="16"/>
      <c r="S1352" s="9"/>
      <c r="T1352" s="9"/>
      <c r="U1352" s="9"/>
      <c r="V1352" s="9"/>
      <c r="W1352" s="9"/>
      <c r="X1352" s="9"/>
      <c r="Y1352" s="9"/>
      <c r="Z1352" s="9"/>
    </row>
    <row r="1353" ht="21.75" customHeight="1">
      <c r="A1353" s="100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16"/>
      <c r="P1353" s="29"/>
      <c r="Q1353" s="29"/>
      <c r="R1353" s="16"/>
      <c r="S1353" s="9"/>
      <c r="T1353" s="9"/>
      <c r="U1353" s="9"/>
      <c r="V1353" s="9"/>
      <c r="W1353" s="9"/>
      <c r="X1353" s="9"/>
      <c r="Y1353" s="9"/>
      <c r="Z1353" s="9"/>
    </row>
    <row r="1354" ht="21.75" customHeight="1">
      <c r="A1354" s="100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16"/>
      <c r="P1354" s="29"/>
      <c r="Q1354" s="29"/>
      <c r="R1354" s="16"/>
      <c r="S1354" s="9"/>
      <c r="T1354" s="9"/>
      <c r="U1354" s="9"/>
      <c r="V1354" s="9"/>
      <c r="W1354" s="9"/>
      <c r="X1354" s="9"/>
      <c r="Y1354" s="9"/>
      <c r="Z1354" s="9"/>
    </row>
    <row r="1355" ht="21.75" customHeight="1">
      <c r="A1355" s="100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16"/>
      <c r="P1355" s="29"/>
      <c r="Q1355" s="29"/>
      <c r="R1355" s="16"/>
      <c r="S1355" s="9"/>
      <c r="T1355" s="9"/>
      <c r="U1355" s="9"/>
      <c r="V1355" s="9"/>
      <c r="W1355" s="9"/>
      <c r="X1355" s="9"/>
      <c r="Y1355" s="9"/>
      <c r="Z1355" s="9"/>
    </row>
    <row r="1356" ht="21.75" customHeight="1">
      <c r="A1356" s="100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16"/>
      <c r="P1356" s="29"/>
      <c r="Q1356" s="29"/>
      <c r="R1356" s="16"/>
      <c r="S1356" s="9"/>
      <c r="T1356" s="9"/>
      <c r="U1356" s="9"/>
      <c r="V1356" s="9"/>
      <c r="W1356" s="9"/>
      <c r="X1356" s="9"/>
      <c r="Y1356" s="9"/>
      <c r="Z1356" s="9"/>
    </row>
    <row r="1357" ht="21.75" customHeight="1">
      <c r="A1357" s="100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16"/>
      <c r="P1357" s="29"/>
      <c r="Q1357" s="29"/>
      <c r="R1357" s="16"/>
      <c r="S1357" s="9"/>
      <c r="T1357" s="9"/>
      <c r="U1357" s="9"/>
      <c r="V1357" s="9"/>
      <c r="W1357" s="9"/>
      <c r="X1357" s="9"/>
      <c r="Y1357" s="9"/>
      <c r="Z1357" s="9"/>
    </row>
    <row r="1358" ht="21.75" customHeight="1">
      <c r="A1358" s="100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16"/>
      <c r="P1358" s="29"/>
      <c r="Q1358" s="29"/>
      <c r="R1358" s="16"/>
      <c r="S1358" s="9"/>
      <c r="T1358" s="9"/>
      <c r="U1358" s="9"/>
      <c r="V1358" s="9"/>
      <c r="W1358" s="9"/>
      <c r="X1358" s="9"/>
      <c r="Y1358" s="9"/>
      <c r="Z1358" s="9"/>
    </row>
    <row r="1359" ht="21.75" customHeight="1">
      <c r="A1359" s="100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16"/>
      <c r="P1359" s="29"/>
      <c r="Q1359" s="29"/>
      <c r="R1359" s="16"/>
      <c r="S1359" s="9"/>
      <c r="T1359" s="9"/>
      <c r="U1359" s="9"/>
      <c r="V1359" s="9"/>
      <c r="W1359" s="9"/>
      <c r="X1359" s="9"/>
      <c r="Y1359" s="9"/>
      <c r="Z1359" s="9"/>
    </row>
    <row r="1360" ht="21.75" customHeight="1">
      <c r="A1360" s="100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16"/>
      <c r="P1360" s="29"/>
      <c r="Q1360" s="29"/>
      <c r="R1360" s="16"/>
      <c r="S1360" s="9"/>
      <c r="T1360" s="9"/>
      <c r="U1360" s="9"/>
      <c r="V1360" s="9"/>
      <c r="W1360" s="9"/>
      <c r="X1360" s="9"/>
      <c r="Y1360" s="9"/>
      <c r="Z1360" s="9"/>
    </row>
    <row r="1361" ht="21.75" customHeight="1">
      <c r="A1361" s="100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16"/>
      <c r="P1361" s="29"/>
      <c r="Q1361" s="29"/>
      <c r="R1361" s="16"/>
      <c r="S1361" s="9"/>
      <c r="T1361" s="9"/>
      <c r="U1361" s="9"/>
      <c r="V1361" s="9"/>
      <c r="W1361" s="9"/>
      <c r="X1361" s="9"/>
      <c r="Y1361" s="9"/>
      <c r="Z1361" s="9"/>
    </row>
    <row r="1362" ht="21.75" customHeight="1">
      <c r="A1362" s="100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16"/>
      <c r="P1362" s="29"/>
      <c r="Q1362" s="29"/>
      <c r="R1362" s="16"/>
      <c r="S1362" s="9"/>
      <c r="T1362" s="9"/>
      <c r="U1362" s="9"/>
      <c r="V1362" s="9"/>
      <c r="W1362" s="9"/>
      <c r="X1362" s="9"/>
      <c r="Y1362" s="9"/>
      <c r="Z1362" s="9"/>
    </row>
    <row r="1363" ht="21.75" customHeight="1">
      <c r="A1363" s="100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16"/>
      <c r="P1363" s="29"/>
      <c r="Q1363" s="29"/>
      <c r="R1363" s="16"/>
      <c r="S1363" s="9"/>
      <c r="T1363" s="9"/>
      <c r="U1363" s="9"/>
      <c r="V1363" s="9"/>
      <c r="W1363" s="9"/>
      <c r="X1363" s="9"/>
      <c r="Y1363" s="9"/>
      <c r="Z1363" s="9"/>
    </row>
    <row r="1364" ht="21.75" customHeight="1">
      <c r="A1364" s="100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16"/>
      <c r="P1364" s="29"/>
      <c r="Q1364" s="29"/>
      <c r="R1364" s="16"/>
      <c r="S1364" s="9"/>
      <c r="T1364" s="9"/>
      <c r="U1364" s="9"/>
      <c r="V1364" s="9"/>
      <c r="W1364" s="9"/>
      <c r="X1364" s="9"/>
      <c r="Y1364" s="9"/>
      <c r="Z1364" s="9"/>
    </row>
    <row r="1365" ht="21.75" customHeight="1">
      <c r="A1365" s="100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16"/>
      <c r="P1365" s="29"/>
      <c r="Q1365" s="29"/>
      <c r="R1365" s="16"/>
      <c r="S1365" s="9"/>
      <c r="T1365" s="9"/>
      <c r="U1365" s="9"/>
      <c r="V1365" s="9"/>
      <c r="W1365" s="9"/>
      <c r="X1365" s="9"/>
      <c r="Y1365" s="9"/>
      <c r="Z1365" s="9"/>
    </row>
    <row r="1366" ht="21.75" customHeight="1">
      <c r="A1366" s="100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16"/>
      <c r="P1366" s="29"/>
      <c r="Q1366" s="29"/>
      <c r="R1366" s="16"/>
      <c r="S1366" s="9"/>
      <c r="T1366" s="9"/>
      <c r="U1366" s="9"/>
      <c r="V1366" s="9"/>
      <c r="W1366" s="9"/>
      <c r="X1366" s="9"/>
      <c r="Y1366" s="9"/>
      <c r="Z1366" s="9"/>
    </row>
    <row r="1367" ht="21.75" customHeight="1">
      <c r="A1367" s="100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16"/>
      <c r="P1367" s="29"/>
      <c r="Q1367" s="29"/>
      <c r="R1367" s="16"/>
      <c r="S1367" s="9"/>
      <c r="T1367" s="9"/>
      <c r="U1367" s="9"/>
      <c r="V1367" s="9"/>
      <c r="W1367" s="9"/>
      <c r="X1367" s="9"/>
      <c r="Y1367" s="9"/>
      <c r="Z1367" s="9"/>
    </row>
    <row r="1368" ht="21.75" customHeight="1">
      <c r="A1368" s="100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16"/>
      <c r="P1368" s="29"/>
      <c r="Q1368" s="29"/>
      <c r="R1368" s="16"/>
      <c r="S1368" s="9"/>
      <c r="T1368" s="9"/>
      <c r="U1368" s="9"/>
      <c r="V1368" s="9"/>
      <c r="W1368" s="9"/>
      <c r="X1368" s="9"/>
      <c r="Y1368" s="9"/>
      <c r="Z1368" s="9"/>
    </row>
    <row r="1369" ht="21.75" customHeight="1">
      <c r="A1369" s="100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16"/>
      <c r="P1369" s="29"/>
      <c r="Q1369" s="29"/>
      <c r="R1369" s="16"/>
      <c r="S1369" s="9"/>
      <c r="T1369" s="9"/>
      <c r="U1369" s="9"/>
      <c r="V1369" s="9"/>
      <c r="W1369" s="9"/>
      <c r="X1369" s="9"/>
      <c r="Y1369" s="9"/>
      <c r="Z1369" s="9"/>
    </row>
    <row r="1370" ht="21.75" customHeight="1">
      <c r="A1370" s="100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16"/>
      <c r="P1370" s="29"/>
      <c r="Q1370" s="29"/>
      <c r="R1370" s="16"/>
      <c r="S1370" s="9"/>
      <c r="T1370" s="9"/>
      <c r="U1370" s="9"/>
      <c r="V1370" s="9"/>
      <c r="W1370" s="9"/>
      <c r="X1370" s="9"/>
      <c r="Y1370" s="9"/>
      <c r="Z1370" s="9"/>
    </row>
    <row r="1371" ht="21.75" customHeight="1">
      <c r="A1371" s="100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16"/>
      <c r="P1371" s="29"/>
      <c r="Q1371" s="29"/>
      <c r="R1371" s="16"/>
      <c r="S1371" s="9"/>
      <c r="T1371" s="9"/>
      <c r="U1371" s="9"/>
      <c r="V1371" s="9"/>
      <c r="W1371" s="9"/>
      <c r="X1371" s="9"/>
      <c r="Y1371" s="9"/>
      <c r="Z1371" s="9"/>
    </row>
    <row r="1372" ht="21.75" customHeight="1">
      <c r="A1372" s="100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16"/>
      <c r="P1372" s="29"/>
      <c r="Q1372" s="29"/>
      <c r="R1372" s="16"/>
      <c r="S1372" s="9"/>
      <c r="T1372" s="9"/>
      <c r="U1372" s="9"/>
      <c r="V1372" s="9"/>
      <c r="W1372" s="9"/>
      <c r="X1372" s="9"/>
      <c r="Y1372" s="9"/>
      <c r="Z1372" s="9"/>
    </row>
    <row r="1373" ht="21.75" customHeight="1">
      <c r="A1373" s="100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16"/>
      <c r="P1373" s="29"/>
      <c r="Q1373" s="29"/>
      <c r="R1373" s="16"/>
      <c r="S1373" s="9"/>
      <c r="T1373" s="9"/>
      <c r="U1373" s="9"/>
      <c r="V1373" s="9"/>
      <c r="W1373" s="9"/>
      <c r="X1373" s="9"/>
      <c r="Y1373" s="9"/>
      <c r="Z1373" s="9"/>
    </row>
    <row r="1374" ht="21.75" customHeight="1">
      <c r="A1374" s="100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16"/>
      <c r="P1374" s="29"/>
      <c r="Q1374" s="29"/>
      <c r="R1374" s="16"/>
      <c r="S1374" s="9"/>
      <c r="T1374" s="9"/>
      <c r="U1374" s="9"/>
      <c r="V1374" s="9"/>
      <c r="W1374" s="9"/>
      <c r="X1374" s="9"/>
      <c r="Y1374" s="9"/>
      <c r="Z1374" s="9"/>
    </row>
    <row r="1375" ht="21.75" customHeight="1">
      <c r="A1375" s="100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16"/>
      <c r="P1375" s="29"/>
      <c r="Q1375" s="29"/>
      <c r="R1375" s="16"/>
      <c r="S1375" s="9"/>
      <c r="T1375" s="9"/>
      <c r="U1375" s="9"/>
      <c r="V1375" s="9"/>
      <c r="W1375" s="9"/>
      <c r="X1375" s="9"/>
      <c r="Y1375" s="9"/>
      <c r="Z1375" s="9"/>
    </row>
    <row r="1376" ht="21.75" customHeight="1">
      <c r="A1376" s="100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16"/>
      <c r="P1376" s="29"/>
      <c r="Q1376" s="29"/>
      <c r="R1376" s="16"/>
      <c r="S1376" s="9"/>
      <c r="T1376" s="9"/>
      <c r="U1376" s="9"/>
      <c r="V1376" s="9"/>
      <c r="W1376" s="9"/>
      <c r="X1376" s="9"/>
      <c r="Y1376" s="9"/>
      <c r="Z1376" s="9"/>
    </row>
    <row r="1377" ht="21.75" customHeight="1">
      <c r="A1377" s="100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16"/>
      <c r="P1377" s="29"/>
      <c r="Q1377" s="29"/>
      <c r="R1377" s="16"/>
      <c r="S1377" s="9"/>
      <c r="T1377" s="9"/>
      <c r="U1377" s="9"/>
      <c r="V1377" s="9"/>
      <c r="W1377" s="9"/>
      <c r="X1377" s="9"/>
      <c r="Y1377" s="9"/>
      <c r="Z1377" s="9"/>
    </row>
    <row r="1378" ht="21.75" customHeight="1">
      <c r="A1378" s="100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16"/>
      <c r="P1378" s="29"/>
      <c r="Q1378" s="29"/>
      <c r="R1378" s="16"/>
      <c r="S1378" s="9"/>
      <c r="T1378" s="9"/>
      <c r="U1378" s="9"/>
      <c r="V1378" s="9"/>
      <c r="W1378" s="9"/>
      <c r="X1378" s="9"/>
      <c r="Y1378" s="9"/>
      <c r="Z1378" s="9"/>
    </row>
    <row r="1379" ht="21.75" customHeight="1">
      <c r="A1379" s="100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16"/>
      <c r="P1379" s="29"/>
      <c r="Q1379" s="29"/>
      <c r="R1379" s="16"/>
      <c r="S1379" s="9"/>
      <c r="T1379" s="9"/>
      <c r="U1379" s="9"/>
      <c r="V1379" s="9"/>
      <c r="W1379" s="9"/>
      <c r="X1379" s="9"/>
      <c r="Y1379" s="9"/>
      <c r="Z1379" s="9"/>
    </row>
    <row r="1380" ht="21.75" customHeight="1">
      <c r="A1380" s="100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16"/>
      <c r="P1380" s="29"/>
      <c r="Q1380" s="29"/>
      <c r="R1380" s="16"/>
      <c r="S1380" s="9"/>
      <c r="T1380" s="9"/>
      <c r="U1380" s="9"/>
      <c r="V1380" s="9"/>
      <c r="W1380" s="9"/>
      <c r="X1380" s="9"/>
      <c r="Y1380" s="9"/>
      <c r="Z1380" s="9"/>
    </row>
    <row r="1381" ht="21.75" customHeight="1">
      <c r="A1381" s="100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16"/>
      <c r="P1381" s="29"/>
      <c r="Q1381" s="29"/>
      <c r="R1381" s="16"/>
      <c r="S1381" s="9"/>
      <c r="T1381" s="9"/>
      <c r="U1381" s="9"/>
      <c r="V1381" s="9"/>
      <c r="W1381" s="9"/>
      <c r="X1381" s="9"/>
      <c r="Y1381" s="9"/>
      <c r="Z1381" s="9"/>
    </row>
    <row r="1382" ht="21.75" customHeight="1">
      <c r="A1382" s="100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16"/>
      <c r="P1382" s="29"/>
      <c r="Q1382" s="29"/>
      <c r="R1382" s="16"/>
      <c r="S1382" s="9"/>
      <c r="T1382" s="9"/>
      <c r="U1382" s="9"/>
      <c r="V1382" s="9"/>
      <c r="W1382" s="9"/>
      <c r="X1382" s="9"/>
      <c r="Y1382" s="9"/>
      <c r="Z1382" s="9"/>
    </row>
    <row r="1383" ht="21.75" customHeight="1">
      <c r="A1383" s="100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16"/>
      <c r="P1383" s="29"/>
      <c r="Q1383" s="29"/>
      <c r="R1383" s="16"/>
      <c r="S1383" s="9"/>
      <c r="T1383" s="9"/>
      <c r="U1383" s="9"/>
      <c r="V1383" s="9"/>
      <c r="W1383" s="9"/>
      <c r="X1383" s="9"/>
      <c r="Y1383" s="9"/>
      <c r="Z1383" s="9"/>
    </row>
    <row r="1384" ht="21.75" customHeight="1">
      <c r="A1384" s="100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16"/>
      <c r="P1384" s="29"/>
      <c r="Q1384" s="29"/>
      <c r="R1384" s="16"/>
      <c r="S1384" s="9"/>
      <c r="T1384" s="9"/>
      <c r="U1384" s="9"/>
      <c r="V1384" s="9"/>
      <c r="W1384" s="9"/>
      <c r="X1384" s="9"/>
      <c r="Y1384" s="9"/>
      <c r="Z1384" s="9"/>
    </row>
    <row r="1385" ht="21.75" customHeight="1">
      <c r="A1385" s="100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16"/>
      <c r="P1385" s="29"/>
      <c r="Q1385" s="29"/>
      <c r="R1385" s="16"/>
      <c r="S1385" s="9"/>
      <c r="T1385" s="9"/>
      <c r="U1385" s="9"/>
      <c r="V1385" s="9"/>
      <c r="W1385" s="9"/>
      <c r="X1385" s="9"/>
      <c r="Y1385" s="9"/>
      <c r="Z1385" s="9"/>
    </row>
    <row r="1386" ht="21.75" customHeight="1">
      <c r="A1386" s="100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16"/>
      <c r="P1386" s="29"/>
      <c r="Q1386" s="29"/>
      <c r="R1386" s="16"/>
      <c r="S1386" s="9"/>
      <c r="T1386" s="9"/>
      <c r="U1386" s="9"/>
      <c r="V1386" s="9"/>
      <c r="W1386" s="9"/>
      <c r="X1386" s="9"/>
      <c r="Y1386" s="9"/>
      <c r="Z1386" s="9"/>
    </row>
    <row r="1387" ht="21.75" customHeight="1">
      <c r="A1387" s="100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16"/>
      <c r="P1387" s="29"/>
      <c r="Q1387" s="29"/>
      <c r="R1387" s="16"/>
      <c r="S1387" s="9"/>
      <c r="T1387" s="9"/>
      <c r="U1387" s="9"/>
      <c r="V1387" s="9"/>
      <c r="W1387" s="9"/>
      <c r="X1387" s="9"/>
      <c r="Y1387" s="9"/>
      <c r="Z1387" s="9"/>
    </row>
    <row r="1388" ht="21.75" customHeight="1">
      <c r="A1388" s="100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16"/>
      <c r="P1388" s="29"/>
      <c r="Q1388" s="29"/>
      <c r="R1388" s="16"/>
      <c r="S1388" s="9"/>
      <c r="T1388" s="9"/>
      <c r="U1388" s="9"/>
      <c r="V1388" s="9"/>
      <c r="W1388" s="9"/>
      <c r="X1388" s="9"/>
      <c r="Y1388" s="9"/>
      <c r="Z1388" s="9"/>
    </row>
    <row r="1389" ht="21.75" customHeight="1">
      <c r="A1389" s="100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16"/>
      <c r="P1389" s="29"/>
      <c r="Q1389" s="29"/>
      <c r="R1389" s="16"/>
      <c r="S1389" s="9"/>
      <c r="T1389" s="9"/>
      <c r="U1389" s="9"/>
      <c r="V1389" s="9"/>
      <c r="W1389" s="9"/>
      <c r="X1389" s="9"/>
      <c r="Y1389" s="9"/>
      <c r="Z1389" s="9"/>
    </row>
    <row r="1390" ht="21.75" customHeight="1">
      <c r="A1390" s="100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16"/>
      <c r="P1390" s="29"/>
      <c r="Q1390" s="29"/>
      <c r="R1390" s="16"/>
      <c r="S1390" s="9"/>
      <c r="T1390" s="9"/>
      <c r="U1390" s="9"/>
      <c r="V1390" s="9"/>
      <c r="W1390" s="9"/>
      <c r="X1390" s="9"/>
      <c r="Y1390" s="9"/>
      <c r="Z1390" s="9"/>
    </row>
    <row r="1391" ht="21.75" customHeight="1">
      <c r="A1391" s="100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16"/>
      <c r="P1391" s="29"/>
      <c r="Q1391" s="29"/>
      <c r="R1391" s="16"/>
      <c r="S1391" s="9"/>
      <c r="T1391" s="9"/>
      <c r="U1391" s="9"/>
      <c r="V1391" s="9"/>
      <c r="W1391" s="9"/>
      <c r="X1391" s="9"/>
      <c r="Y1391" s="9"/>
      <c r="Z1391" s="9"/>
    </row>
    <row r="1392" ht="21.75" customHeight="1">
      <c r="A1392" s="100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16"/>
      <c r="P1392" s="29"/>
      <c r="Q1392" s="29"/>
      <c r="R1392" s="16"/>
      <c r="S1392" s="9"/>
      <c r="T1392" s="9"/>
      <c r="U1392" s="9"/>
      <c r="V1392" s="9"/>
      <c r="W1392" s="9"/>
      <c r="X1392" s="9"/>
      <c r="Y1392" s="9"/>
      <c r="Z1392" s="9"/>
    </row>
    <row r="1393" ht="21.75" customHeight="1">
      <c r="A1393" s="100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16"/>
      <c r="P1393" s="29"/>
      <c r="Q1393" s="29"/>
      <c r="R1393" s="16"/>
      <c r="S1393" s="9"/>
      <c r="T1393" s="9"/>
      <c r="U1393" s="9"/>
      <c r="V1393" s="9"/>
      <c r="W1393" s="9"/>
      <c r="X1393" s="9"/>
      <c r="Y1393" s="9"/>
      <c r="Z1393" s="9"/>
    </row>
    <row r="1394" ht="21.75" customHeight="1">
      <c r="A1394" s="100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16"/>
      <c r="P1394" s="29"/>
      <c r="Q1394" s="29"/>
      <c r="R1394" s="16"/>
      <c r="S1394" s="9"/>
      <c r="T1394" s="9"/>
      <c r="U1394" s="9"/>
      <c r="V1394" s="9"/>
      <c r="W1394" s="9"/>
      <c r="X1394" s="9"/>
      <c r="Y1394" s="9"/>
      <c r="Z1394" s="9"/>
    </row>
    <row r="1395" ht="21.75" customHeight="1">
      <c r="A1395" s="100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16"/>
      <c r="P1395" s="29"/>
      <c r="Q1395" s="29"/>
      <c r="R1395" s="16"/>
      <c r="S1395" s="9"/>
      <c r="T1395" s="9"/>
      <c r="U1395" s="9"/>
      <c r="V1395" s="9"/>
      <c r="W1395" s="9"/>
      <c r="X1395" s="9"/>
      <c r="Y1395" s="9"/>
      <c r="Z1395" s="9"/>
    </row>
    <row r="1396" ht="21.75" customHeight="1">
      <c r="A1396" s="100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16"/>
      <c r="P1396" s="29"/>
      <c r="Q1396" s="29"/>
      <c r="R1396" s="16"/>
      <c r="S1396" s="9"/>
      <c r="T1396" s="9"/>
      <c r="U1396" s="9"/>
      <c r="V1396" s="9"/>
      <c r="W1396" s="9"/>
      <c r="X1396" s="9"/>
      <c r="Y1396" s="9"/>
      <c r="Z1396" s="9"/>
    </row>
    <row r="1397" ht="21.75" customHeight="1">
      <c r="A1397" s="100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16"/>
      <c r="P1397" s="29"/>
      <c r="Q1397" s="29"/>
      <c r="R1397" s="16"/>
      <c r="S1397" s="9"/>
      <c r="T1397" s="9"/>
      <c r="U1397" s="9"/>
      <c r="V1397" s="9"/>
      <c r="W1397" s="9"/>
      <c r="X1397" s="9"/>
      <c r="Y1397" s="9"/>
      <c r="Z1397" s="9"/>
    </row>
    <row r="1398" ht="21.75" customHeight="1">
      <c r="A1398" s="100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16"/>
      <c r="P1398" s="29"/>
      <c r="Q1398" s="29"/>
      <c r="R1398" s="16"/>
      <c r="S1398" s="9"/>
      <c r="T1398" s="9"/>
      <c r="U1398" s="9"/>
      <c r="V1398" s="9"/>
      <c r="W1398" s="9"/>
      <c r="X1398" s="9"/>
      <c r="Y1398" s="9"/>
      <c r="Z1398" s="9"/>
    </row>
    <row r="1399" ht="21.75" customHeight="1">
      <c r="A1399" s="100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16"/>
      <c r="P1399" s="29"/>
      <c r="Q1399" s="29"/>
      <c r="R1399" s="16"/>
      <c r="S1399" s="9"/>
      <c r="T1399" s="9"/>
      <c r="U1399" s="9"/>
      <c r="V1399" s="9"/>
      <c r="W1399" s="9"/>
      <c r="X1399" s="9"/>
      <c r="Y1399" s="9"/>
      <c r="Z1399" s="9"/>
    </row>
    <row r="1400" ht="21.75" customHeight="1">
      <c r="A1400" s="100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16"/>
      <c r="P1400" s="29"/>
      <c r="Q1400" s="29"/>
      <c r="R1400" s="16"/>
      <c r="S1400" s="9"/>
      <c r="T1400" s="9"/>
      <c r="U1400" s="9"/>
      <c r="V1400" s="9"/>
      <c r="W1400" s="9"/>
      <c r="X1400" s="9"/>
      <c r="Y1400" s="9"/>
      <c r="Z1400" s="9"/>
    </row>
    <row r="1401" ht="21.75" customHeight="1">
      <c r="A1401" s="100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16"/>
      <c r="P1401" s="29"/>
      <c r="Q1401" s="29"/>
      <c r="R1401" s="16"/>
      <c r="S1401" s="9"/>
      <c r="T1401" s="9"/>
      <c r="U1401" s="9"/>
      <c r="V1401" s="9"/>
      <c r="W1401" s="9"/>
      <c r="X1401" s="9"/>
      <c r="Y1401" s="9"/>
      <c r="Z1401" s="9"/>
    </row>
    <row r="1402" ht="21.75" customHeight="1">
      <c r="A1402" s="100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16"/>
      <c r="P1402" s="29"/>
      <c r="Q1402" s="29"/>
      <c r="R1402" s="16"/>
      <c r="S1402" s="9"/>
      <c r="T1402" s="9"/>
      <c r="U1402" s="9"/>
      <c r="V1402" s="9"/>
      <c r="W1402" s="9"/>
      <c r="X1402" s="9"/>
      <c r="Y1402" s="9"/>
      <c r="Z1402" s="9"/>
    </row>
    <row r="1403" ht="21.75" customHeight="1">
      <c r="A1403" s="100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16"/>
      <c r="P1403" s="29"/>
      <c r="Q1403" s="29"/>
      <c r="R1403" s="16"/>
      <c r="S1403" s="9"/>
      <c r="T1403" s="9"/>
      <c r="U1403" s="9"/>
      <c r="V1403" s="9"/>
      <c r="W1403" s="9"/>
      <c r="X1403" s="9"/>
      <c r="Y1403" s="9"/>
      <c r="Z1403" s="9"/>
    </row>
    <row r="1404" ht="21.75" customHeight="1">
      <c r="A1404" s="100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16"/>
      <c r="P1404" s="29"/>
      <c r="Q1404" s="29"/>
      <c r="R1404" s="16"/>
      <c r="S1404" s="9"/>
      <c r="T1404" s="9"/>
      <c r="U1404" s="9"/>
      <c r="V1404" s="9"/>
      <c r="W1404" s="9"/>
      <c r="X1404" s="9"/>
      <c r="Y1404" s="9"/>
      <c r="Z1404" s="9"/>
    </row>
    <row r="1405" ht="21.75" customHeight="1">
      <c r="A1405" s="100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16"/>
      <c r="P1405" s="29"/>
      <c r="Q1405" s="29"/>
      <c r="R1405" s="16"/>
      <c r="S1405" s="9"/>
      <c r="T1405" s="9"/>
      <c r="U1405" s="9"/>
      <c r="V1405" s="9"/>
      <c r="W1405" s="9"/>
      <c r="X1405" s="9"/>
      <c r="Y1405" s="9"/>
      <c r="Z1405" s="9"/>
    </row>
    <row r="1406" ht="21.75" customHeight="1">
      <c r="A1406" s="100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16"/>
      <c r="P1406" s="29"/>
      <c r="Q1406" s="29"/>
      <c r="R1406" s="16"/>
      <c r="S1406" s="9"/>
      <c r="T1406" s="9"/>
      <c r="U1406" s="9"/>
      <c r="V1406" s="9"/>
      <c r="W1406" s="9"/>
      <c r="X1406" s="9"/>
      <c r="Y1406" s="9"/>
      <c r="Z1406" s="9"/>
    </row>
    <row r="1407" ht="21.75" customHeight="1">
      <c r="A1407" s="100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16"/>
      <c r="P1407" s="29"/>
      <c r="Q1407" s="29"/>
      <c r="R1407" s="16"/>
      <c r="S1407" s="9"/>
      <c r="T1407" s="9"/>
      <c r="U1407" s="9"/>
      <c r="V1407" s="9"/>
      <c r="W1407" s="9"/>
      <c r="X1407" s="9"/>
      <c r="Y1407" s="9"/>
      <c r="Z1407" s="9"/>
    </row>
    <row r="1408" ht="21.75" customHeight="1">
      <c r="A1408" s="100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16"/>
      <c r="P1408" s="29"/>
      <c r="Q1408" s="29"/>
      <c r="R1408" s="16"/>
      <c r="S1408" s="9"/>
      <c r="T1408" s="9"/>
      <c r="U1408" s="9"/>
      <c r="V1408" s="9"/>
      <c r="W1408" s="9"/>
      <c r="X1408" s="9"/>
      <c r="Y1408" s="9"/>
      <c r="Z1408" s="9"/>
    </row>
    <row r="1409" ht="21.75" customHeight="1">
      <c r="A1409" s="100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16"/>
      <c r="P1409" s="29"/>
      <c r="Q1409" s="29"/>
      <c r="R1409" s="16"/>
      <c r="S1409" s="9"/>
      <c r="T1409" s="9"/>
      <c r="U1409" s="9"/>
      <c r="V1409" s="9"/>
      <c r="W1409" s="9"/>
      <c r="X1409" s="9"/>
      <c r="Y1409" s="9"/>
      <c r="Z1409" s="9"/>
    </row>
    <row r="1410" ht="21.75" customHeight="1">
      <c r="A1410" s="100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16"/>
      <c r="P1410" s="29"/>
      <c r="Q1410" s="29"/>
      <c r="R1410" s="16"/>
      <c r="S1410" s="9"/>
      <c r="T1410" s="9"/>
      <c r="U1410" s="9"/>
      <c r="V1410" s="9"/>
      <c r="W1410" s="9"/>
      <c r="X1410" s="9"/>
      <c r="Y1410" s="9"/>
      <c r="Z1410" s="9"/>
    </row>
    <row r="1411" ht="21.75" customHeight="1">
      <c r="A1411" s="100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16"/>
      <c r="P1411" s="29"/>
      <c r="Q1411" s="29"/>
      <c r="R1411" s="16"/>
      <c r="S1411" s="9"/>
      <c r="T1411" s="9"/>
      <c r="U1411" s="9"/>
      <c r="V1411" s="9"/>
      <c r="W1411" s="9"/>
      <c r="X1411" s="9"/>
      <c r="Y1411" s="9"/>
      <c r="Z1411" s="9"/>
    </row>
    <row r="1412" ht="21.75" customHeight="1">
      <c r="A1412" s="100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16"/>
      <c r="P1412" s="29"/>
      <c r="Q1412" s="29"/>
      <c r="R1412" s="16"/>
      <c r="S1412" s="9"/>
      <c r="T1412" s="9"/>
      <c r="U1412" s="9"/>
      <c r="V1412" s="9"/>
      <c r="W1412" s="9"/>
      <c r="X1412" s="9"/>
      <c r="Y1412" s="9"/>
      <c r="Z1412" s="9"/>
    </row>
    <row r="1413" ht="21.75" customHeight="1">
      <c r="A1413" s="100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16"/>
      <c r="P1413" s="29"/>
      <c r="Q1413" s="29"/>
      <c r="R1413" s="16"/>
      <c r="S1413" s="9"/>
      <c r="T1413" s="9"/>
      <c r="U1413" s="9"/>
      <c r="V1413" s="9"/>
      <c r="W1413" s="9"/>
      <c r="X1413" s="9"/>
      <c r="Y1413" s="9"/>
      <c r="Z1413" s="9"/>
    </row>
    <row r="1414" ht="21.75" customHeight="1">
      <c r="A1414" s="100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16"/>
      <c r="P1414" s="29"/>
      <c r="Q1414" s="29"/>
      <c r="R1414" s="16"/>
      <c r="S1414" s="9"/>
      <c r="T1414" s="9"/>
      <c r="U1414" s="9"/>
      <c r="V1414" s="9"/>
      <c r="W1414" s="9"/>
      <c r="X1414" s="9"/>
      <c r="Y1414" s="9"/>
      <c r="Z1414" s="9"/>
    </row>
    <row r="1415" ht="21.75" customHeight="1">
      <c r="A1415" s="100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16"/>
      <c r="P1415" s="29"/>
      <c r="Q1415" s="29"/>
      <c r="R1415" s="16"/>
      <c r="S1415" s="9"/>
      <c r="T1415" s="9"/>
      <c r="U1415" s="9"/>
      <c r="V1415" s="9"/>
      <c r="W1415" s="9"/>
      <c r="X1415" s="9"/>
      <c r="Y1415" s="9"/>
      <c r="Z1415" s="9"/>
    </row>
    <row r="1416" ht="21.75" customHeight="1">
      <c r="A1416" s="100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16"/>
      <c r="P1416" s="29"/>
      <c r="Q1416" s="29"/>
      <c r="R1416" s="16"/>
      <c r="S1416" s="9"/>
      <c r="T1416" s="9"/>
      <c r="U1416" s="9"/>
      <c r="V1416" s="9"/>
      <c r="W1416" s="9"/>
      <c r="X1416" s="9"/>
      <c r="Y1416" s="9"/>
      <c r="Z1416" s="9"/>
    </row>
    <row r="1417" ht="21.75" customHeight="1">
      <c r="A1417" s="100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16"/>
      <c r="P1417" s="29"/>
      <c r="Q1417" s="29"/>
      <c r="R1417" s="16"/>
      <c r="S1417" s="9"/>
      <c r="T1417" s="9"/>
      <c r="U1417" s="9"/>
      <c r="V1417" s="9"/>
      <c r="W1417" s="9"/>
      <c r="X1417" s="9"/>
      <c r="Y1417" s="9"/>
      <c r="Z1417" s="9"/>
    </row>
    <row r="1418" ht="21.75" customHeight="1">
      <c r="A1418" s="100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16"/>
      <c r="P1418" s="29"/>
      <c r="Q1418" s="29"/>
      <c r="R1418" s="16"/>
      <c r="S1418" s="9"/>
      <c r="T1418" s="9"/>
      <c r="U1418" s="9"/>
      <c r="V1418" s="9"/>
      <c r="W1418" s="9"/>
      <c r="X1418" s="9"/>
      <c r="Y1418" s="9"/>
      <c r="Z1418" s="9"/>
    </row>
    <row r="1419" ht="21.75" customHeight="1">
      <c r="A1419" s="100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16"/>
      <c r="P1419" s="29"/>
      <c r="Q1419" s="29"/>
      <c r="R1419" s="16"/>
      <c r="S1419" s="9"/>
      <c r="T1419" s="9"/>
      <c r="U1419" s="9"/>
      <c r="V1419" s="9"/>
      <c r="W1419" s="9"/>
      <c r="X1419" s="9"/>
      <c r="Y1419" s="9"/>
      <c r="Z1419" s="9"/>
    </row>
    <row r="1420" ht="21.75" customHeight="1">
      <c r="A1420" s="100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16"/>
      <c r="P1420" s="29"/>
      <c r="Q1420" s="29"/>
      <c r="R1420" s="16"/>
      <c r="S1420" s="9"/>
      <c r="T1420" s="9"/>
      <c r="U1420" s="9"/>
      <c r="V1420" s="9"/>
      <c r="W1420" s="9"/>
      <c r="X1420" s="9"/>
      <c r="Y1420" s="9"/>
      <c r="Z1420" s="9"/>
    </row>
    <row r="1421" ht="21.75" customHeight="1">
      <c r="A1421" s="100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16"/>
      <c r="P1421" s="29"/>
      <c r="Q1421" s="29"/>
      <c r="R1421" s="16"/>
      <c r="S1421" s="9"/>
      <c r="T1421" s="9"/>
      <c r="U1421" s="9"/>
      <c r="V1421" s="9"/>
      <c r="W1421" s="9"/>
      <c r="X1421" s="9"/>
      <c r="Y1421" s="9"/>
      <c r="Z1421" s="9"/>
    </row>
    <row r="1422" ht="21.75" customHeight="1">
      <c r="A1422" s="100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16"/>
      <c r="P1422" s="29"/>
      <c r="Q1422" s="29"/>
      <c r="R1422" s="16"/>
      <c r="S1422" s="9"/>
      <c r="T1422" s="9"/>
      <c r="U1422" s="9"/>
      <c r="V1422" s="9"/>
      <c r="W1422" s="9"/>
      <c r="X1422" s="9"/>
      <c r="Y1422" s="9"/>
      <c r="Z1422" s="9"/>
    </row>
    <row r="1423" ht="21.75" customHeight="1">
      <c r="A1423" s="100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16"/>
      <c r="P1423" s="29"/>
      <c r="Q1423" s="29"/>
      <c r="R1423" s="16"/>
      <c r="S1423" s="9"/>
      <c r="T1423" s="9"/>
      <c r="U1423" s="9"/>
      <c r="V1423" s="9"/>
      <c r="W1423" s="9"/>
      <c r="X1423" s="9"/>
      <c r="Y1423" s="9"/>
      <c r="Z1423" s="9"/>
    </row>
    <row r="1424" ht="21.75" customHeight="1">
      <c r="A1424" s="100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16"/>
      <c r="P1424" s="29"/>
      <c r="Q1424" s="29"/>
      <c r="R1424" s="16"/>
      <c r="S1424" s="9"/>
      <c r="T1424" s="9"/>
      <c r="U1424" s="9"/>
      <c r="V1424" s="9"/>
      <c r="W1424" s="9"/>
      <c r="X1424" s="9"/>
      <c r="Y1424" s="9"/>
      <c r="Z1424" s="9"/>
    </row>
    <row r="1425" ht="21.75" customHeight="1">
      <c r="A1425" s="100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16"/>
      <c r="P1425" s="29"/>
      <c r="Q1425" s="29"/>
      <c r="R1425" s="16"/>
      <c r="S1425" s="9"/>
      <c r="T1425" s="9"/>
      <c r="U1425" s="9"/>
      <c r="V1425" s="9"/>
      <c r="W1425" s="9"/>
      <c r="X1425" s="9"/>
      <c r="Y1425" s="9"/>
      <c r="Z1425" s="9"/>
    </row>
    <row r="1426" ht="21.75" customHeight="1">
      <c r="A1426" s="100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16"/>
      <c r="P1426" s="29"/>
      <c r="Q1426" s="29"/>
      <c r="R1426" s="16"/>
      <c r="S1426" s="9"/>
      <c r="T1426" s="9"/>
      <c r="U1426" s="9"/>
      <c r="V1426" s="9"/>
      <c r="W1426" s="9"/>
      <c r="X1426" s="9"/>
      <c r="Y1426" s="9"/>
      <c r="Z1426" s="9"/>
    </row>
    <row r="1427" ht="21.75" customHeight="1">
      <c r="A1427" s="100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16"/>
      <c r="P1427" s="29"/>
      <c r="Q1427" s="29"/>
      <c r="R1427" s="16"/>
      <c r="S1427" s="9"/>
      <c r="T1427" s="9"/>
      <c r="U1427" s="9"/>
      <c r="V1427" s="9"/>
      <c r="W1427" s="9"/>
      <c r="X1427" s="9"/>
      <c r="Y1427" s="9"/>
      <c r="Z1427" s="9"/>
    </row>
    <row r="1428" ht="21.75" customHeight="1">
      <c r="A1428" s="100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16"/>
      <c r="P1428" s="29"/>
      <c r="Q1428" s="29"/>
      <c r="R1428" s="16"/>
      <c r="S1428" s="9"/>
      <c r="T1428" s="9"/>
      <c r="U1428" s="9"/>
      <c r="V1428" s="9"/>
      <c r="W1428" s="9"/>
      <c r="X1428" s="9"/>
      <c r="Y1428" s="9"/>
      <c r="Z1428" s="9"/>
    </row>
    <row r="1429" ht="21.75" customHeight="1">
      <c r="A1429" s="100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16"/>
      <c r="P1429" s="29"/>
      <c r="Q1429" s="29"/>
      <c r="R1429" s="16"/>
      <c r="S1429" s="9"/>
      <c r="T1429" s="9"/>
      <c r="U1429" s="9"/>
      <c r="V1429" s="9"/>
      <c r="W1429" s="9"/>
      <c r="X1429" s="9"/>
      <c r="Y1429" s="9"/>
      <c r="Z1429" s="9"/>
    </row>
    <row r="1430" ht="21.75" customHeight="1">
      <c r="A1430" s="100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16"/>
      <c r="P1430" s="29"/>
      <c r="Q1430" s="29"/>
      <c r="R1430" s="16"/>
      <c r="S1430" s="9"/>
      <c r="T1430" s="9"/>
      <c r="U1430" s="9"/>
      <c r="V1430" s="9"/>
      <c r="W1430" s="9"/>
      <c r="X1430" s="9"/>
      <c r="Y1430" s="9"/>
      <c r="Z1430" s="9"/>
    </row>
    <row r="1431" ht="21.75" customHeight="1">
      <c r="A1431" s="100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16"/>
      <c r="P1431" s="29"/>
      <c r="Q1431" s="29"/>
      <c r="R1431" s="16"/>
      <c r="S1431" s="9"/>
      <c r="T1431" s="9"/>
      <c r="U1431" s="9"/>
      <c r="V1431" s="9"/>
      <c r="W1431" s="9"/>
      <c r="X1431" s="9"/>
      <c r="Y1431" s="9"/>
      <c r="Z1431" s="9"/>
    </row>
    <row r="1432" ht="21.75" customHeight="1">
      <c r="A1432" s="100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16"/>
      <c r="P1432" s="29"/>
      <c r="Q1432" s="29"/>
      <c r="R1432" s="16"/>
      <c r="S1432" s="9"/>
      <c r="T1432" s="9"/>
      <c r="U1432" s="9"/>
      <c r="V1432" s="9"/>
      <c r="W1432" s="9"/>
      <c r="X1432" s="9"/>
      <c r="Y1432" s="9"/>
      <c r="Z1432" s="9"/>
    </row>
    <row r="1433" ht="21.75" customHeight="1">
      <c r="A1433" s="100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16"/>
      <c r="P1433" s="29"/>
      <c r="Q1433" s="29"/>
      <c r="R1433" s="16"/>
      <c r="S1433" s="9"/>
      <c r="T1433" s="9"/>
      <c r="U1433" s="9"/>
      <c r="V1433" s="9"/>
      <c r="W1433" s="9"/>
      <c r="X1433" s="9"/>
      <c r="Y1433" s="9"/>
      <c r="Z1433" s="9"/>
    </row>
    <row r="1434" ht="21.75" customHeight="1">
      <c r="A1434" s="100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16"/>
      <c r="P1434" s="29"/>
      <c r="Q1434" s="29"/>
      <c r="R1434" s="16"/>
      <c r="S1434" s="9"/>
      <c r="T1434" s="9"/>
      <c r="U1434" s="9"/>
      <c r="V1434" s="9"/>
      <c r="W1434" s="9"/>
      <c r="X1434" s="9"/>
      <c r="Y1434" s="9"/>
      <c r="Z1434" s="9"/>
    </row>
    <row r="1435" ht="21.75" customHeight="1">
      <c r="A1435" s="100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16"/>
      <c r="P1435" s="29"/>
      <c r="Q1435" s="29"/>
      <c r="R1435" s="16"/>
      <c r="S1435" s="9"/>
      <c r="T1435" s="9"/>
      <c r="U1435" s="9"/>
      <c r="V1435" s="9"/>
      <c r="W1435" s="9"/>
      <c r="X1435" s="9"/>
      <c r="Y1435" s="9"/>
      <c r="Z1435" s="9"/>
    </row>
    <row r="1436" ht="21.75" customHeight="1">
      <c r="A1436" s="100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16"/>
      <c r="P1436" s="29"/>
      <c r="Q1436" s="29"/>
      <c r="R1436" s="16"/>
      <c r="S1436" s="9"/>
      <c r="T1436" s="9"/>
      <c r="U1436" s="9"/>
      <c r="V1436" s="9"/>
      <c r="W1436" s="9"/>
      <c r="X1436" s="9"/>
      <c r="Y1436" s="9"/>
      <c r="Z1436" s="9"/>
    </row>
    <row r="1437" ht="21.75" customHeight="1">
      <c r="A1437" s="100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16"/>
      <c r="P1437" s="29"/>
      <c r="Q1437" s="29"/>
      <c r="R1437" s="16"/>
      <c r="S1437" s="9"/>
      <c r="T1437" s="9"/>
      <c r="U1437" s="9"/>
      <c r="V1437" s="9"/>
      <c r="W1437" s="9"/>
      <c r="X1437" s="9"/>
      <c r="Y1437" s="9"/>
      <c r="Z1437" s="9"/>
    </row>
    <row r="1438" ht="21.75" customHeight="1">
      <c r="A1438" s="100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16"/>
      <c r="P1438" s="29"/>
      <c r="Q1438" s="29"/>
      <c r="R1438" s="16"/>
      <c r="S1438" s="9"/>
      <c r="T1438" s="9"/>
      <c r="U1438" s="9"/>
      <c r="V1438" s="9"/>
      <c r="W1438" s="9"/>
      <c r="X1438" s="9"/>
      <c r="Y1438" s="9"/>
      <c r="Z1438" s="9"/>
    </row>
    <row r="1439" ht="21.75" customHeight="1">
      <c r="A1439" s="100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16"/>
      <c r="P1439" s="29"/>
      <c r="Q1439" s="29"/>
      <c r="R1439" s="16"/>
      <c r="S1439" s="9"/>
      <c r="T1439" s="9"/>
      <c r="U1439" s="9"/>
      <c r="V1439" s="9"/>
      <c r="W1439" s="9"/>
      <c r="X1439" s="9"/>
      <c r="Y1439" s="9"/>
      <c r="Z1439" s="9"/>
    </row>
    <row r="1440" ht="21.75" customHeight="1">
      <c r="A1440" s="100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16"/>
      <c r="P1440" s="29"/>
      <c r="Q1440" s="29"/>
      <c r="R1440" s="16"/>
      <c r="S1440" s="9"/>
      <c r="T1440" s="9"/>
      <c r="U1440" s="9"/>
      <c r="V1440" s="9"/>
      <c r="W1440" s="9"/>
      <c r="X1440" s="9"/>
      <c r="Y1440" s="9"/>
      <c r="Z1440" s="9"/>
    </row>
    <row r="1441" ht="21.75" customHeight="1">
      <c r="A1441" s="100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16"/>
      <c r="P1441" s="29"/>
      <c r="Q1441" s="29"/>
      <c r="R1441" s="16"/>
      <c r="S1441" s="9"/>
      <c r="T1441" s="9"/>
      <c r="U1441" s="9"/>
      <c r="V1441" s="9"/>
      <c r="W1441" s="9"/>
      <c r="X1441" s="9"/>
      <c r="Y1441" s="9"/>
      <c r="Z1441" s="9"/>
    </row>
    <row r="1442" ht="21.75" customHeight="1">
      <c r="A1442" s="100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16"/>
      <c r="P1442" s="29"/>
      <c r="Q1442" s="29"/>
      <c r="R1442" s="16"/>
      <c r="S1442" s="9"/>
      <c r="T1442" s="9"/>
      <c r="U1442" s="9"/>
      <c r="V1442" s="9"/>
      <c r="W1442" s="9"/>
      <c r="X1442" s="9"/>
      <c r="Y1442" s="9"/>
      <c r="Z1442" s="9"/>
    </row>
    <row r="1443" ht="21.75" customHeight="1">
      <c r="A1443" s="100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16"/>
      <c r="P1443" s="29"/>
      <c r="Q1443" s="29"/>
      <c r="R1443" s="16"/>
      <c r="S1443" s="9"/>
      <c r="T1443" s="9"/>
      <c r="U1443" s="9"/>
      <c r="V1443" s="9"/>
      <c r="W1443" s="9"/>
      <c r="X1443" s="9"/>
      <c r="Y1443" s="9"/>
      <c r="Z1443" s="9"/>
    </row>
    <row r="1444" ht="21.75" customHeight="1">
      <c r="A1444" s="100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16"/>
      <c r="P1444" s="29"/>
      <c r="Q1444" s="29"/>
      <c r="R1444" s="16"/>
      <c r="S1444" s="9"/>
      <c r="T1444" s="9"/>
      <c r="U1444" s="9"/>
      <c r="V1444" s="9"/>
      <c r="W1444" s="9"/>
      <c r="X1444" s="9"/>
      <c r="Y1444" s="9"/>
      <c r="Z1444" s="9"/>
    </row>
    <row r="1445" ht="21.75" customHeight="1">
      <c r="A1445" s="100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16"/>
      <c r="P1445" s="29"/>
      <c r="Q1445" s="29"/>
      <c r="R1445" s="16"/>
      <c r="S1445" s="9"/>
      <c r="T1445" s="9"/>
      <c r="U1445" s="9"/>
      <c r="V1445" s="9"/>
      <c r="W1445" s="9"/>
      <c r="X1445" s="9"/>
      <c r="Y1445" s="9"/>
      <c r="Z1445" s="9"/>
    </row>
    <row r="1446" ht="21.75" customHeight="1">
      <c r="A1446" s="100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16"/>
      <c r="P1446" s="29"/>
      <c r="Q1446" s="29"/>
      <c r="R1446" s="16"/>
      <c r="S1446" s="9"/>
      <c r="T1446" s="9"/>
      <c r="U1446" s="9"/>
      <c r="V1446" s="9"/>
      <c r="W1446" s="9"/>
      <c r="X1446" s="9"/>
      <c r="Y1446" s="9"/>
      <c r="Z1446" s="9"/>
    </row>
    <row r="1447" ht="21.75" customHeight="1">
      <c r="A1447" s="100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16"/>
      <c r="P1447" s="29"/>
      <c r="Q1447" s="29"/>
      <c r="R1447" s="16"/>
      <c r="S1447" s="9"/>
      <c r="T1447" s="9"/>
      <c r="U1447" s="9"/>
      <c r="V1447" s="9"/>
      <c r="W1447" s="9"/>
      <c r="X1447" s="9"/>
      <c r="Y1447" s="9"/>
      <c r="Z1447" s="9"/>
    </row>
    <row r="1448" ht="21.75" customHeight="1">
      <c r="A1448" s="100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16"/>
      <c r="P1448" s="29"/>
      <c r="Q1448" s="29"/>
      <c r="R1448" s="16"/>
      <c r="S1448" s="9"/>
      <c r="T1448" s="9"/>
      <c r="U1448" s="9"/>
      <c r="V1448" s="9"/>
      <c r="W1448" s="9"/>
      <c r="X1448" s="9"/>
      <c r="Y1448" s="9"/>
      <c r="Z1448" s="9"/>
    </row>
    <row r="1449" ht="21.75" customHeight="1">
      <c r="A1449" s="100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16"/>
      <c r="P1449" s="29"/>
      <c r="Q1449" s="29"/>
      <c r="R1449" s="16"/>
      <c r="S1449" s="9"/>
      <c r="T1449" s="9"/>
      <c r="U1449" s="9"/>
      <c r="V1449" s="9"/>
      <c r="W1449" s="9"/>
      <c r="X1449" s="9"/>
      <c r="Y1449" s="9"/>
      <c r="Z1449" s="9"/>
    </row>
    <row r="1450" ht="21.75" customHeight="1">
      <c r="A1450" s="100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16"/>
      <c r="P1450" s="29"/>
      <c r="Q1450" s="29"/>
      <c r="R1450" s="16"/>
      <c r="S1450" s="9"/>
      <c r="T1450" s="9"/>
      <c r="U1450" s="9"/>
      <c r="V1450" s="9"/>
      <c r="W1450" s="9"/>
      <c r="X1450" s="9"/>
      <c r="Y1450" s="9"/>
      <c r="Z1450" s="9"/>
    </row>
    <row r="1451" ht="21.75" customHeight="1">
      <c r="A1451" s="100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16"/>
      <c r="P1451" s="29"/>
      <c r="Q1451" s="29"/>
      <c r="R1451" s="16"/>
      <c r="S1451" s="9"/>
      <c r="T1451" s="9"/>
      <c r="U1451" s="9"/>
      <c r="V1451" s="9"/>
      <c r="W1451" s="9"/>
      <c r="X1451" s="9"/>
      <c r="Y1451" s="9"/>
      <c r="Z1451" s="9"/>
    </row>
    <row r="1452" ht="21.75" customHeight="1">
      <c r="A1452" s="100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16"/>
      <c r="P1452" s="29"/>
      <c r="Q1452" s="29"/>
      <c r="R1452" s="16"/>
      <c r="S1452" s="9"/>
      <c r="T1452" s="9"/>
      <c r="U1452" s="9"/>
      <c r="V1452" s="9"/>
      <c r="W1452" s="9"/>
      <c r="X1452" s="9"/>
      <c r="Y1452" s="9"/>
      <c r="Z1452" s="9"/>
    </row>
    <row r="1453" ht="21.75" customHeight="1">
      <c r="A1453" s="100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16"/>
      <c r="P1453" s="29"/>
      <c r="Q1453" s="29"/>
      <c r="R1453" s="16"/>
      <c r="S1453" s="9"/>
      <c r="T1453" s="9"/>
      <c r="U1453" s="9"/>
      <c r="V1453" s="9"/>
      <c r="W1453" s="9"/>
      <c r="X1453" s="9"/>
      <c r="Y1453" s="9"/>
      <c r="Z1453" s="9"/>
    </row>
    <row r="1454" ht="21.75" customHeight="1">
      <c r="A1454" s="100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16"/>
      <c r="P1454" s="29"/>
      <c r="Q1454" s="29"/>
      <c r="R1454" s="16"/>
      <c r="S1454" s="9"/>
      <c r="T1454" s="9"/>
      <c r="U1454" s="9"/>
      <c r="V1454" s="9"/>
      <c r="W1454" s="9"/>
      <c r="X1454" s="9"/>
      <c r="Y1454" s="9"/>
      <c r="Z1454" s="9"/>
    </row>
    <row r="1455" ht="21.75" customHeight="1">
      <c r="A1455" s="100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16"/>
      <c r="P1455" s="29"/>
      <c r="Q1455" s="29"/>
      <c r="R1455" s="16"/>
      <c r="S1455" s="9"/>
      <c r="T1455" s="9"/>
      <c r="U1455" s="9"/>
      <c r="V1455" s="9"/>
      <c r="W1455" s="9"/>
      <c r="X1455" s="9"/>
      <c r="Y1455" s="9"/>
      <c r="Z1455" s="9"/>
    </row>
    <row r="1456" ht="21.75" customHeight="1">
      <c r="A1456" s="100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16"/>
      <c r="P1456" s="29"/>
      <c r="Q1456" s="29"/>
      <c r="R1456" s="16"/>
      <c r="S1456" s="9"/>
      <c r="T1456" s="9"/>
      <c r="U1456" s="9"/>
      <c r="V1456" s="9"/>
      <c r="W1456" s="9"/>
      <c r="X1456" s="9"/>
      <c r="Y1456" s="9"/>
      <c r="Z1456" s="9"/>
    </row>
    <row r="1457" ht="21.75" customHeight="1">
      <c r="A1457" s="100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16"/>
      <c r="P1457" s="29"/>
      <c r="Q1457" s="29"/>
      <c r="R1457" s="16"/>
      <c r="S1457" s="9"/>
      <c r="T1457" s="9"/>
      <c r="U1457" s="9"/>
      <c r="V1457" s="9"/>
      <c r="W1457" s="9"/>
      <c r="X1457" s="9"/>
      <c r="Y1457" s="9"/>
      <c r="Z1457" s="9"/>
    </row>
    <row r="1458" ht="21.75" customHeight="1">
      <c r="A1458" s="100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16"/>
      <c r="P1458" s="29"/>
      <c r="Q1458" s="29"/>
      <c r="R1458" s="16"/>
      <c r="S1458" s="9"/>
      <c r="T1458" s="9"/>
      <c r="U1458" s="9"/>
      <c r="V1458" s="9"/>
      <c r="W1458" s="9"/>
      <c r="X1458" s="9"/>
      <c r="Y1458" s="9"/>
      <c r="Z1458" s="9"/>
    </row>
    <row r="1459" ht="21.75" customHeight="1">
      <c r="A1459" s="100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16"/>
      <c r="P1459" s="29"/>
      <c r="Q1459" s="29"/>
      <c r="R1459" s="16"/>
      <c r="S1459" s="9"/>
      <c r="T1459" s="9"/>
      <c r="U1459" s="9"/>
      <c r="V1459" s="9"/>
      <c r="W1459" s="9"/>
      <c r="X1459" s="9"/>
      <c r="Y1459" s="9"/>
      <c r="Z1459" s="9"/>
    </row>
    <row r="1460" ht="21.75" customHeight="1">
      <c r="A1460" s="100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16"/>
      <c r="P1460" s="29"/>
      <c r="Q1460" s="29"/>
      <c r="R1460" s="16"/>
      <c r="S1460" s="9"/>
      <c r="T1460" s="9"/>
      <c r="U1460" s="9"/>
      <c r="V1460" s="9"/>
      <c r="W1460" s="9"/>
      <c r="X1460" s="9"/>
      <c r="Y1460" s="9"/>
      <c r="Z1460" s="9"/>
    </row>
    <row r="1461" ht="21.75" customHeight="1">
      <c r="A1461" s="100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16"/>
      <c r="P1461" s="29"/>
      <c r="Q1461" s="29"/>
      <c r="R1461" s="16"/>
      <c r="S1461" s="9"/>
      <c r="T1461" s="9"/>
      <c r="U1461" s="9"/>
      <c r="V1461" s="9"/>
      <c r="W1461" s="9"/>
      <c r="X1461" s="9"/>
      <c r="Y1461" s="9"/>
      <c r="Z1461" s="9"/>
    </row>
    <row r="1462" ht="21.75" customHeight="1">
      <c r="A1462" s="100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16"/>
      <c r="P1462" s="29"/>
      <c r="Q1462" s="29"/>
      <c r="R1462" s="16"/>
      <c r="S1462" s="9"/>
      <c r="T1462" s="9"/>
      <c r="U1462" s="9"/>
      <c r="V1462" s="9"/>
      <c r="W1462" s="9"/>
      <c r="X1462" s="9"/>
      <c r="Y1462" s="9"/>
      <c r="Z1462" s="9"/>
    </row>
    <row r="1463" ht="21.75" customHeight="1">
      <c r="A1463" s="100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16"/>
      <c r="P1463" s="29"/>
      <c r="Q1463" s="29"/>
      <c r="R1463" s="16"/>
      <c r="S1463" s="9"/>
      <c r="T1463" s="9"/>
      <c r="U1463" s="9"/>
      <c r="V1463" s="9"/>
      <c r="W1463" s="9"/>
      <c r="X1463" s="9"/>
      <c r="Y1463" s="9"/>
      <c r="Z1463" s="9"/>
    </row>
    <row r="1464" ht="21.75" customHeight="1">
      <c r="A1464" s="100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16"/>
      <c r="P1464" s="29"/>
      <c r="Q1464" s="29"/>
      <c r="R1464" s="16"/>
      <c r="S1464" s="9"/>
      <c r="T1464" s="9"/>
      <c r="U1464" s="9"/>
      <c r="V1464" s="9"/>
      <c r="W1464" s="9"/>
      <c r="X1464" s="9"/>
      <c r="Y1464" s="9"/>
      <c r="Z1464" s="9"/>
    </row>
    <row r="1465" ht="21.75" customHeight="1">
      <c r="A1465" s="100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16"/>
      <c r="P1465" s="29"/>
      <c r="Q1465" s="29"/>
      <c r="R1465" s="16"/>
      <c r="S1465" s="9"/>
      <c r="T1465" s="9"/>
      <c r="U1465" s="9"/>
      <c r="V1465" s="9"/>
      <c r="W1465" s="9"/>
      <c r="X1465" s="9"/>
      <c r="Y1465" s="9"/>
      <c r="Z1465" s="9"/>
    </row>
    <row r="1466" ht="21.75" customHeight="1">
      <c r="A1466" s="100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16"/>
      <c r="P1466" s="29"/>
      <c r="Q1466" s="29"/>
      <c r="R1466" s="16"/>
      <c r="S1466" s="9"/>
      <c r="T1466" s="9"/>
      <c r="U1466" s="9"/>
      <c r="V1466" s="9"/>
      <c r="W1466" s="9"/>
      <c r="X1466" s="9"/>
      <c r="Y1466" s="9"/>
      <c r="Z1466" s="9"/>
    </row>
    <row r="1467" ht="21.75" customHeight="1">
      <c r="A1467" s="100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16"/>
      <c r="P1467" s="29"/>
      <c r="Q1467" s="29"/>
      <c r="R1467" s="16"/>
      <c r="S1467" s="9"/>
      <c r="T1467" s="9"/>
      <c r="U1467" s="9"/>
      <c r="V1467" s="9"/>
      <c r="W1467" s="9"/>
      <c r="X1467" s="9"/>
      <c r="Y1467" s="9"/>
      <c r="Z1467" s="9"/>
    </row>
    <row r="1468" ht="21.75" customHeight="1">
      <c r="A1468" s="100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16"/>
      <c r="P1468" s="29"/>
      <c r="Q1468" s="29"/>
      <c r="R1468" s="16"/>
      <c r="S1468" s="9"/>
      <c r="T1468" s="9"/>
      <c r="U1468" s="9"/>
      <c r="V1468" s="9"/>
      <c r="W1468" s="9"/>
      <c r="X1468" s="9"/>
      <c r="Y1468" s="9"/>
      <c r="Z1468" s="9"/>
    </row>
    <row r="1469" ht="21.75" customHeight="1">
      <c r="A1469" s="100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16"/>
      <c r="P1469" s="29"/>
      <c r="Q1469" s="29"/>
      <c r="R1469" s="16"/>
      <c r="S1469" s="9"/>
      <c r="T1469" s="9"/>
      <c r="U1469" s="9"/>
      <c r="V1469" s="9"/>
      <c r="W1469" s="9"/>
      <c r="X1469" s="9"/>
      <c r="Y1469" s="9"/>
      <c r="Z1469" s="9"/>
    </row>
    <row r="1470" ht="21.75" customHeight="1">
      <c r="A1470" s="100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16"/>
      <c r="P1470" s="29"/>
      <c r="Q1470" s="29"/>
      <c r="R1470" s="16"/>
      <c r="S1470" s="9"/>
      <c r="T1470" s="9"/>
      <c r="U1470" s="9"/>
      <c r="V1470" s="9"/>
      <c r="W1470" s="9"/>
      <c r="X1470" s="9"/>
      <c r="Y1470" s="9"/>
      <c r="Z1470" s="9"/>
    </row>
    <row r="1471" ht="21.75" customHeight="1">
      <c r="A1471" s="100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16"/>
      <c r="P1471" s="29"/>
      <c r="Q1471" s="29"/>
      <c r="R1471" s="16"/>
      <c r="S1471" s="9"/>
      <c r="T1471" s="9"/>
      <c r="U1471" s="9"/>
      <c r="V1471" s="9"/>
      <c r="W1471" s="9"/>
      <c r="X1471" s="9"/>
      <c r="Y1471" s="9"/>
      <c r="Z1471" s="9"/>
    </row>
    <row r="1472" ht="21.75" customHeight="1">
      <c r="A1472" s="100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16"/>
      <c r="P1472" s="29"/>
      <c r="Q1472" s="29"/>
      <c r="R1472" s="16"/>
      <c r="S1472" s="9"/>
      <c r="T1472" s="9"/>
      <c r="U1472" s="9"/>
      <c r="V1472" s="9"/>
      <c r="W1472" s="9"/>
      <c r="X1472" s="9"/>
      <c r="Y1472" s="9"/>
      <c r="Z1472" s="9"/>
    </row>
    <row r="1473" ht="21.75" customHeight="1">
      <c r="A1473" s="100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16"/>
      <c r="P1473" s="29"/>
      <c r="Q1473" s="29"/>
      <c r="R1473" s="16"/>
      <c r="S1473" s="9"/>
      <c r="T1473" s="9"/>
      <c r="U1473" s="9"/>
      <c r="V1473" s="9"/>
      <c r="W1473" s="9"/>
      <c r="X1473" s="9"/>
      <c r="Y1473" s="9"/>
      <c r="Z1473" s="9"/>
    </row>
    <row r="1474" ht="21.75" customHeight="1">
      <c r="A1474" s="100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16"/>
      <c r="P1474" s="29"/>
      <c r="Q1474" s="29"/>
      <c r="R1474" s="16"/>
      <c r="S1474" s="9"/>
      <c r="T1474" s="9"/>
      <c r="U1474" s="9"/>
      <c r="V1474" s="9"/>
      <c r="W1474" s="9"/>
      <c r="X1474" s="9"/>
      <c r="Y1474" s="9"/>
      <c r="Z1474" s="9"/>
    </row>
    <row r="1475" ht="21.75" customHeight="1">
      <c r="A1475" s="100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16"/>
      <c r="P1475" s="29"/>
      <c r="Q1475" s="29"/>
      <c r="R1475" s="16"/>
      <c r="S1475" s="9"/>
      <c r="T1475" s="9"/>
      <c r="U1475" s="9"/>
      <c r="V1475" s="9"/>
      <c r="W1475" s="9"/>
      <c r="X1475" s="9"/>
      <c r="Y1475" s="9"/>
      <c r="Z1475" s="9"/>
    </row>
    <row r="1476" ht="21.75" customHeight="1">
      <c r="A1476" s="100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16"/>
      <c r="P1476" s="29"/>
      <c r="Q1476" s="29"/>
      <c r="R1476" s="16"/>
      <c r="S1476" s="9"/>
      <c r="T1476" s="9"/>
      <c r="U1476" s="9"/>
      <c r="V1476" s="9"/>
      <c r="W1476" s="9"/>
      <c r="X1476" s="9"/>
      <c r="Y1476" s="9"/>
      <c r="Z1476" s="9"/>
    </row>
    <row r="1477" ht="21.75" customHeight="1">
      <c r="A1477" s="100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16"/>
      <c r="P1477" s="29"/>
      <c r="Q1477" s="29"/>
      <c r="R1477" s="16"/>
      <c r="S1477" s="9"/>
      <c r="T1477" s="9"/>
      <c r="U1477" s="9"/>
      <c r="V1477" s="9"/>
      <c r="W1477" s="9"/>
      <c r="X1477" s="9"/>
      <c r="Y1477" s="9"/>
      <c r="Z1477" s="9"/>
    </row>
    <row r="1478" ht="21.75" customHeight="1">
      <c r="A1478" s="100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16"/>
      <c r="P1478" s="29"/>
      <c r="Q1478" s="29"/>
      <c r="R1478" s="16"/>
      <c r="S1478" s="9"/>
      <c r="T1478" s="9"/>
      <c r="U1478" s="9"/>
      <c r="V1478" s="9"/>
      <c r="W1478" s="9"/>
      <c r="X1478" s="9"/>
      <c r="Y1478" s="9"/>
      <c r="Z1478" s="9"/>
    </row>
    <row r="1479" ht="21.75" customHeight="1">
      <c r="A1479" s="100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16"/>
      <c r="P1479" s="29"/>
      <c r="Q1479" s="29"/>
      <c r="R1479" s="16"/>
      <c r="S1479" s="9"/>
      <c r="T1479" s="9"/>
      <c r="U1479" s="9"/>
      <c r="V1479" s="9"/>
      <c r="W1479" s="9"/>
      <c r="X1479" s="9"/>
      <c r="Y1479" s="9"/>
      <c r="Z1479" s="9"/>
    </row>
    <row r="1480" ht="21.75" customHeight="1">
      <c r="A1480" s="100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16"/>
      <c r="P1480" s="29"/>
      <c r="Q1480" s="29"/>
      <c r="R1480" s="16"/>
      <c r="S1480" s="9"/>
      <c r="T1480" s="9"/>
      <c r="U1480" s="9"/>
      <c r="V1480" s="9"/>
      <c r="W1480" s="9"/>
      <c r="X1480" s="9"/>
      <c r="Y1480" s="9"/>
      <c r="Z1480" s="9"/>
    </row>
    <row r="1481" ht="21.75" customHeight="1">
      <c r="A1481" s="100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16"/>
      <c r="P1481" s="29"/>
      <c r="Q1481" s="29"/>
      <c r="R1481" s="16"/>
      <c r="S1481" s="9"/>
      <c r="T1481" s="9"/>
      <c r="U1481" s="9"/>
      <c r="V1481" s="9"/>
      <c r="W1481" s="9"/>
      <c r="X1481" s="9"/>
      <c r="Y1481" s="9"/>
      <c r="Z1481" s="9"/>
    </row>
    <row r="1482" ht="21.75" customHeight="1">
      <c r="A1482" s="100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16"/>
      <c r="P1482" s="29"/>
      <c r="Q1482" s="29"/>
      <c r="R1482" s="16"/>
      <c r="S1482" s="9"/>
      <c r="T1482" s="9"/>
      <c r="U1482" s="9"/>
      <c r="V1482" s="9"/>
      <c r="W1482" s="9"/>
      <c r="X1482" s="9"/>
      <c r="Y1482" s="9"/>
      <c r="Z1482" s="9"/>
    </row>
    <row r="1483" ht="21.75" customHeight="1">
      <c r="A1483" s="100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16"/>
      <c r="P1483" s="29"/>
      <c r="Q1483" s="29"/>
      <c r="R1483" s="16"/>
      <c r="S1483" s="9"/>
      <c r="T1483" s="9"/>
      <c r="U1483" s="9"/>
      <c r="V1483" s="9"/>
      <c r="W1483" s="9"/>
      <c r="X1483" s="9"/>
      <c r="Y1483" s="9"/>
      <c r="Z1483" s="9"/>
    </row>
    <row r="1484" ht="21.75" customHeight="1">
      <c r="A1484" s="100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16"/>
      <c r="P1484" s="29"/>
      <c r="Q1484" s="29"/>
      <c r="R1484" s="16"/>
      <c r="S1484" s="9"/>
      <c r="T1484" s="9"/>
      <c r="U1484" s="9"/>
      <c r="V1484" s="9"/>
      <c r="W1484" s="9"/>
      <c r="X1484" s="9"/>
      <c r="Y1484" s="9"/>
      <c r="Z1484" s="9"/>
    </row>
    <row r="1485" ht="21.75" customHeight="1">
      <c r="A1485" s="100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16"/>
      <c r="P1485" s="29"/>
      <c r="Q1485" s="29"/>
      <c r="R1485" s="16"/>
      <c r="S1485" s="9"/>
      <c r="T1485" s="9"/>
      <c r="U1485" s="9"/>
      <c r="V1485" s="9"/>
      <c r="W1485" s="9"/>
      <c r="X1485" s="9"/>
      <c r="Y1485" s="9"/>
      <c r="Z1485" s="9"/>
    </row>
    <row r="1486" ht="21.75" customHeight="1">
      <c r="A1486" s="100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16"/>
      <c r="P1486" s="29"/>
      <c r="Q1486" s="29"/>
      <c r="R1486" s="16"/>
      <c r="S1486" s="9"/>
      <c r="T1486" s="9"/>
      <c r="U1486" s="9"/>
      <c r="V1486" s="9"/>
      <c r="W1486" s="9"/>
      <c r="X1486" s="9"/>
      <c r="Y1486" s="9"/>
      <c r="Z1486" s="9"/>
    </row>
    <row r="1487" ht="21.75" customHeight="1">
      <c r="A1487" s="100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16"/>
      <c r="P1487" s="29"/>
      <c r="Q1487" s="29"/>
      <c r="R1487" s="16"/>
      <c r="S1487" s="9"/>
      <c r="T1487" s="9"/>
      <c r="U1487" s="9"/>
      <c r="V1487" s="9"/>
      <c r="W1487" s="9"/>
      <c r="X1487" s="9"/>
      <c r="Y1487" s="9"/>
      <c r="Z1487" s="9"/>
    </row>
    <row r="1488" ht="21.75" customHeight="1">
      <c r="A1488" s="100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16"/>
      <c r="P1488" s="29"/>
      <c r="Q1488" s="29"/>
      <c r="R1488" s="16"/>
      <c r="S1488" s="9"/>
      <c r="T1488" s="9"/>
      <c r="U1488" s="9"/>
      <c r="V1488" s="9"/>
      <c r="W1488" s="9"/>
      <c r="X1488" s="9"/>
      <c r="Y1488" s="9"/>
      <c r="Z1488" s="9"/>
    </row>
    <row r="1489" ht="21.75" customHeight="1">
      <c r="A1489" s="100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16"/>
      <c r="P1489" s="29"/>
      <c r="Q1489" s="29"/>
      <c r="R1489" s="16"/>
      <c r="S1489" s="9"/>
      <c r="T1489" s="9"/>
      <c r="U1489" s="9"/>
      <c r="V1489" s="9"/>
      <c r="W1489" s="9"/>
      <c r="X1489" s="9"/>
      <c r="Y1489" s="9"/>
      <c r="Z1489" s="9"/>
    </row>
    <row r="1490" ht="21.75" customHeight="1">
      <c r="A1490" s="100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16"/>
      <c r="P1490" s="29"/>
      <c r="Q1490" s="29"/>
      <c r="R1490" s="16"/>
      <c r="S1490" s="9"/>
      <c r="T1490" s="9"/>
      <c r="U1490" s="9"/>
      <c r="V1490" s="9"/>
      <c r="W1490" s="9"/>
      <c r="X1490" s="9"/>
      <c r="Y1490" s="9"/>
      <c r="Z1490" s="9"/>
    </row>
    <row r="1491" ht="21.75" customHeight="1">
      <c r="A1491" s="100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16"/>
      <c r="P1491" s="29"/>
      <c r="Q1491" s="29"/>
      <c r="R1491" s="16"/>
      <c r="S1491" s="9"/>
      <c r="T1491" s="9"/>
      <c r="U1491" s="9"/>
      <c r="V1491" s="9"/>
      <c r="W1491" s="9"/>
      <c r="X1491" s="9"/>
      <c r="Y1491" s="9"/>
      <c r="Z1491" s="9"/>
    </row>
    <row r="1492" ht="21.75" customHeight="1">
      <c r="A1492" s="100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16"/>
      <c r="P1492" s="29"/>
      <c r="Q1492" s="29"/>
      <c r="R1492" s="16"/>
      <c r="S1492" s="9"/>
      <c r="T1492" s="9"/>
      <c r="U1492" s="9"/>
      <c r="V1492" s="9"/>
      <c r="W1492" s="9"/>
      <c r="X1492" s="9"/>
      <c r="Y1492" s="9"/>
      <c r="Z1492" s="9"/>
    </row>
    <row r="1493" ht="21.75" customHeight="1">
      <c r="A1493" s="100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16"/>
      <c r="P1493" s="29"/>
      <c r="Q1493" s="29"/>
      <c r="R1493" s="16"/>
      <c r="S1493" s="9"/>
      <c r="T1493" s="9"/>
      <c r="U1493" s="9"/>
      <c r="V1493" s="9"/>
      <c r="W1493" s="9"/>
      <c r="X1493" s="9"/>
      <c r="Y1493" s="9"/>
      <c r="Z1493" s="9"/>
    </row>
    <row r="1494" ht="21.75" customHeight="1">
      <c r="A1494" s="100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16"/>
      <c r="P1494" s="29"/>
      <c r="Q1494" s="29"/>
      <c r="R1494" s="16"/>
      <c r="S1494" s="9"/>
      <c r="T1494" s="9"/>
      <c r="U1494" s="9"/>
      <c r="V1494" s="9"/>
      <c r="W1494" s="9"/>
      <c r="X1494" s="9"/>
      <c r="Y1494" s="9"/>
      <c r="Z1494" s="9"/>
    </row>
    <row r="1495" ht="21.75" customHeight="1">
      <c r="A1495" s="100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16"/>
      <c r="P1495" s="29"/>
      <c r="Q1495" s="29"/>
      <c r="R1495" s="16"/>
      <c r="S1495" s="9"/>
      <c r="T1495" s="9"/>
      <c r="U1495" s="9"/>
      <c r="V1495" s="9"/>
      <c r="W1495" s="9"/>
      <c r="X1495" s="9"/>
      <c r="Y1495" s="9"/>
      <c r="Z1495" s="9"/>
    </row>
    <row r="1496" ht="21.75" customHeight="1">
      <c r="A1496" s="100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16"/>
      <c r="P1496" s="29"/>
      <c r="Q1496" s="29"/>
      <c r="R1496" s="16"/>
      <c r="S1496" s="9"/>
      <c r="T1496" s="9"/>
      <c r="U1496" s="9"/>
      <c r="V1496" s="9"/>
      <c r="W1496" s="9"/>
      <c r="X1496" s="9"/>
      <c r="Y1496" s="9"/>
      <c r="Z1496" s="9"/>
    </row>
    <row r="1497" ht="21.75" customHeight="1">
      <c r="A1497" s="100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16"/>
      <c r="P1497" s="29"/>
      <c r="Q1497" s="29"/>
      <c r="R1497" s="16"/>
      <c r="S1497" s="9"/>
      <c r="T1497" s="9"/>
      <c r="U1497" s="9"/>
      <c r="V1497" s="9"/>
      <c r="W1497" s="9"/>
      <c r="X1497" s="9"/>
      <c r="Y1497" s="9"/>
      <c r="Z1497" s="9"/>
    </row>
    <row r="1498" ht="21.75" customHeight="1">
      <c r="A1498" s="100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16"/>
      <c r="P1498" s="29"/>
      <c r="Q1498" s="29"/>
      <c r="R1498" s="16"/>
      <c r="S1498" s="9"/>
      <c r="T1498" s="9"/>
      <c r="U1498" s="9"/>
      <c r="V1498" s="9"/>
      <c r="W1498" s="9"/>
      <c r="X1498" s="9"/>
      <c r="Y1498" s="9"/>
      <c r="Z1498" s="9"/>
    </row>
    <row r="1499" ht="21.75" customHeight="1">
      <c r="A1499" s="100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16"/>
      <c r="P1499" s="29"/>
      <c r="Q1499" s="29"/>
      <c r="R1499" s="16"/>
      <c r="S1499" s="9"/>
      <c r="T1499" s="9"/>
      <c r="U1499" s="9"/>
      <c r="V1499" s="9"/>
      <c r="W1499" s="9"/>
      <c r="X1499" s="9"/>
      <c r="Y1499" s="9"/>
      <c r="Z1499" s="9"/>
    </row>
    <row r="1500" ht="21.75" customHeight="1">
      <c r="A1500" s="100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16"/>
      <c r="P1500" s="29"/>
      <c r="Q1500" s="29"/>
      <c r="R1500" s="16"/>
      <c r="S1500" s="9"/>
      <c r="T1500" s="9"/>
      <c r="U1500" s="9"/>
      <c r="V1500" s="9"/>
      <c r="W1500" s="9"/>
      <c r="X1500" s="9"/>
      <c r="Y1500" s="9"/>
      <c r="Z1500" s="9"/>
    </row>
    <row r="1501" ht="21.75" customHeight="1">
      <c r="A1501" s="100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16"/>
      <c r="P1501" s="29"/>
      <c r="Q1501" s="29"/>
      <c r="R1501" s="16"/>
      <c r="S1501" s="9"/>
      <c r="T1501" s="9"/>
      <c r="U1501" s="9"/>
      <c r="V1501" s="9"/>
      <c r="W1501" s="9"/>
      <c r="X1501" s="9"/>
      <c r="Y1501" s="9"/>
      <c r="Z1501" s="9"/>
    </row>
    <row r="1502" ht="21.75" customHeight="1">
      <c r="A1502" s="100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16"/>
      <c r="P1502" s="29"/>
      <c r="Q1502" s="29"/>
      <c r="R1502" s="16"/>
      <c r="S1502" s="9"/>
      <c r="T1502" s="9"/>
      <c r="U1502" s="9"/>
      <c r="V1502" s="9"/>
      <c r="W1502" s="9"/>
      <c r="X1502" s="9"/>
      <c r="Y1502" s="9"/>
      <c r="Z1502" s="9"/>
    </row>
    <row r="1503" ht="21.75" customHeight="1">
      <c r="A1503" s="100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16"/>
      <c r="P1503" s="29"/>
      <c r="Q1503" s="29"/>
      <c r="R1503" s="16"/>
      <c r="S1503" s="9"/>
      <c r="T1503" s="9"/>
      <c r="U1503" s="9"/>
      <c r="V1503" s="9"/>
      <c r="W1503" s="9"/>
      <c r="X1503" s="9"/>
      <c r="Y1503" s="9"/>
      <c r="Z1503" s="9"/>
    </row>
    <row r="1504" ht="21.75" customHeight="1">
      <c r="A1504" s="100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16"/>
      <c r="P1504" s="29"/>
      <c r="Q1504" s="29"/>
      <c r="R1504" s="16"/>
      <c r="S1504" s="9"/>
      <c r="T1504" s="9"/>
      <c r="U1504" s="9"/>
      <c r="V1504" s="9"/>
      <c r="W1504" s="9"/>
      <c r="X1504" s="9"/>
      <c r="Y1504" s="9"/>
      <c r="Z1504" s="9"/>
    </row>
    <row r="1505" ht="21.75" customHeight="1">
      <c r="A1505" s="100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16"/>
      <c r="P1505" s="29"/>
      <c r="Q1505" s="29"/>
      <c r="R1505" s="16"/>
      <c r="S1505" s="9"/>
      <c r="T1505" s="9"/>
      <c r="U1505" s="9"/>
      <c r="V1505" s="9"/>
      <c r="W1505" s="9"/>
      <c r="X1505" s="9"/>
      <c r="Y1505" s="9"/>
      <c r="Z1505" s="9"/>
    </row>
    <row r="1506" ht="21.75" customHeight="1">
      <c r="A1506" s="100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16"/>
      <c r="P1506" s="29"/>
      <c r="Q1506" s="29"/>
      <c r="R1506" s="16"/>
      <c r="S1506" s="9"/>
      <c r="T1506" s="9"/>
      <c r="U1506" s="9"/>
      <c r="V1506" s="9"/>
      <c r="W1506" s="9"/>
      <c r="X1506" s="9"/>
      <c r="Y1506" s="9"/>
      <c r="Z1506" s="9"/>
    </row>
    <row r="1507" ht="21.75" customHeight="1">
      <c r="A1507" s="100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16"/>
      <c r="P1507" s="29"/>
      <c r="Q1507" s="29"/>
      <c r="R1507" s="16"/>
      <c r="S1507" s="9"/>
      <c r="T1507" s="9"/>
      <c r="U1507" s="9"/>
      <c r="V1507" s="9"/>
      <c r="W1507" s="9"/>
      <c r="X1507" s="9"/>
      <c r="Y1507" s="9"/>
      <c r="Z1507" s="9"/>
    </row>
    <row r="1508" ht="21.75" customHeight="1">
      <c r="A1508" s="100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16"/>
      <c r="P1508" s="29"/>
      <c r="Q1508" s="29"/>
      <c r="R1508" s="16"/>
      <c r="S1508" s="9"/>
      <c r="T1508" s="9"/>
      <c r="U1508" s="9"/>
      <c r="V1508" s="9"/>
      <c r="W1508" s="9"/>
      <c r="X1508" s="9"/>
      <c r="Y1508" s="9"/>
      <c r="Z1508" s="9"/>
    </row>
    <row r="1509" ht="21.75" customHeight="1">
      <c r="A1509" s="100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16"/>
      <c r="P1509" s="29"/>
      <c r="Q1509" s="29"/>
      <c r="R1509" s="16"/>
      <c r="S1509" s="9"/>
      <c r="T1509" s="9"/>
      <c r="U1509" s="9"/>
      <c r="V1509" s="9"/>
      <c r="W1509" s="9"/>
      <c r="X1509" s="9"/>
      <c r="Y1509" s="9"/>
      <c r="Z1509" s="9"/>
    </row>
    <row r="1510" ht="21.75" customHeight="1">
      <c r="A1510" s="100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16"/>
      <c r="P1510" s="29"/>
      <c r="Q1510" s="29"/>
      <c r="R1510" s="16"/>
      <c r="S1510" s="9"/>
      <c r="T1510" s="9"/>
      <c r="U1510" s="9"/>
      <c r="V1510" s="9"/>
      <c r="W1510" s="9"/>
      <c r="X1510" s="9"/>
      <c r="Y1510" s="9"/>
      <c r="Z1510" s="9"/>
    </row>
    <row r="1511" ht="21.75" customHeight="1">
      <c r="A1511" s="100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16"/>
      <c r="P1511" s="29"/>
      <c r="Q1511" s="29"/>
      <c r="R1511" s="16"/>
      <c r="S1511" s="9"/>
      <c r="T1511" s="9"/>
      <c r="U1511" s="9"/>
      <c r="V1511" s="9"/>
      <c r="W1511" s="9"/>
      <c r="X1511" s="9"/>
      <c r="Y1511" s="9"/>
      <c r="Z1511" s="9"/>
    </row>
    <row r="1512" ht="21.75" customHeight="1">
      <c r="A1512" s="100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16"/>
      <c r="P1512" s="29"/>
      <c r="Q1512" s="29"/>
      <c r="R1512" s="16"/>
      <c r="S1512" s="9"/>
      <c r="T1512" s="9"/>
      <c r="U1512" s="9"/>
      <c r="V1512" s="9"/>
      <c r="W1512" s="9"/>
      <c r="X1512" s="9"/>
      <c r="Y1512" s="9"/>
      <c r="Z1512" s="9"/>
    </row>
    <row r="1513" ht="21.75" customHeight="1">
      <c r="A1513" s="100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16"/>
      <c r="P1513" s="29"/>
      <c r="Q1513" s="29"/>
      <c r="R1513" s="16"/>
      <c r="S1513" s="9"/>
      <c r="T1513" s="9"/>
      <c r="U1513" s="9"/>
      <c r="V1513" s="9"/>
      <c r="W1513" s="9"/>
      <c r="X1513" s="9"/>
      <c r="Y1513" s="9"/>
      <c r="Z1513" s="9"/>
    </row>
    <row r="1514" ht="21.75" customHeight="1">
      <c r="A1514" s="100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16"/>
      <c r="P1514" s="29"/>
      <c r="Q1514" s="29"/>
      <c r="R1514" s="16"/>
      <c r="S1514" s="9"/>
      <c r="T1514" s="9"/>
      <c r="U1514" s="9"/>
      <c r="V1514" s="9"/>
      <c r="W1514" s="9"/>
      <c r="X1514" s="9"/>
      <c r="Y1514" s="9"/>
      <c r="Z1514" s="9"/>
    </row>
    <row r="1515" ht="21.75" customHeight="1">
      <c r="A1515" s="100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16"/>
      <c r="P1515" s="29"/>
      <c r="Q1515" s="29"/>
      <c r="R1515" s="16"/>
      <c r="S1515" s="9"/>
      <c r="T1515" s="9"/>
      <c r="U1515" s="9"/>
      <c r="V1515" s="9"/>
      <c r="W1515" s="9"/>
      <c r="X1515" s="9"/>
      <c r="Y1515" s="9"/>
      <c r="Z1515" s="9"/>
    </row>
    <row r="1516" ht="21.75" customHeight="1">
      <c r="A1516" s="100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16"/>
      <c r="P1516" s="29"/>
      <c r="Q1516" s="29"/>
      <c r="R1516" s="16"/>
      <c r="S1516" s="9"/>
      <c r="T1516" s="9"/>
      <c r="U1516" s="9"/>
      <c r="V1516" s="9"/>
      <c r="W1516" s="9"/>
      <c r="X1516" s="9"/>
      <c r="Y1516" s="9"/>
      <c r="Z1516" s="9"/>
    </row>
    <row r="1517" ht="21.75" customHeight="1">
      <c r="A1517" s="100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16"/>
      <c r="P1517" s="29"/>
      <c r="Q1517" s="29"/>
      <c r="R1517" s="16"/>
      <c r="S1517" s="9"/>
      <c r="T1517" s="9"/>
      <c r="U1517" s="9"/>
      <c r="V1517" s="9"/>
      <c r="W1517" s="9"/>
      <c r="X1517" s="9"/>
      <c r="Y1517" s="9"/>
      <c r="Z1517" s="9"/>
    </row>
    <row r="1518" ht="21.75" customHeight="1">
      <c r="A1518" s="100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16"/>
      <c r="P1518" s="29"/>
      <c r="Q1518" s="29"/>
      <c r="R1518" s="16"/>
      <c r="S1518" s="9"/>
      <c r="T1518" s="9"/>
      <c r="U1518" s="9"/>
      <c r="V1518" s="9"/>
      <c r="W1518" s="9"/>
      <c r="X1518" s="9"/>
      <c r="Y1518" s="9"/>
      <c r="Z1518" s="9"/>
    </row>
    <row r="1519" ht="21.75" customHeight="1">
      <c r="A1519" s="100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16"/>
      <c r="P1519" s="29"/>
      <c r="Q1519" s="29"/>
      <c r="R1519" s="16"/>
      <c r="S1519" s="9"/>
      <c r="T1519" s="9"/>
      <c r="U1519" s="9"/>
      <c r="V1519" s="9"/>
      <c r="W1519" s="9"/>
      <c r="X1519" s="9"/>
      <c r="Y1519" s="9"/>
      <c r="Z1519" s="9"/>
    </row>
    <row r="1520" ht="21.75" customHeight="1">
      <c r="A1520" s="100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16"/>
      <c r="P1520" s="29"/>
      <c r="Q1520" s="29"/>
      <c r="R1520" s="16"/>
      <c r="S1520" s="9"/>
      <c r="T1520" s="9"/>
      <c r="U1520" s="9"/>
      <c r="V1520" s="9"/>
      <c r="W1520" s="9"/>
      <c r="X1520" s="9"/>
      <c r="Y1520" s="9"/>
      <c r="Z1520" s="9"/>
    </row>
    <row r="1521" ht="21.75" customHeight="1">
      <c r="A1521" s="100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16"/>
      <c r="P1521" s="29"/>
      <c r="Q1521" s="29"/>
      <c r="R1521" s="16"/>
      <c r="S1521" s="9"/>
      <c r="T1521" s="9"/>
      <c r="U1521" s="9"/>
      <c r="V1521" s="9"/>
      <c r="W1521" s="9"/>
      <c r="X1521" s="9"/>
      <c r="Y1521" s="9"/>
      <c r="Z1521" s="9"/>
    </row>
    <row r="1522" ht="21.75" customHeight="1">
      <c r="A1522" s="100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16"/>
      <c r="P1522" s="29"/>
      <c r="Q1522" s="29"/>
      <c r="R1522" s="16"/>
      <c r="S1522" s="9"/>
      <c r="T1522" s="9"/>
      <c r="U1522" s="9"/>
      <c r="V1522" s="9"/>
      <c r="W1522" s="9"/>
      <c r="X1522" s="9"/>
      <c r="Y1522" s="9"/>
      <c r="Z1522" s="9"/>
    </row>
    <row r="1523" ht="21.75" customHeight="1">
      <c r="A1523" s="100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16"/>
      <c r="P1523" s="29"/>
      <c r="Q1523" s="29"/>
      <c r="R1523" s="16"/>
      <c r="S1523" s="9"/>
      <c r="T1523" s="9"/>
      <c r="U1523" s="9"/>
      <c r="V1523" s="9"/>
      <c r="W1523" s="9"/>
      <c r="X1523" s="9"/>
      <c r="Y1523" s="9"/>
      <c r="Z1523" s="9"/>
    </row>
    <row r="1524" ht="21.75" customHeight="1">
      <c r="A1524" s="100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16"/>
      <c r="P1524" s="29"/>
      <c r="Q1524" s="29"/>
      <c r="R1524" s="16"/>
      <c r="S1524" s="9"/>
      <c r="T1524" s="9"/>
      <c r="U1524" s="9"/>
      <c r="V1524" s="9"/>
      <c r="W1524" s="9"/>
      <c r="X1524" s="9"/>
      <c r="Y1524" s="9"/>
      <c r="Z1524" s="9"/>
    </row>
    <row r="1525" ht="21.75" customHeight="1">
      <c r="A1525" s="100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16"/>
      <c r="P1525" s="29"/>
      <c r="Q1525" s="29"/>
      <c r="R1525" s="16"/>
      <c r="S1525" s="9"/>
      <c r="T1525" s="9"/>
      <c r="U1525" s="9"/>
      <c r="V1525" s="9"/>
      <c r="W1525" s="9"/>
      <c r="X1525" s="9"/>
      <c r="Y1525" s="9"/>
      <c r="Z1525" s="9"/>
    </row>
    <row r="1526" ht="21.75" customHeight="1">
      <c r="A1526" s="100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16"/>
      <c r="P1526" s="29"/>
      <c r="Q1526" s="29"/>
      <c r="R1526" s="16"/>
      <c r="S1526" s="9"/>
      <c r="T1526" s="9"/>
      <c r="U1526" s="9"/>
      <c r="V1526" s="9"/>
      <c r="W1526" s="9"/>
      <c r="X1526" s="9"/>
      <c r="Y1526" s="9"/>
      <c r="Z1526" s="9"/>
    </row>
    <row r="1527" ht="21.75" customHeight="1">
      <c r="A1527" s="100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16"/>
      <c r="P1527" s="29"/>
      <c r="Q1527" s="29"/>
      <c r="R1527" s="16"/>
      <c r="S1527" s="9"/>
      <c r="T1527" s="9"/>
      <c r="U1527" s="9"/>
      <c r="V1527" s="9"/>
      <c r="W1527" s="9"/>
      <c r="X1527" s="9"/>
      <c r="Y1527" s="9"/>
      <c r="Z1527" s="9"/>
    </row>
    <row r="1528" ht="21.75" customHeight="1">
      <c r="A1528" s="100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16"/>
      <c r="P1528" s="29"/>
      <c r="Q1528" s="29"/>
      <c r="R1528" s="16"/>
      <c r="S1528" s="9"/>
      <c r="T1528" s="9"/>
      <c r="U1528" s="9"/>
      <c r="V1528" s="9"/>
      <c r="W1528" s="9"/>
      <c r="X1528" s="9"/>
      <c r="Y1528" s="9"/>
      <c r="Z1528" s="9"/>
    </row>
    <row r="1529" ht="21.75" customHeight="1">
      <c r="A1529" s="100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16"/>
      <c r="P1529" s="29"/>
      <c r="Q1529" s="29"/>
      <c r="R1529" s="16"/>
      <c r="S1529" s="9"/>
      <c r="T1529" s="9"/>
      <c r="U1529" s="9"/>
      <c r="V1529" s="9"/>
      <c r="W1529" s="9"/>
      <c r="X1529" s="9"/>
      <c r="Y1529" s="9"/>
      <c r="Z1529" s="9"/>
    </row>
    <row r="1530" ht="21.75" customHeight="1">
      <c r="A1530" s="100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16"/>
      <c r="P1530" s="29"/>
      <c r="Q1530" s="29"/>
      <c r="R1530" s="16"/>
      <c r="S1530" s="9"/>
      <c r="T1530" s="9"/>
      <c r="U1530" s="9"/>
      <c r="V1530" s="9"/>
      <c r="W1530" s="9"/>
      <c r="X1530" s="9"/>
      <c r="Y1530" s="9"/>
      <c r="Z1530" s="9"/>
    </row>
    <row r="1531" ht="21.75" customHeight="1">
      <c r="A1531" s="100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16"/>
      <c r="P1531" s="29"/>
      <c r="Q1531" s="29"/>
      <c r="R1531" s="16"/>
      <c r="S1531" s="9"/>
      <c r="T1531" s="9"/>
      <c r="U1531" s="9"/>
      <c r="V1531" s="9"/>
      <c r="W1531" s="9"/>
      <c r="X1531" s="9"/>
      <c r="Y1531" s="9"/>
      <c r="Z1531" s="9"/>
    </row>
    <row r="1532" ht="21.75" customHeight="1">
      <c r="A1532" s="100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16"/>
      <c r="P1532" s="29"/>
      <c r="Q1532" s="29"/>
      <c r="R1532" s="16"/>
      <c r="S1532" s="9"/>
      <c r="T1532" s="9"/>
      <c r="U1532" s="9"/>
      <c r="V1532" s="9"/>
      <c r="W1532" s="9"/>
      <c r="X1532" s="9"/>
      <c r="Y1532" s="9"/>
      <c r="Z1532" s="9"/>
    </row>
    <row r="1533" ht="21.75" customHeight="1">
      <c r="A1533" s="100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16"/>
      <c r="P1533" s="29"/>
      <c r="Q1533" s="29"/>
      <c r="R1533" s="16"/>
      <c r="S1533" s="9"/>
      <c r="T1533" s="9"/>
      <c r="U1533" s="9"/>
      <c r="V1533" s="9"/>
      <c r="W1533" s="9"/>
      <c r="X1533" s="9"/>
      <c r="Y1533" s="9"/>
      <c r="Z1533" s="9"/>
    </row>
    <row r="1534" ht="21.75" customHeight="1">
      <c r="A1534" s="100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16"/>
      <c r="P1534" s="29"/>
      <c r="Q1534" s="29"/>
      <c r="R1534" s="16"/>
      <c r="S1534" s="9"/>
      <c r="T1534" s="9"/>
      <c r="U1534" s="9"/>
      <c r="V1534" s="9"/>
      <c r="W1534" s="9"/>
      <c r="X1534" s="9"/>
      <c r="Y1534" s="9"/>
      <c r="Z1534" s="9"/>
    </row>
    <row r="1535" ht="21.75" customHeight="1">
      <c r="A1535" s="100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16"/>
      <c r="P1535" s="29"/>
      <c r="Q1535" s="29"/>
      <c r="R1535" s="16"/>
      <c r="S1535" s="9"/>
      <c r="T1535" s="9"/>
      <c r="U1535" s="9"/>
      <c r="V1535" s="9"/>
      <c r="W1535" s="9"/>
      <c r="X1535" s="9"/>
      <c r="Y1535" s="9"/>
      <c r="Z1535" s="9"/>
    </row>
    <row r="1536" ht="21.75" customHeight="1">
      <c r="A1536" s="100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16"/>
      <c r="P1536" s="29"/>
      <c r="Q1536" s="29"/>
      <c r="R1536" s="16"/>
      <c r="S1536" s="9"/>
      <c r="T1536" s="9"/>
      <c r="U1536" s="9"/>
      <c r="V1536" s="9"/>
      <c r="W1536" s="9"/>
      <c r="X1536" s="9"/>
      <c r="Y1536" s="9"/>
      <c r="Z1536" s="9"/>
    </row>
    <row r="1537" ht="21.75" customHeight="1">
      <c r="A1537" s="100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16"/>
      <c r="P1537" s="29"/>
      <c r="Q1537" s="29"/>
      <c r="R1537" s="16"/>
      <c r="S1537" s="9"/>
      <c r="T1537" s="9"/>
      <c r="U1537" s="9"/>
      <c r="V1537" s="9"/>
      <c r="W1537" s="9"/>
      <c r="X1537" s="9"/>
      <c r="Y1537" s="9"/>
      <c r="Z1537" s="9"/>
    </row>
    <row r="1538" ht="21.75" customHeight="1">
      <c r="A1538" s="100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16"/>
      <c r="P1538" s="29"/>
      <c r="Q1538" s="29"/>
      <c r="R1538" s="16"/>
      <c r="S1538" s="9"/>
      <c r="T1538" s="9"/>
      <c r="U1538" s="9"/>
      <c r="V1538" s="9"/>
      <c r="W1538" s="9"/>
      <c r="X1538" s="9"/>
      <c r="Y1538" s="9"/>
      <c r="Z1538" s="9"/>
    </row>
    <row r="1539" ht="21.75" customHeight="1">
      <c r="A1539" s="100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16"/>
      <c r="P1539" s="29"/>
      <c r="Q1539" s="29"/>
      <c r="R1539" s="16"/>
      <c r="S1539" s="9"/>
      <c r="T1539" s="9"/>
      <c r="U1539" s="9"/>
      <c r="V1539" s="9"/>
      <c r="W1539" s="9"/>
      <c r="X1539" s="9"/>
      <c r="Y1539" s="9"/>
      <c r="Z1539" s="9"/>
    </row>
    <row r="1540" ht="21.75" customHeight="1">
      <c r="A1540" s="100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16"/>
      <c r="P1540" s="29"/>
      <c r="Q1540" s="29"/>
      <c r="R1540" s="16"/>
      <c r="S1540" s="9"/>
      <c r="T1540" s="9"/>
      <c r="U1540" s="9"/>
      <c r="V1540" s="9"/>
      <c r="W1540" s="9"/>
      <c r="X1540" s="9"/>
      <c r="Y1540" s="9"/>
      <c r="Z1540" s="9"/>
    </row>
    <row r="1541" ht="21.75" customHeight="1">
      <c r="A1541" s="100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16"/>
      <c r="P1541" s="29"/>
      <c r="Q1541" s="29"/>
      <c r="R1541" s="16"/>
      <c r="S1541" s="9"/>
      <c r="T1541" s="9"/>
      <c r="U1541" s="9"/>
      <c r="V1541" s="9"/>
      <c r="W1541" s="9"/>
      <c r="X1541" s="9"/>
      <c r="Y1541" s="9"/>
      <c r="Z1541" s="9"/>
    </row>
    <row r="1542" ht="21.75" customHeight="1">
      <c r="A1542" s="100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16"/>
      <c r="P1542" s="29"/>
      <c r="Q1542" s="29"/>
      <c r="R1542" s="16"/>
      <c r="S1542" s="9"/>
      <c r="T1542" s="9"/>
      <c r="U1542" s="9"/>
      <c r="V1542" s="9"/>
      <c r="W1542" s="9"/>
      <c r="X1542" s="9"/>
      <c r="Y1542" s="9"/>
      <c r="Z1542" s="9"/>
    </row>
    <row r="1543" ht="21.75" customHeight="1">
      <c r="A1543" s="100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16"/>
      <c r="P1543" s="29"/>
      <c r="Q1543" s="29"/>
      <c r="R1543" s="16"/>
      <c r="S1543" s="9"/>
      <c r="T1543" s="9"/>
      <c r="U1543" s="9"/>
      <c r="V1543" s="9"/>
      <c r="W1543" s="9"/>
      <c r="X1543" s="9"/>
      <c r="Y1543" s="9"/>
      <c r="Z1543" s="9"/>
    </row>
    <row r="1544" ht="21.75" customHeight="1">
      <c r="A1544" s="100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16"/>
      <c r="P1544" s="29"/>
      <c r="Q1544" s="29"/>
      <c r="R1544" s="16"/>
      <c r="S1544" s="9"/>
      <c r="T1544" s="9"/>
      <c r="U1544" s="9"/>
      <c r="V1544" s="9"/>
      <c r="W1544" s="9"/>
      <c r="X1544" s="9"/>
      <c r="Y1544" s="9"/>
      <c r="Z1544" s="9"/>
    </row>
    <row r="1545" ht="21.75" customHeight="1">
      <c r="A1545" s="100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16"/>
      <c r="P1545" s="29"/>
      <c r="Q1545" s="29"/>
      <c r="R1545" s="16"/>
      <c r="S1545" s="9"/>
      <c r="T1545" s="9"/>
      <c r="U1545" s="9"/>
      <c r="V1545" s="9"/>
      <c r="W1545" s="9"/>
      <c r="X1545" s="9"/>
      <c r="Y1545" s="9"/>
      <c r="Z1545" s="9"/>
    </row>
    <row r="1546" ht="21.75" customHeight="1">
      <c r="A1546" s="100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16"/>
      <c r="P1546" s="29"/>
      <c r="Q1546" s="29"/>
      <c r="R1546" s="16"/>
      <c r="S1546" s="9"/>
      <c r="T1546" s="9"/>
      <c r="U1546" s="9"/>
      <c r="V1546" s="9"/>
      <c r="W1546" s="9"/>
      <c r="X1546" s="9"/>
      <c r="Y1546" s="9"/>
      <c r="Z1546" s="9"/>
    </row>
    <row r="1547" ht="21.75" customHeight="1">
      <c r="A1547" s="100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16"/>
      <c r="P1547" s="29"/>
      <c r="Q1547" s="29"/>
      <c r="R1547" s="16"/>
      <c r="S1547" s="9"/>
      <c r="T1547" s="9"/>
      <c r="U1547" s="9"/>
      <c r="V1547" s="9"/>
      <c r="W1547" s="9"/>
      <c r="X1547" s="9"/>
      <c r="Y1547" s="9"/>
      <c r="Z1547" s="9"/>
    </row>
    <row r="1548" ht="21.75" customHeight="1">
      <c r="A1548" s="100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16"/>
      <c r="P1548" s="29"/>
      <c r="Q1548" s="29"/>
      <c r="R1548" s="16"/>
      <c r="S1548" s="9"/>
      <c r="T1548" s="9"/>
      <c r="U1548" s="9"/>
      <c r="V1548" s="9"/>
      <c r="W1548" s="9"/>
      <c r="X1548" s="9"/>
      <c r="Y1548" s="9"/>
      <c r="Z1548" s="9"/>
    </row>
    <row r="1549" ht="21.75" customHeight="1">
      <c r="A1549" s="100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16"/>
      <c r="P1549" s="29"/>
      <c r="Q1549" s="29"/>
      <c r="R1549" s="16"/>
      <c r="S1549" s="9"/>
      <c r="T1549" s="9"/>
      <c r="U1549" s="9"/>
      <c r="V1549" s="9"/>
      <c r="W1549" s="9"/>
      <c r="X1549" s="9"/>
      <c r="Y1549" s="9"/>
      <c r="Z1549" s="9"/>
    </row>
    <row r="1550" ht="21.75" customHeight="1">
      <c r="A1550" s="100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16"/>
      <c r="P1550" s="29"/>
      <c r="Q1550" s="29"/>
      <c r="R1550" s="16"/>
      <c r="S1550" s="9"/>
      <c r="T1550" s="9"/>
      <c r="U1550" s="9"/>
      <c r="V1550" s="9"/>
      <c r="W1550" s="9"/>
      <c r="X1550" s="9"/>
      <c r="Y1550" s="9"/>
      <c r="Z1550" s="9"/>
    </row>
    <row r="1551" ht="21.75" customHeight="1">
      <c r="A1551" s="100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16"/>
      <c r="P1551" s="29"/>
      <c r="Q1551" s="29"/>
      <c r="R1551" s="16"/>
      <c r="S1551" s="9"/>
      <c r="T1551" s="9"/>
      <c r="U1551" s="9"/>
      <c r="V1551" s="9"/>
      <c r="W1551" s="9"/>
      <c r="X1551" s="9"/>
      <c r="Y1551" s="9"/>
      <c r="Z1551" s="9"/>
    </row>
    <row r="1552" ht="21.75" customHeight="1">
      <c r="A1552" s="100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16"/>
      <c r="P1552" s="29"/>
      <c r="Q1552" s="29"/>
      <c r="R1552" s="16"/>
      <c r="S1552" s="9"/>
      <c r="T1552" s="9"/>
      <c r="U1552" s="9"/>
      <c r="V1552" s="9"/>
      <c r="W1552" s="9"/>
      <c r="X1552" s="9"/>
      <c r="Y1552" s="9"/>
      <c r="Z1552" s="9"/>
    </row>
    <row r="1553" ht="21.75" customHeight="1">
      <c r="A1553" s="100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16"/>
      <c r="P1553" s="29"/>
      <c r="Q1553" s="29"/>
      <c r="R1553" s="16"/>
      <c r="S1553" s="9"/>
      <c r="T1553" s="9"/>
      <c r="U1553" s="9"/>
      <c r="V1553" s="9"/>
      <c r="W1553" s="9"/>
      <c r="X1553" s="9"/>
      <c r="Y1553" s="9"/>
      <c r="Z1553" s="9"/>
    </row>
    <row r="1554" ht="21.75" customHeight="1">
      <c r="A1554" s="100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16"/>
      <c r="P1554" s="29"/>
      <c r="Q1554" s="29"/>
      <c r="R1554" s="16"/>
      <c r="S1554" s="9"/>
      <c r="T1554" s="9"/>
      <c r="U1554" s="9"/>
      <c r="V1554" s="9"/>
      <c r="W1554" s="9"/>
      <c r="X1554" s="9"/>
      <c r="Y1554" s="9"/>
      <c r="Z1554" s="9"/>
    </row>
    <row r="1555" ht="21.75" customHeight="1">
      <c r="A1555" s="100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16"/>
      <c r="P1555" s="29"/>
      <c r="Q1555" s="29"/>
      <c r="R1555" s="16"/>
      <c r="S1555" s="9"/>
      <c r="T1555" s="9"/>
      <c r="U1555" s="9"/>
      <c r="V1555" s="9"/>
      <c r="W1555" s="9"/>
      <c r="X1555" s="9"/>
      <c r="Y1555" s="9"/>
      <c r="Z1555" s="9"/>
    </row>
    <row r="1556" ht="21.75" customHeight="1">
      <c r="A1556" s="100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16"/>
      <c r="P1556" s="29"/>
      <c r="Q1556" s="29"/>
      <c r="R1556" s="16"/>
      <c r="S1556" s="9"/>
      <c r="T1556" s="9"/>
      <c r="U1556" s="9"/>
      <c r="V1556" s="9"/>
      <c r="W1556" s="9"/>
      <c r="X1556" s="9"/>
      <c r="Y1556" s="9"/>
      <c r="Z1556" s="9"/>
    </row>
    <row r="1557" ht="21.75" customHeight="1">
      <c r="A1557" s="100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16"/>
      <c r="P1557" s="29"/>
      <c r="Q1557" s="29"/>
      <c r="R1557" s="16"/>
      <c r="S1557" s="9"/>
      <c r="T1557" s="9"/>
      <c r="U1557" s="9"/>
      <c r="V1557" s="9"/>
      <c r="W1557" s="9"/>
      <c r="X1557" s="9"/>
      <c r="Y1557" s="9"/>
      <c r="Z1557" s="9"/>
    </row>
    <row r="1558" ht="21.75" customHeight="1">
      <c r="A1558" s="100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16"/>
      <c r="P1558" s="29"/>
      <c r="Q1558" s="29"/>
      <c r="R1558" s="16"/>
      <c r="S1558" s="9"/>
      <c r="T1558" s="9"/>
      <c r="U1558" s="9"/>
      <c r="V1558" s="9"/>
      <c r="W1558" s="9"/>
      <c r="X1558" s="9"/>
      <c r="Y1558" s="9"/>
      <c r="Z1558" s="9"/>
    </row>
    <row r="1559" ht="21.75" customHeight="1">
      <c r="A1559" s="100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16"/>
      <c r="P1559" s="29"/>
      <c r="Q1559" s="29"/>
      <c r="R1559" s="16"/>
      <c r="S1559" s="9"/>
      <c r="T1559" s="9"/>
      <c r="U1559" s="9"/>
      <c r="V1559" s="9"/>
      <c r="W1559" s="9"/>
      <c r="X1559" s="9"/>
      <c r="Y1559" s="9"/>
      <c r="Z1559" s="9"/>
    </row>
    <row r="1560" ht="21.75" customHeight="1">
      <c r="A1560" s="100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16"/>
      <c r="P1560" s="29"/>
      <c r="Q1560" s="29"/>
      <c r="R1560" s="16"/>
      <c r="S1560" s="9"/>
      <c r="T1560" s="9"/>
      <c r="U1560" s="9"/>
      <c r="V1560" s="9"/>
      <c r="W1560" s="9"/>
      <c r="X1560" s="9"/>
      <c r="Y1560" s="9"/>
      <c r="Z1560" s="9"/>
    </row>
    <row r="1561" ht="21.75" customHeight="1">
      <c r="A1561" s="100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16"/>
      <c r="P1561" s="29"/>
      <c r="Q1561" s="29"/>
      <c r="R1561" s="16"/>
      <c r="S1561" s="9"/>
      <c r="T1561" s="9"/>
      <c r="U1561" s="9"/>
      <c r="V1561" s="9"/>
      <c r="W1561" s="9"/>
      <c r="X1561" s="9"/>
      <c r="Y1561" s="9"/>
      <c r="Z1561" s="9"/>
    </row>
    <row r="1562" ht="21.75" customHeight="1">
      <c r="A1562" s="100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16"/>
      <c r="P1562" s="29"/>
      <c r="Q1562" s="29"/>
      <c r="R1562" s="16"/>
      <c r="S1562" s="9"/>
      <c r="T1562" s="9"/>
      <c r="U1562" s="9"/>
      <c r="V1562" s="9"/>
      <c r="W1562" s="9"/>
      <c r="X1562" s="9"/>
      <c r="Y1562" s="9"/>
      <c r="Z1562" s="9"/>
    </row>
    <row r="1563" ht="21.75" customHeight="1">
      <c r="A1563" s="100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16"/>
      <c r="P1563" s="29"/>
      <c r="Q1563" s="29"/>
      <c r="R1563" s="16"/>
      <c r="S1563" s="9"/>
      <c r="T1563" s="9"/>
      <c r="U1563" s="9"/>
      <c r="V1563" s="9"/>
      <c r="W1563" s="9"/>
      <c r="X1563" s="9"/>
      <c r="Y1563" s="9"/>
      <c r="Z1563" s="9"/>
    </row>
    <row r="1564" ht="21.75" customHeight="1">
      <c r="A1564" s="100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16"/>
      <c r="P1564" s="29"/>
      <c r="Q1564" s="29"/>
      <c r="R1564" s="16"/>
      <c r="S1564" s="9"/>
      <c r="T1564" s="9"/>
      <c r="U1564" s="9"/>
      <c r="V1564" s="9"/>
      <c r="W1564" s="9"/>
      <c r="X1564" s="9"/>
      <c r="Y1564" s="9"/>
      <c r="Z1564" s="9"/>
    </row>
    <row r="1565" ht="21.75" customHeight="1">
      <c r="A1565" s="100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16"/>
      <c r="P1565" s="29"/>
      <c r="Q1565" s="29"/>
      <c r="R1565" s="16"/>
      <c r="S1565" s="9"/>
      <c r="T1565" s="9"/>
      <c r="U1565" s="9"/>
      <c r="V1565" s="9"/>
      <c r="W1565" s="9"/>
      <c r="X1565" s="9"/>
      <c r="Y1565" s="9"/>
      <c r="Z1565" s="9"/>
    </row>
    <row r="1566" ht="21.75" customHeight="1">
      <c r="A1566" s="100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16"/>
      <c r="P1566" s="29"/>
      <c r="Q1566" s="29"/>
      <c r="R1566" s="16"/>
      <c r="S1566" s="9"/>
      <c r="T1566" s="9"/>
      <c r="U1566" s="9"/>
      <c r="V1566" s="9"/>
      <c r="W1566" s="9"/>
      <c r="X1566" s="9"/>
      <c r="Y1566" s="9"/>
      <c r="Z1566" s="9"/>
    </row>
    <row r="1567" ht="21.75" customHeight="1">
      <c r="A1567" s="100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16"/>
      <c r="P1567" s="29"/>
      <c r="Q1567" s="29"/>
      <c r="R1567" s="16"/>
      <c r="S1567" s="9"/>
      <c r="T1567" s="9"/>
      <c r="U1567" s="9"/>
      <c r="V1567" s="9"/>
      <c r="W1567" s="9"/>
      <c r="X1567" s="9"/>
      <c r="Y1567" s="9"/>
      <c r="Z1567" s="9"/>
    </row>
    <row r="1568" ht="21.75" customHeight="1">
      <c r="A1568" s="100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16"/>
      <c r="P1568" s="29"/>
      <c r="Q1568" s="29"/>
      <c r="R1568" s="16"/>
      <c r="S1568" s="9"/>
      <c r="T1568" s="9"/>
      <c r="U1568" s="9"/>
      <c r="V1568" s="9"/>
      <c r="W1568" s="9"/>
      <c r="X1568" s="9"/>
      <c r="Y1568" s="9"/>
      <c r="Z1568" s="9"/>
    </row>
    <row r="1569" ht="21.75" customHeight="1">
      <c r="A1569" s="100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16"/>
      <c r="P1569" s="29"/>
      <c r="Q1569" s="29"/>
      <c r="R1569" s="16"/>
      <c r="S1569" s="9"/>
      <c r="T1569" s="9"/>
      <c r="U1569" s="9"/>
      <c r="V1569" s="9"/>
      <c r="W1569" s="9"/>
      <c r="X1569" s="9"/>
      <c r="Y1569" s="9"/>
      <c r="Z1569" s="9"/>
    </row>
    <row r="1570" ht="21.75" customHeight="1">
      <c r="A1570" s="100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16"/>
      <c r="P1570" s="29"/>
      <c r="Q1570" s="29"/>
      <c r="R1570" s="16"/>
      <c r="S1570" s="9"/>
      <c r="T1570" s="9"/>
      <c r="U1570" s="9"/>
      <c r="V1570" s="9"/>
      <c r="W1570" s="9"/>
      <c r="X1570" s="9"/>
      <c r="Y1570" s="9"/>
      <c r="Z1570" s="9"/>
    </row>
    <row r="1571" ht="21.75" customHeight="1">
      <c r="A1571" s="100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16"/>
      <c r="P1571" s="29"/>
      <c r="Q1571" s="29"/>
      <c r="R1571" s="16"/>
      <c r="S1571" s="9"/>
      <c r="T1571" s="9"/>
      <c r="U1571" s="9"/>
      <c r="V1571" s="9"/>
      <c r="W1571" s="9"/>
      <c r="X1571" s="9"/>
      <c r="Y1571" s="9"/>
      <c r="Z1571" s="9"/>
    </row>
    <row r="1572" ht="21.75" customHeight="1">
      <c r="A1572" s="100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16"/>
      <c r="P1572" s="29"/>
      <c r="Q1572" s="29"/>
      <c r="R1572" s="16"/>
      <c r="S1572" s="9"/>
      <c r="T1572" s="9"/>
      <c r="U1572" s="9"/>
      <c r="V1572" s="9"/>
      <c r="W1572" s="9"/>
      <c r="X1572" s="9"/>
      <c r="Y1572" s="9"/>
      <c r="Z1572" s="9"/>
    </row>
    <row r="1573" ht="21.75" customHeight="1">
      <c r="A1573" s="100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16"/>
      <c r="P1573" s="29"/>
      <c r="Q1573" s="29"/>
      <c r="R1573" s="16"/>
      <c r="S1573" s="9"/>
      <c r="T1573" s="9"/>
      <c r="U1573" s="9"/>
      <c r="V1573" s="9"/>
      <c r="W1573" s="9"/>
      <c r="X1573" s="9"/>
      <c r="Y1573" s="9"/>
      <c r="Z1573" s="9"/>
    </row>
    <row r="1574" ht="21.75" customHeight="1">
      <c r="A1574" s="100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16"/>
      <c r="P1574" s="29"/>
      <c r="Q1574" s="29"/>
      <c r="R1574" s="16"/>
      <c r="S1574" s="9"/>
      <c r="T1574" s="9"/>
      <c r="U1574" s="9"/>
      <c r="V1574" s="9"/>
      <c r="W1574" s="9"/>
      <c r="X1574" s="9"/>
      <c r="Y1574" s="9"/>
      <c r="Z1574" s="9"/>
    </row>
    <row r="1575" ht="21.75" customHeight="1">
      <c r="A1575" s="100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16"/>
      <c r="P1575" s="29"/>
      <c r="Q1575" s="29"/>
      <c r="R1575" s="16"/>
      <c r="S1575" s="9"/>
      <c r="T1575" s="9"/>
      <c r="U1575" s="9"/>
      <c r="V1575" s="9"/>
      <c r="W1575" s="9"/>
      <c r="X1575" s="9"/>
      <c r="Y1575" s="9"/>
      <c r="Z1575" s="9"/>
    </row>
    <row r="1576" ht="21.75" customHeight="1">
      <c r="A1576" s="100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16"/>
      <c r="P1576" s="29"/>
      <c r="Q1576" s="29"/>
      <c r="R1576" s="16"/>
      <c r="S1576" s="9"/>
      <c r="T1576" s="9"/>
      <c r="U1576" s="9"/>
      <c r="V1576" s="9"/>
      <c r="W1576" s="9"/>
      <c r="X1576" s="9"/>
      <c r="Y1576" s="9"/>
      <c r="Z1576" s="9"/>
    </row>
    <row r="1577" ht="21.75" customHeight="1">
      <c r="A1577" s="100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16"/>
      <c r="P1577" s="29"/>
      <c r="Q1577" s="29"/>
      <c r="R1577" s="16"/>
      <c r="S1577" s="9"/>
      <c r="T1577" s="9"/>
      <c r="U1577" s="9"/>
      <c r="V1577" s="9"/>
      <c r="W1577" s="9"/>
      <c r="X1577" s="9"/>
      <c r="Y1577" s="9"/>
      <c r="Z1577" s="9"/>
    </row>
    <row r="1578" ht="21.75" customHeight="1">
      <c r="A1578" s="100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16"/>
      <c r="P1578" s="29"/>
      <c r="Q1578" s="29"/>
      <c r="R1578" s="16"/>
      <c r="S1578" s="9"/>
      <c r="T1578" s="9"/>
      <c r="U1578" s="9"/>
      <c r="V1578" s="9"/>
      <c r="W1578" s="9"/>
      <c r="X1578" s="9"/>
      <c r="Y1578" s="9"/>
      <c r="Z1578" s="9"/>
    </row>
    <row r="1579" ht="21.75" customHeight="1">
      <c r="A1579" s="100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16"/>
      <c r="P1579" s="29"/>
      <c r="Q1579" s="29"/>
      <c r="R1579" s="16"/>
      <c r="S1579" s="9"/>
      <c r="T1579" s="9"/>
      <c r="U1579" s="9"/>
      <c r="V1579" s="9"/>
      <c r="W1579" s="9"/>
      <c r="X1579" s="9"/>
      <c r="Y1579" s="9"/>
      <c r="Z1579" s="9"/>
    </row>
    <row r="1580" ht="21.75" customHeight="1">
      <c r="A1580" s="100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16"/>
      <c r="P1580" s="29"/>
      <c r="Q1580" s="29"/>
      <c r="R1580" s="16"/>
      <c r="S1580" s="9"/>
      <c r="T1580" s="9"/>
      <c r="U1580" s="9"/>
      <c r="V1580" s="9"/>
      <c r="W1580" s="9"/>
      <c r="X1580" s="9"/>
      <c r="Y1580" s="9"/>
      <c r="Z1580" s="9"/>
    </row>
    <row r="1581" ht="21.75" customHeight="1">
      <c r="A1581" s="100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16"/>
      <c r="P1581" s="29"/>
      <c r="Q1581" s="29"/>
      <c r="R1581" s="16"/>
      <c r="S1581" s="9"/>
      <c r="T1581" s="9"/>
      <c r="U1581" s="9"/>
      <c r="V1581" s="9"/>
      <c r="W1581" s="9"/>
      <c r="X1581" s="9"/>
      <c r="Y1581" s="9"/>
      <c r="Z1581" s="9"/>
    </row>
    <row r="1582" ht="21.75" customHeight="1">
      <c r="A1582" s="100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16"/>
      <c r="P1582" s="29"/>
      <c r="Q1582" s="29"/>
      <c r="R1582" s="16"/>
      <c r="S1582" s="9"/>
      <c r="T1582" s="9"/>
      <c r="U1582" s="9"/>
      <c r="V1582" s="9"/>
      <c r="W1582" s="9"/>
      <c r="X1582" s="9"/>
      <c r="Y1582" s="9"/>
      <c r="Z1582" s="9"/>
    </row>
    <row r="1583" ht="21.75" customHeight="1">
      <c r="A1583" s="100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16"/>
      <c r="P1583" s="29"/>
      <c r="Q1583" s="29"/>
      <c r="R1583" s="16"/>
      <c r="S1583" s="9"/>
      <c r="T1583" s="9"/>
      <c r="U1583" s="9"/>
      <c r="V1583" s="9"/>
      <c r="W1583" s="9"/>
      <c r="X1583" s="9"/>
      <c r="Y1583" s="9"/>
      <c r="Z1583" s="9"/>
    </row>
    <row r="1584" ht="21.75" customHeight="1">
      <c r="A1584" s="100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16"/>
      <c r="P1584" s="29"/>
      <c r="Q1584" s="29"/>
      <c r="R1584" s="16"/>
      <c r="S1584" s="9"/>
      <c r="T1584" s="9"/>
      <c r="U1584" s="9"/>
      <c r="V1584" s="9"/>
      <c r="W1584" s="9"/>
      <c r="X1584" s="9"/>
      <c r="Y1584" s="9"/>
      <c r="Z1584" s="9"/>
    </row>
    <row r="1585" ht="21.75" customHeight="1">
      <c r="A1585" s="100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16"/>
      <c r="P1585" s="29"/>
      <c r="Q1585" s="29"/>
      <c r="R1585" s="16"/>
      <c r="S1585" s="9"/>
      <c r="T1585" s="9"/>
      <c r="U1585" s="9"/>
      <c r="V1585" s="9"/>
      <c r="W1585" s="9"/>
      <c r="X1585" s="9"/>
      <c r="Y1585" s="9"/>
      <c r="Z1585" s="9"/>
    </row>
    <row r="1586" ht="21.75" customHeight="1">
      <c r="A1586" s="100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16"/>
      <c r="P1586" s="29"/>
      <c r="Q1586" s="29"/>
      <c r="R1586" s="16"/>
      <c r="S1586" s="9"/>
      <c r="T1586" s="9"/>
      <c r="U1586" s="9"/>
      <c r="V1586" s="9"/>
      <c r="W1586" s="9"/>
      <c r="X1586" s="9"/>
      <c r="Y1586" s="9"/>
      <c r="Z1586" s="9"/>
    </row>
    <row r="1587" ht="21.75" customHeight="1">
      <c r="A1587" s="100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16"/>
      <c r="P1587" s="29"/>
      <c r="Q1587" s="29"/>
      <c r="R1587" s="16"/>
      <c r="S1587" s="9"/>
      <c r="T1587" s="9"/>
      <c r="U1587" s="9"/>
      <c r="V1587" s="9"/>
      <c r="W1587" s="9"/>
      <c r="X1587" s="9"/>
      <c r="Y1587" s="9"/>
      <c r="Z1587" s="9"/>
    </row>
    <row r="1588" ht="21.75" customHeight="1">
      <c r="A1588" s="100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16"/>
      <c r="P1588" s="29"/>
      <c r="Q1588" s="29"/>
      <c r="R1588" s="16"/>
      <c r="S1588" s="9"/>
      <c r="T1588" s="9"/>
      <c r="U1588" s="9"/>
      <c r="V1588" s="9"/>
      <c r="W1588" s="9"/>
      <c r="X1588" s="9"/>
      <c r="Y1588" s="9"/>
      <c r="Z1588" s="9"/>
    </row>
    <row r="1589" ht="21.75" customHeight="1">
      <c r="A1589" s="100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16"/>
      <c r="P1589" s="29"/>
      <c r="Q1589" s="29"/>
      <c r="R1589" s="16"/>
      <c r="S1589" s="9"/>
      <c r="T1589" s="9"/>
      <c r="U1589" s="9"/>
      <c r="V1589" s="9"/>
      <c r="W1589" s="9"/>
      <c r="X1589" s="9"/>
      <c r="Y1589" s="9"/>
      <c r="Z1589" s="9"/>
    </row>
    <row r="1590" ht="21.75" customHeight="1">
      <c r="A1590" s="100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16"/>
      <c r="P1590" s="29"/>
      <c r="Q1590" s="29"/>
      <c r="R1590" s="16"/>
      <c r="S1590" s="9"/>
      <c r="T1590" s="9"/>
      <c r="U1590" s="9"/>
      <c r="V1590" s="9"/>
      <c r="W1590" s="9"/>
      <c r="X1590" s="9"/>
      <c r="Y1590" s="9"/>
      <c r="Z1590" s="9"/>
    </row>
    <row r="1591" ht="21.75" customHeight="1">
      <c r="A1591" s="100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16"/>
      <c r="P1591" s="29"/>
      <c r="Q1591" s="29"/>
      <c r="R1591" s="16"/>
      <c r="S1591" s="9"/>
      <c r="T1591" s="9"/>
      <c r="U1591" s="9"/>
      <c r="V1591" s="9"/>
      <c r="W1591" s="9"/>
      <c r="X1591" s="9"/>
      <c r="Y1591" s="9"/>
      <c r="Z1591" s="9"/>
    </row>
    <row r="1592" ht="21.75" customHeight="1">
      <c r="A1592" s="100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16"/>
      <c r="P1592" s="29"/>
      <c r="Q1592" s="29"/>
      <c r="R1592" s="16"/>
      <c r="S1592" s="9"/>
      <c r="T1592" s="9"/>
      <c r="U1592" s="9"/>
      <c r="V1592" s="9"/>
      <c r="W1592" s="9"/>
      <c r="X1592" s="9"/>
      <c r="Y1592" s="9"/>
      <c r="Z1592" s="9"/>
    </row>
    <row r="1593" ht="21.75" customHeight="1">
      <c r="A1593" s="100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16"/>
      <c r="P1593" s="29"/>
      <c r="Q1593" s="29"/>
      <c r="R1593" s="16"/>
      <c r="S1593" s="9"/>
      <c r="T1593" s="9"/>
      <c r="U1593" s="9"/>
      <c r="V1593" s="9"/>
      <c r="W1593" s="9"/>
      <c r="X1593" s="9"/>
      <c r="Y1593" s="9"/>
      <c r="Z1593" s="9"/>
    </row>
    <row r="1594" ht="21.75" customHeight="1">
      <c r="A1594" s="100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16"/>
      <c r="P1594" s="29"/>
      <c r="Q1594" s="29"/>
      <c r="R1594" s="16"/>
      <c r="S1594" s="9"/>
      <c r="T1594" s="9"/>
      <c r="U1594" s="9"/>
      <c r="V1594" s="9"/>
      <c r="W1594" s="9"/>
      <c r="X1594" s="9"/>
      <c r="Y1594" s="9"/>
      <c r="Z1594" s="9"/>
    </row>
    <row r="1595" ht="21.75" customHeight="1">
      <c r="A1595" s="100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16"/>
      <c r="P1595" s="29"/>
      <c r="Q1595" s="29"/>
      <c r="R1595" s="16"/>
      <c r="S1595" s="9"/>
      <c r="T1595" s="9"/>
      <c r="U1595" s="9"/>
      <c r="V1595" s="9"/>
      <c r="W1595" s="9"/>
      <c r="X1595" s="9"/>
      <c r="Y1595" s="9"/>
      <c r="Z1595" s="9"/>
    </row>
    <row r="1596" ht="21.75" customHeight="1">
      <c r="A1596" s="100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16"/>
      <c r="P1596" s="29"/>
      <c r="Q1596" s="29"/>
      <c r="R1596" s="16"/>
      <c r="S1596" s="9"/>
      <c r="T1596" s="9"/>
      <c r="U1596" s="9"/>
      <c r="V1596" s="9"/>
      <c r="W1596" s="9"/>
      <c r="X1596" s="9"/>
      <c r="Y1596" s="9"/>
      <c r="Z1596" s="9"/>
    </row>
    <row r="1597" ht="21.75" customHeight="1">
      <c r="A1597" s="100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16"/>
      <c r="P1597" s="29"/>
      <c r="Q1597" s="29"/>
      <c r="R1597" s="16"/>
      <c r="S1597" s="9"/>
      <c r="T1597" s="9"/>
      <c r="U1597" s="9"/>
      <c r="V1597" s="9"/>
      <c r="W1597" s="9"/>
      <c r="X1597" s="9"/>
      <c r="Y1597" s="9"/>
      <c r="Z1597" s="9"/>
    </row>
    <row r="1598" ht="21.75" customHeight="1">
      <c r="A1598" s="100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16"/>
      <c r="P1598" s="29"/>
      <c r="Q1598" s="29"/>
      <c r="R1598" s="16"/>
      <c r="S1598" s="9"/>
      <c r="T1598" s="9"/>
      <c r="U1598" s="9"/>
      <c r="V1598" s="9"/>
      <c r="W1598" s="9"/>
      <c r="X1598" s="9"/>
      <c r="Y1598" s="9"/>
      <c r="Z1598" s="9"/>
    </row>
    <row r="1599" ht="21.75" customHeight="1">
      <c r="A1599" s="100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16"/>
      <c r="P1599" s="29"/>
      <c r="Q1599" s="29"/>
      <c r="R1599" s="16"/>
      <c r="S1599" s="9"/>
      <c r="T1599" s="9"/>
      <c r="U1599" s="9"/>
      <c r="V1599" s="9"/>
      <c r="W1599" s="9"/>
      <c r="X1599" s="9"/>
      <c r="Y1599" s="9"/>
      <c r="Z1599" s="9"/>
    </row>
    <row r="1600" ht="21.75" customHeight="1">
      <c r="A1600" s="100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16"/>
      <c r="P1600" s="29"/>
      <c r="Q1600" s="29"/>
      <c r="R1600" s="16"/>
      <c r="S1600" s="9"/>
      <c r="T1600" s="9"/>
      <c r="U1600" s="9"/>
      <c r="V1600" s="9"/>
      <c r="W1600" s="9"/>
      <c r="X1600" s="9"/>
      <c r="Y1600" s="9"/>
      <c r="Z1600" s="9"/>
    </row>
    <row r="1601" ht="21.75" customHeight="1">
      <c r="A1601" s="100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16"/>
      <c r="P1601" s="29"/>
      <c r="Q1601" s="29"/>
      <c r="R1601" s="16"/>
      <c r="S1601" s="9"/>
      <c r="T1601" s="9"/>
      <c r="U1601" s="9"/>
      <c r="V1601" s="9"/>
      <c r="W1601" s="9"/>
      <c r="X1601" s="9"/>
      <c r="Y1601" s="9"/>
      <c r="Z1601" s="9"/>
    </row>
    <row r="1602" ht="21.75" customHeight="1">
      <c r="A1602" s="100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16"/>
      <c r="P1602" s="29"/>
      <c r="Q1602" s="29"/>
      <c r="R1602" s="16"/>
      <c r="S1602" s="9"/>
      <c r="T1602" s="9"/>
      <c r="U1602" s="9"/>
      <c r="V1602" s="9"/>
      <c r="W1602" s="9"/>
      <c r="X1602" s="9"/>
      <c r="Y1602" s="9"/>
      <c r="Z1602" s="9"/>
    </row>
    <row r="1603" ht="21.75" customHeight="1">
      <c r="A1603" s="100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16"/>
      <c r="P1603" s="29"/>
      <c r="Q1603" s="29"/>
      <c r="R1603" s="16"/>
      <c r="S1603" s="9"/>
      <c r="T1603" s="9"/>
      <c r="U1603" s="9"/>
      <c r="V1603" s="9"/>
      <c r="W1603" s="9"/>
      <c r="X1603" s="9"/>
      <c r="Y1603" s="9"/>
      <c r="Z1603" s="9"/>
    </row>
    <row r="1604" ht="21.75" customHeight="1">
      <c r="A1604" s="100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16"/>
      <c r="P1604" s="29"/>
      <c r="Q1604" s="29"/>
      <c r="R1604" s="16"/>
      <c r="S1604" s="9"/>
      <c r="T1604" s="9"/>
      <c r="U1604" s="9"/>
      <c r="V1604" s="9"/>
      <c r="W1604" s="9"/>
      <c r="X1604" s="9"/>
      <c r="Y1604" s="9"/>
      <c r="Z1604" s="9"/>
    </row>
    <row r="1605" ht="21.75" customHeight="1">
      <c r="A1605" s="100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16"/>
      <c r="P1605" s="29"/>
      <c r="Q1605" s="29"/>
      <c r="R1605" s="16"/>
      <c r="S1605" s="9"/>
      <c r="T1605" s="9"/>
      <c r="U1605" s="9"/>
      <c r="V1605" s="9"/>
      <c r="W1605" s="9"/>
      <c r="X1605" s="9"/>
      <c r="Y1605" s="9"/>
      <c r="Z1605" s="9"/>
    </row>
    <row r="1606" ht="21.75" customHeight="1">
      <c r="A1606" s="100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16"/>
      <c r="P1606" s="29"/>
      <c r="Q1606" s="29"/>
      <c r="R1606" s="16"/>
      <c r="S1606" s="9"/>
      <c r="T1606" s="9"/>
      <c r="U1606" s="9"/>
      <c r="V1606" s="9"/>
      <c r="W1606" s="9"/>
      <c r="X1606" s="9"/>
      <c r="Y1606" s="9"/>
      <c r="Z1606" s="9"/>
    </row>
    <row r="1607" ht="21.75" customHeight="1">
      <c r="A1607" s="100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16"/>
      <c r="P1607" s="29"/>
      <c r="Q1607" s="29"/>
      <c r="R1607" s="16"/>
      <c r="S1607" s="9"/>
      <c r="T1607" s="9"/>
      <c r="U1607" s="9"/>
      <c r="V1607" s="9"/>
      <c r="W1607" s="9"/>
      <c r="X1607" s="9"/>
      <c r="Y1607" s="9"/>
      <c r="Z1607" s="9"/>
    </row>
    <row r="1608" ht="21.75" customHeight="1">
      <c r="A1608" s="100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16"/>
      <c r="P1608" s="29"/>
      <c r="Q1608" s="29"/>
      <c r="R1608" s="16"/>
      <c r="S1608" s="9"/>
      <c r="T1608" s="9"/>
      <c r="U1608" s="9"/>
      <c r="V1608" s="9"/>
      <c r="W1608" s="9"/>
      <c r="X1608" s="9"/>
      <c r="Y1608" s="9"/>
      <c r="Z1608" s="9"/>
    </row>
    <row r="1609" ht="21.75" customHeight="1">
      <c r="A1609" s="100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16"/>
      <c r="P1609" s="29"/>
      <c r="Q1609" s="29"/>
      <c r="R1609" s="16"/>
      <c r="S1609" s="9"/>
      <c r="T1609" s="9"/>
      <c r="U1609" s="9"/>
      <c r="V1609" s="9"/>
      <c r="W1609" s="9"/>
      <c r="X1609" s="9"/>
      <c r="Y1609" s="9"/>
      <c r="Z1609" s="9"/>
    </row>
    <row r="1610" ht="21.75" customHeight="1">
      <c r="A1610" s="100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16"/>
      <c r="P1610" s="29"/>
      <c r="Q1610" s="29"/>
      <c r="R1610" s="16"/>
      <c r="S1610" s="9"/>
      <c r="T1610" s="9"/>
      <c r="U1610" s="9"/>
      <c r="V1610" s="9"/>
      <c r="W1610" s="9"/>
      <c r="X1610" s="9"/>
      <c r="Y1610" s="9"/>
      <c r="Z1610" s="9"/>
    </row>
    <row r="1611" ht="21.75" customHeight="1">
      <c r="A1611" s="100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16"/>
      <c r="P1611" s="29"/>
      <c r="Q1611" s="29"/>
      <c r="R1611" s="16"/>
      <c r="S1611" s="9"/>
      <c r="T1611" s="9"/>
      <c r="U1611" s="9"/>
      <c r="V1611" s="9"/>
      <c r="W1611" s="9"/>
      <c r="X1611" s="9"/>
      <c r="Y1611" s="9"/>
      <c r="Z1611" s="9"/>
    </row>
    <row r="1612" ht="21.75" customHeight="1">
      <c r="A1612" s="100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16"/>
      <c r="P1612" s="29"/>
      <c r="Q1612" s="29"/>
      <c r="R1612" s="16"/>
      <c r="S1612" s="9"/>
      <c r="T1612" s="9"/>
      <c r="U1612" s="9"/>
      <c r="V1612" s="9"/>
      <c r="W1612" s="9"/>
      <c r="X1612" s="9"/>
      <c r="Y1612" s="9"/>
      <c r="Z1612" s="9"/>
    </row>
    <row r="1613" ht="21.75" customHeight="1">
      <c r="A1613" s="100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16"/>
      <c r="P1613" s="29"/>
      <c r="Q1613" s="29"/>
      <c r="R1613" s="16"/>
      <c r="S1613" s="9"/>
      <c r="T1613" s="9"/>
      <c r="U1613" s="9"/>
      <c r="V1613" s="9"/>
      <c r="W1613" s="9"/>
      <c r="X1613" s="9"/>
      <c r="Y1613" s="9"/>
      <c r="Z1613" s="9"/>
    </row>
    <row r="1614" ht="21.75" customHeight="1">
      <c r="A1614" s="100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16"/>
      <c r="P1614" s="29"/>
      <c r="Q1614" s="29"/>
      <c r="R1614" s="16"/>
      <c r="S1614" s="9"/>
      <c r="T1614" s="9"/>
      <c r="U1614" s="9"/>
      <c r="V1614" s="9"/>
      <c r="W1614" s="9"/>
      <c r="X1614" s="9"/>
      <c r="Y1614" s="9"/>
      <c r="Z1614" s="9"/>
    </row>
    <row r="1615" ht="21.75" customHeight="1">
      <c r="A1615" s="100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16"/>
      <c r="P1615" s="29"/>
      <c r="Q1615" s="29"/>
      <c r="R1615" s="16"/>
      <c r="S1615" s="9"/>
      <c r="T1615" s="9"/>
      <c r="U1615" s="9"/>
      <c r="V1615" s="9"/>
      <c r="W1615" s="9"/>
      <c r="X1615" s="9"/>
      <c r="Y1615" s="9"/>
      <c r="Z1615" s="9"/>
    </row>
    <row r="1616" ht="21.75" customHeight="1">
      <c r="A1616" s="100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16"/>
      <c r="P1616" s="29"/>
      <c r="Q1616" s="29"/>
      <c r="R1616" s="16"/>
      <c r="S1616" s="9"/>
      <c r="T1616" s="9"/>
      <c r="U1616" s="9"/>
      <c r="V1616" s="9"/>
      <c r="W1616" s="9"/>
      <c r="X1616" s="9"/>
      <c r="Y1616" s="9"/>
      <c r="Z1616" s="9"/>
    </row>
    <row r="1617" ht="21.75" customHeight="1">
      <c r="A1617" s="100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16"/>
      <c r="P1617" s="29"/>
      <c r="Q1617" s="29"/>
      <c r="R1617" s="16"/>
      <c r="S1617" s="9"/>
      <c r="T1617" s="9"/>
      <c r="U1617" s="9"/>
      <c r="V1617" s="9"/>
      <c r="W1617" s="9"/>
      <c r="X1617" s="9"/>
      <c r="Y1617" s="9"/>
      <c r="Z1617" s="9"/>
    </row>
    <row r="1618" ht="21.75" customHeight="1">
      <c r="A1618" s="100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16"/>
      <c r="P1618" s="29"/>
      <c r="Q1618" s="29"/>
      <c r="R1618" s="16"/>
      <c r="S1618" s="9"/>
      <c r="T1618" s="9"/>
      <c r="U1618" s="9"/>
      <c r="V1618" s="9"/>
      <c r="W1618" s="9"/>
      <c r="X1618" s="9"/>
      <c r="Y1618" s="9"/>
      <c r="Z1618" s="9"/>
    </row>
    <row r="1619" ht="21.75" customHeight="1">
      <c r="A1619" s="100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16"/>
      <c r="P1619" s="29"/>
      <c r="Q1619" s="29"/>
      <c r="R1619" s="16"/>
      <c r="S1619" s="9"/>
      <c r="T1619" s="9"/>
      <c r="U1619" s="9"/>
      <c r="V1619" s="9"/>
      <c r="W1619" s="9"/>
      <c r="X1619" s="9"/>
      <c r="Y1619" s="9"/>
      <c r="Z1619" s="9"/>
    </row>
    <row r="1620" ht="21.75" customHeight="1">
      <c r="A1620" s="100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16"/>
      <c r="P1620" s="29"/>
      <c r="Q1620" s="29"/>
      <c r="R1620" s="16"/>
      <c r="S1620" s="9"/>
      <c r="T1620" s="9"/>
      <c r="U1620" s="9"/>
      <c r="V1620" s="9"/>
      <c r="W1620" s="9"/>
      <c r="X1620" s="9"/>
      <c r="Y1620" s="9"/>
      <c r="Z1620" s="9"/>
    </row>
    <row r="1621" ht="21.75" customHeight="1">
      <c r="A1621" s="100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16"/>
      <c r="P1621" s="29"/>
      <c r="Q1621" s="29"/>
      <c r="R1621" s="16"/>
      <c r="S1621" s="9"/>
      <c r="T1621" s="9"/>
      <c r="U1621" s="9"/>
      <c r="V1621" s="9"/>
      <c r="W1621" s="9"/>
      <c r="X1621" s="9"/>
      <c r="Y1621" s="9"/>
      <c r="Z1621" s="9"/>
    </row>
    <row r="1622" ht="21.75" customHeight="1">
      <c r="A1622" s="100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16"/>
      <c r="P1622" s="29"/>
      <c r="Q1622" s="29"/>
      <c r="R1622" s="16"/>
      <c r="S1622" s="9"/>
      <c r="T1622" s="9"/>
      <c r="U1622" s="9"/>
      <c r="V1622" s="9"/>
      <c r="W1622" s="9"/>
      <c r="X1622" s="9"/>
      <c r="Y1622" s="9"/>
      <c r="Z1622" s="9"/>
    </row>
    <row r="1623" ht="21.75" customHeight="1">
      <c r="A1623" s="100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16"/>
      <c r="P1623" s="29"/>
      <c r="Q1623" s="29"/>
      <c r="R1623" s="16"/>
      <c r="S1623" s="9"/>
      <c r="T1623" s="9"/>
      <c r="U1623" s="9"/>
      <c r="V1623" s="9"/>
      <c r="W1623" s="9"/>
      <c r="X1623" s="9"/>
      <c r="Y1623" s="9"/>
      <c r="Z1623" s="9"/>
    </row>
    <row r="1624" ht="21.75" customHeight="1">
      <c r="A1624" s="100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16"/>
      <c r="P1624" s="29"/>
      <c r="Q1624" s="29"/>
      <c r="R1624" s="16"/>
      <c r="S1624" s="9"/>
      <c r="T1624" s="9"/>
      <c r="U1624" s="9"/>
      <c r="V1624" s="9"/>
      <c r="W1624" s="9"/>
      <c r="X1624" s="9"/>
      <c r="Y1624" s="9"/>
      <c r="Z1624" s="9"/>
    </row>
    <row r="1625" ht="21.75" customHeight="1">
      <c r="A1625" s="100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16"/>
      <c r="P1625" s="29"/>
      <c r="Q1625" s="29"/>
      <c r="R1625" s="16"/>
      <c r="S1625" s="9"/>
      <c r="T1625" s="9"/>
      <c r="U1625" s="9"/>
      <c r="V1625" s="9"/>
      <c r="W1625" s="9"/>
      <c r="X1625" s="9"/>
      <c r="Y1625" s="9"/>
      <c r="Z1625" s="9"/>
    </row>
    <row r="1626" ht="21.75" customHeight="1">
      <c r="A1626" s="100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16"/>
      <c r="P1626" s="29"/>
      <c r="Q1626" s="29"/>
      <c r="R1626" s="16"/>
      <c r="S1626" s="9"/>
      <c r="T1626" s="9"/>
      <c r="U1626" s="9"/>
      <c r="V1626" s="9"/>
      <c r="W1626" s="9"/>
      <c r="X1626" s="9"/>
      <c r="Y1626" s="9"/>
      <c r="Z1626" s="9"/>
    </row>
    <row r="1627" ht="21.75" customHeight="1">
      <c r="A1627" s="100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16"/>
      <c r="P1627" s="29"/>
      <c r="Q1627" s="29"/>
      <c r="R1627" s="16"/>
      <c r="S1627" s="9"/>
      <c r="T1627" s="9"/>
      <c r="U1627" s="9"/>
      <c r="V1627" s="9"/>
      <c r="W1627" s="9"/>
      <c r="X1627" s="9"/>
      <c r="Y1627" s="9"/>
      <c r="Z1627" s="9"/>
    </row>
    <row r="1628" ht="21.75" customHeight="1">
      <c r="A1628" s="100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16"/>
      <c r="P1628" s="29"/>
      <c r="Q1628" s="29"/>
      <c r="R1628" s="16"/>
      <c r="S1628" s="9"/>
      <c r="T1628" s="9"/>
      <c r="U1628" s="9"/>
      <c r="V1628" s="9"/>
      <c r="W1628" s="9"/>
      <c r="X1628" s="9"/>
      <c r="Y1628" s="9"/>
      <c r="Z1628" s="9"/>
    </row>
    <row r="1629" ht="21.75" customHeight="1">
      <c r="A1629" s="100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16"/>
      <c r="P1629" s="29"/>
      <c r="Q1629" s="29"/>
      <c r="R1629" s="16"/>
      <c r="S1629" s="9"/>
      <c r="T1629" s="9"/>
      <c r="U1629" s="9"/>
      <c r="V1629" s="9"/>
      <c r="W1629" s="9"/>
      <c r="X1629" s="9"/>
      <c r="Y1629" s="9"/>
      <c r="Z1629" s="9"/>
    </row>
    <row r="1630" ht="21.75" customHeight="1">
      <c r="A1630" s="100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16"/>
      <c r="P1630" s="29"/>
      <c r="Q1630" s="29"/>
      <c r="R1630" s="16"/>
      <c r="S1630" s="9"/>
      <c r="T1630" s="9"/>
      <c r="U1630" s="9"/>
      <c r="V1630" s="9"/>
      <c r="W1630" s="9"/>
      <c r="X1630" s="9"/>
      <c r="Y1630" s="9"/>
      <c r="Z1630" s="9"/>
    </row>
    <row r="1631" ht="21.75" customHeight="1">
      <c r="A1631" s="100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16"/>
      <c r="P1631" s="29"/>
      <c r="Q1631" s="29"/>
      <c r="R1631" s="16"/>
      <c r="S1631" s="9"/>
      <c r="T1631" s="9"/>
      <c r="U1631" s="9"/>
      <c r="V1631" s="9"/>
      <c r="W1631" s="9"/>
      <c r="X1631" s="9"/>
      <c r="Y1631" s="9"/>
      <c r="Z1631" s="9"/>
    </row>
    <row r="1632" ht="21.75" customHeight="1">
      <c r="A1632" s="100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16"/>
      <c r="P1632" s="29"/>
      <c r="Q1632" s="29"/>
      <c r="R1632" s="16"/>
      <c r="S1632" s="9"/>
      <c r="T1632" s="9"/>
      <c r="U1632" s="9"/>
      <c r="V1632" s="9"/>
      <c r="W1632" s="9"/>
      <c r="X1632" s="9"/>
      <c r="Y1632" s="9"/>
      <c r="Z1632" s="9"/>
    </row>
    <row r="1633" ht="21.75" customHeight="1">
      <c r="A1633" s="100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16"/>
      <c r="P1633" s="29"/>
      <c r="Q1633" s="29"/>
      <c r="R1633" s="16"/>
      <c r="S1633" s="9"/>
      <c r="T1633" s="9"/>
      <c r="U1633" s="9"/>
      <c r="V1633" s="9"/>
      <c r="W1633" s="9"/>
      <c r="X1633" s="9"/>
      <c r="Y1633" s="9"/>
      <c r="Z1633" s="9"/>
    </row>
    <row r="1634" ht="21.75" customHeight="1">
      <c r="A1634" s="100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16"/>
      <c r="P1634" s="29"/>
      <c r="Q1634" s="29"/>
      <c r="R1634" s="16"/>
      <c r="S1634" s="9"/>
      <c r="T1634" s="9"/>
      <c r="U1634" s="9"/>
      <c r="V1634" s="9"/>
      <c r="W1634" s="9"/>
      <c r="X1634" s="9"/>
      <c r="Y1634" s="9"/>
      <c r="Z1634" s="9"/>
    </row>
    <row r="1635" ht="21.75" customHeight="1">
      <c r="A1635" s="100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16"/>
      <c r="P1635" s="29"/>
      <c r="Q1635" s="29"/>
      <c r="R1635" s="16"/>
      <c r="S1635" s="9"/>
      <c r="T1635" s="9"/>
      <c r="U1635" s="9"/>
      <c r="V1635" s="9"/>
      <c r="W1635" s="9"/>
      <c r="X1635" s="9"/>
      <c r="Y1635" s="9"/>
      <c r="Z1635" s="9"/>
    </row>
    <row r="1636" ht="21.75" customHeight="1">
      <c r="A1636" s="100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16"/>
      <c r="P1636" s="29"/>
      <c r="Q1636" s="29"/>
      <c r="R1636" s="16"/>
      <c r="S1636" s="9"/>
      <c r="T1636" s="9"/>
      <c r="U1636" s="9"/>
      <c r="V1636" s="9"/>
      <c r="W1636" s="9"/>
      <c r="X1636" s="9"/>
      <c r="Y1636" s="9"/>
      <c r="Z1636" s="9"/>
    </row>
    <row r="1637" ht="21.75" customHeight="1">
      <c r="A1637" s="100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16"/>
      <c r="P1637" s="29"/>
      <c r="Q1637" s="29"/>
      <c r="R1637" s="16"/>
      <c r="S1637" s="9"/>
      <c r="T1637" s="9"/>
      <c r="U1637" s="9"/>
      <c r="V1637" s="9"/>
      <c r="W1637" s="9"/>
      <c r="X1637" s="9"/>
      <c r="Y1637" s="9"/>
      <c r="Z1637" s="9"/>
    </row>
    <row r="1638" ht="21.75" customHeight="1">
      <c r="A1638" s="100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16"/>
      <c r="P1638" s="29"/>
      <c r="Q1638" s="29"/>
      <c r="R1638" s="16"/>
      <c r="S1638" s="9"/>
      <c r="T1638" s="9"/>
      <c r="U1638" s="9"/>
      <c r="V1638" s="9"/>
      <c r="W1638" s="9"/>
      <c r="X1638" s="9"/>
      <c r="Y1638" s="9"/>
      <c r="Z1638" s="9"/>
    </row>
    <row r="1639" ht="21.75" customHeight="1">
      <c r="A1639" s="100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16"/>
      <c r="P1639" s="29"/>
      <c r="Q1639" s="29"/>
      <c r="R1639" s="16"/>
      <c r="S1639" s="9"/>
      <c r="T1639" s="9"/>
      <c r="U1639" s="9"/>
      <c r="V1639" s="9"/>
      <c r="W1639" s="9"/>
      <c r="X1639" s="9"/>
      <c r="Y1639" s="9"/>
      <c r="Z1639" s="9"/>
    </row>
    <row r="1640" ht="21.75" customHeight="1">
      <c r="A1640" s="100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16"/>
      <c r="P1640" s="29"/>
      <c r="Q1640" s="29"/>
      <c r="R1640" s="16"/>
      <c r="S1640" s="9"/>
      <c r="T1640" s="9"/>
      <c r="U1640" s="9"/>
      <c r="V1640" s="9"/>
      <c r="W1640" s="9"/>
      <c r="X1640" s="9"/>
      <c r="Y1640" s="9"/>
      <c r="Z1640" s="9"/>
    </row>
    <row r="1641" ht="21.75" customHeight="1">
      <c r="A1641" s="100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16"/>
      <c r="P1641" s="29"/>
      <c r="Q1641" s="29"/>
      <c r="R1641" s="16"/>
      <c r="S1641" s="9"/>
      <c r="T1641" s="9"/>
      <c r="U1641" s="9"/>
      <c r="V1641" s="9"/>
      <c r="W1641" s="9"/>
      <c r="X1641" s="9"/>
      <c r="Y1641" s="9"/>
      <c r="Z1641" s="9"/>
    </row>
    <row r="1642" ht="21.75" customHeight="1">
      <c r="A1642" s="100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16"/>
      <c r="P1642" s="29"/>
      <c r="Q1642" s="29"/>
      <c r="R1642" s="16"/>
      <c r="S1642" s="9"/>
      <c r="T1642" s="9"/>
      <c r="U1642" s="9"/>
      <c r="V1642" s="9"/>
      <c r="W1642" s="9"/>
      <c r="X1642" s="9"/>
      <c r="Y1642" s="9"/>
      <c r="Z1642" s="9"/>
    </row>
    <row r="1643" ht="21.75" customHeight="1">
      <c r="A1643" s="100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16"/>
      <c r="P1643" s="29"/>
      <c r="Q1643" s="29"/>
      <c r="R1643" s="16"/>
      <c r="S1643" s="9"/>
      <c r="T1643" s="9"/>
      <c r="U1643" s="9"/>
      <c r="V1643" s="9"/>
      <c r="W1643" s="9"/>
      <c r="X1643" s="9"/>
      <c r="Y1643" s="9"/>
      <c r="Z1643" s="9"/>
    </row>
    <row r="1644" ht="21.75" customHeight="1">
      <c r="A1644" s="100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16"/>
      <c r="P1644" s="29"/>
      <c r="Q1644" s="29"/>
      <c r="R1644" s="16"/>
      <c r="S1644" s="9"/>
      <c r="T1644" s="9"/>
      <c r="U1644" s="9"/>
      <c r="V1644" s="9"/>
      <c r="W1644" s="9"/>
      <c r="X1644" s="9"/>
      <c r="Y1644" s="9"/>
      <c r="Z1644" s="9"/>
    </row>
    <row r="1645" ht="21.75" customHeight="1">
      <c r="A1645" s="100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16"/>
      <c r="P1645" s="29"/>
      <c r="Q1645" s="29"/>
      <c r="R1645" s="16"/>
      <c r="S1645" s="9"/>
      <c r="T1645" s="9"/>
      <c r="U1645" s="9"/>
      <c r="V1645" s="9"/>
      <c r="W1645" s="9"/>
      <c r="X1645" s="9"/>
      <c r="Y1645" s="9"/>
      <c r="Z1645" s="9"/>
    </row>
    <row r="1646" ht="21.75" customHeight="1">
      <c r="A1646" s="100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16"/>
      <c r="P1646" s="29"/>
      <c r="Q1646" s="29"/>
      <c r="R1646" s="16"/>
      <c r="S1646" s="9"/>
      <c r="T1646" s="9"/>
      <c r="U1646" s="9"/>
      <c r="V1646" s="9"/>
      <c r="W1646" s="9"/>
      <c r="X1646" s="9"/>
      <c r="Y1646" s="9"/>
      <c r="Z1646" s="9"/>
    </row>
    <row r="1647" ht="21.75" customHeight="1">
      <c r="A1647" s="100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16"/>
      <c r="P1647" s="29"/>
      <c r="Q1647" s="29"/>
      <c r="R1647" s="16"/>
      <c r="S1647" s="9"/>
      <c r="T1647" s="9"/>
      <c r="U1647" s="9"/>
      <c r="V1647" s="9"/>
      <c r="W1647" s="9"/>
      <c r="X1647" s="9"/>
      <c r="Y1647" s="9"/>
      <c r="Z1647" s="9"/>
    </row>
    <row r="1648" ht="21.75" customHeight="1">
      <c r="A1648" s="100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16"/>
      <c r="P1648" s="29"/>
      <c r="Q1648" s="29"/>
      <c r="R1648" s="16"/>
      <c r="S1648" s="9"/>
      <c r="T1648" s="9"/>
      <c r="U1648" s="9"/>
      <c r="V1648" s="9"/>
      <c r="W1648" s="9"/>
      <c r="X1648" s="9"/>
      <c r="Y1648" s="9"/>
      <c r="Z1648" s="9"/>
    </row>
    <row r="1649" ht="21.75" customHeight="1">
      <c r="A1649" s="100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16"/>
      <c r="P1649" s="29"/>
      <c r="Q1649" s="29"/>
      <c r="R1649" s="16"/>
      <c r="S1649" s="9"/>
      <c r="T1649" s="9"/>
      <c r="U1649" s="9"/>
      <c r="V1649" s="9"/>
      <c r="W1649" s="9"/>
      <c r="X1649" s="9"/>
      <c r="Y1649" s="9"/>
      <c r="Z1649" s="9"/>
    </row>
    <row r="1650" ht="21.75" customHeight="1">
      <c r="A1650" s="100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16"/>
      <c r="P1650" s="29"/>
      <c r="Q1650" s="29"/>
      <c r="R1650" s="16"/>
      <c r="S1650" s="9"/>
      <c r="T1650" s="9"/>
      <c r="U1650" s="9"/>
      <c r="V1650" s="9"/>
      <c r="W1650" s="9"/>
      <c r="X1650" s="9"/>
      <c r="Y1650" s="9"/>
      <c r="Z1650" s="9"/>
    </row>
    <row r="1651" ht="21.75" customHeight="1">
      <c r="A1651" s="100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16"/>
      <c r="P1651" s="29"/>
      <c r="Q1651" s="29"/>
      <c r="R1651" s="16"/>
      <c r="S1651" s="9"/>
      <c r="T1651" s="9"/>
      <c r="U1651" s="9"/>
      <c r="V1651" s="9"/>
      <c r="W1651" s="9"/>
      <c r="X1651" s="9"/>
      <c r="Y1651" s="9"/>
      <c r="Z1651" s="9"/>
    </row>
    <row r="1652" ht="21.75" customHeight="1">
      <c r="A1652" s="100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16"/>
      <c r="P1652" s="29"/>
      <c r="Q1652" s="29"/>
      <c r="R1652" s="16"/>
      <c r="S1652" s="9"/>
      <c r="T1652" s="9"/>
      <c r="U1652" s="9"/>
      <c r="V1652" s="9"/>
      <c r="W1652" s="9"/>
      <c r="X1652" s="9"/>
      <c r="Y1652" s="9"/>
      <c r="Z1652" s="9"/>
    </row>
    <row r="1653" ht="21.75" customHeight="1">
      <c r="A1653" s="100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16"/>
      <c r="P1653" s="29"/>
      <c r="Q1653" s="29"/>
      <c r="R1653" s="16"/>
      <c r="S1653" s="9"/>
      <c r="T1653" s="9"/>
      <c r="U1653" s="9"/>
      <c r="V1653" s="9"/>
      <c r="W1653" s="9"/>
      <c r="X1653" s="9"/>
      <c r="Y1653" s="9"/>
      <c r="Z1653" s="9"/>
    </row>
    <row r="1654" ht="21.75" customHeight="1">
      <c r="A1654" s="100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16"/>
      <c r="P1654" s="29"/>
      <c r="Q1654" s="29"/>
      <c r="R1654" s="16"/>
      <c r="S1654" s="9"/>
      <c r="T1654" s="9"/>
      <c r="U1654" s="9"/>
      <c r="V1654" s="9"/>
      <c r="W1654" s="9"/>
      <c r="X1654" s="9"/>
      <c r="Y1654" s="9"/>
      <c r="Z1654" s="9"/>
    </row>
    <row r="1655" ht="21.75" customHeight="1">
      <c r="A1655" s="100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16"/>
      <c r="P1655" s="29"/>
      <c r="Q1655" s="29"/>
      <c r="R1655" s="16"/>
      <c r="S1655" s="9"/>
      <c r="T1655" s="9"/>
      <c r="U1655" s="9"/>
      <c r="V1655" s="9"/>
      <c r="W1655" s="9"/>
      <c r="X1655" s="9"/>
      <c r="Y1655" s="9"/>
      <c r="Z1655" s="9"/>
    </row>
    <row r="1656" ht="21.75" customHeight="1">
      <c r="A1656" s="100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16"/>
      <c r="P1656" s="29"/>
      <c r="Q1656" s="29"/>
      <c r="R1656" s="16"/>
      <c r="S1656" s="9"/>
      <c r="T1656" s="9"/>
      <c r="U1656" s="9"/>
      <c r="V1656" s="9"/>
      <c r="W1656" s="9"/>
      <c r="X1656" s="9"/>
      <c r="Y1656" s="9"/>
      <c r="Z1656" s="9"/>
    </row>
    <row r="1657" ht="21.75" customHeight="1">
      <c r="A1657" s="100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16"/>
      <c r="P1657" s="29"/>
      <c r="Q1657" s="29"/>
      <c r="R1657" s="16"/>
      <c r="S1657" s="9"/>
      <c r="T1657" s="9"/>
      <c r="U1657" s="9"/>
      <c r="V1657" s="9"/>
      <c r="W1657" s="9"/>
      <c r="X1657" s="9"/>
      <c r="Y1657" s="9"/>
      <c r="Z1657" s="9"/>
    </row>
    <row r="1658" ht="21.75" customHeight="1">
      <c r="A1658" s="100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16"/>
      <c r="P1658" s="29"/>
      <c r="Q1658" s="29"/>
      <c r="R1658" s="16"/>
      <c r="S1658" s="9"/>
      <c r="T1658" s="9"/>
      <c r="U1658" s="9"/>
      <c r="V1658" s="9"/>
      <c r="W1658" s="9"/>
      <c r="X1658" s="9"/>
      <c r="Y1658" s="9"/>
      <c r="Z1658" s="9"/>
    </row>
    <row r="1659" ht="21.75" customHeight="1">
      <c r="A1659" s="100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16"/>
      <c r="P1659" s="29"/>
      <c r="Q1659" s="29"/>
      <c r="R1659" s="16"/>
      <c r="S1659" s="9"/>
      <c r="T1659" s="9"/>
      <c r="U1659" s="9"/>
      <c r="V1659" s="9"/>
      <c r="W1659" s="9"/>
      <c r="X1659" s="9"/>
      <c r="Y1659" s="9"/>
      <c r="Z1659" s="9"/>
    </row>
    <row r="1660" ht="21.75" customHeight="1">
      <c r="A1660" s="100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16"/>
      <c r="P1660" s="29"/>
      <c r="Q1660" s="29"/>
      <c r="R1660" s="16"/>
      <c r="S1660" s="9"/>
      <c r="T1660" s="9"/>
      <c r="U1660" s="9"/>
      <c r="V1660" s="9"/>
      <c r="W1660" s="9"/>
      <c r="X1660" s="9"/>
      <c r="Y1660" s="9"/>
      <c r="Z1660" s="9"/>
    </row>
    <row r="1661" ht="21.75" customHeight="1">
      <c r="A1661" s="100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16"/>
      <c r="P1661" s="29"/>
      <c r="Q1661" s="29"/>
      <c r="R1661" s="16"/>
      <c r="S1661" s="9"/>
      <c r="T1661" s="9"/>
      <c r="U1661" s="9"/>
      <c r="V1661" s="9"/>
      <c r="W1661" s="9"/>
      <c r="X1661" s="9"/>
      <c r="Y1661" s="9"/>
      <c r="Z1661" s="9"/>
    </row>
    <row r="1662" ht="21.75" customHeight="1">
      <c r="A1662" s="100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16"/>
      <c r="P1662" s="29"/>
      <c r="Q1662" s="29"/>
      <c r="R1662" s="16"/>
      <c r="S1662" s="9"/>
      <c r="T1662" s="9"/>
      <c r="U1662" s="9"/>
      <c r="V1662" s="9"/>
      <c r="W1662" s="9"/>
      <c r="X1662" s="9"/>
      <c r="Y1662" s="9"/>
      <c r="Z1662" s="9"/>
    </row>
    <row r="1663" ht="21.75" customHeight="1">
      <c r="A1663" s="100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16"/>
      <c r="P1663" s="29"/>
      <c r="Q1663" s="29"/>
      <c r="R1663" s="16"/>
      <c r="S1663" s="9"/>
      <c r="T1663" s="9"/>
      <c r="U1663" s="9"/>
      <c r="V1663" s="9"/>
      <c r="W1663" s="9"/>
      <c r="X1663" s="9"/>
      <c r="Y1663" s="9"/>
      <c r="Z1663" s="9"/>
    </row>
    <row r="1664" ht="21.75" customHeight="1">
      <c r="A1664" s="100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16"/>
      <c r="P1664" s="29"/>
      <c r="Q1664" s="29"/>
      <c r="R1664" s="16"/>
      <c r="S1664" s="9"/>
      <c r="T1664" s="9"/>
      <c r="U1664" s="9"/>
      <c r="V1664" s="9"/>
      <c r="W1664" s="9"/>
      <c r="X1664" s="9"/>
      <c r="Y1664" s="9"/>
      <c r="Z1664" s="9"/>
    </row>
    <row r="1665" ht="21.75" customHeight="1">
      <c r="A1665" s="100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16"/>
      <c r="P1665" s="29"/>
      <c r="Q1665" s="29"/>
      <c r="R1665" s="16"/>
      <c r="S1665" s="9"/>
      <c r="T1665" s="9"/>
      <c r="U1665" s="9"/>
      <c r="V1665" s="9"/>
      <c r="W1665" s="9"/>
      <c r="X1665" s="9"/>
      <c r="Y1665" s="9"/>
      <c r="Z1665" s="9"/>
    </row>
    <row r="1666" ht="21.75" customHeight="1">
      <c r="A1666" s="100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16"/>
      <c r="P1666" s="29"/>
      <c r="Q1666" s="29"/>
      <c r="R1666" s="16"/>
      <c r="S1666" s="9"/>
      <c r="T1666" s="9"/>
      <c r="U1666" s="9"/>
      <c r="V1666" s="9"/>
      <c r="W1666" s="9"/>
      <c r="X1666" s="9"/>
      <c r="Y1666" s="9"/>
      <c r="Z1666" s="9"/>
    </row>
    <row r="1667" ht="21.75" customHeight="1">
      <c r="A1667" s="100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16"/>
      <c r="P1667" s="29"/>
      <c r="Q1667" s="29"/>
      <c r="R1667" s="16"/>
      <c r="S1667" s="9"/>
      <c r="T1667" s="9"/>
      <c r="U1667" s="9"/>
      <c r="V1667" s="9"/>
      <c r="W1667" s="9"/>
      <c r="X1667" s="9"/>
      <c r="Y1667" s="9"/>
      <c r="Z1667" s="9"/>
    </row>
    <row r="1668" ht="21.75" customHeight="1">
      <c r="A1668" s="100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16"/>
      <c r="P1668" s="29"/>
      <c r="Q1668" s="29"/>
      <c r="R1668" s="16"/>
      <c r="S1668" s="9"/>
      <c r="T1668" s="9"/>
      <c r="U1668" s="9"/>
      <c r="V1668" s="9"/>
      <c r="W1668" s="9"/>
      <c r="X1668" s="9"/>
      <c r="Y1668" s="9"/>
      <c r="Z1668" s="9"/>
    </row>
    <row r="1669" ht="21.75" customHeight="1">
      <c r="A1669" s="100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16"/>
      <c r="P1669" s="29"/>
      <c r="Q1669" s="29"/>
      <c r="R1669" s="16"/>
      <c r="S1669" s="9"/>
      <c r="T1669" s="9"/>
      <c r="U1669" s="9"/>
      <c r="V1669" s="9"/>
      <c r="W1669" s="9"/>
      <c r="X1669" s="9"/>
      <c r="Y1669" s="9"/>
      <c r="Z1669" s="9"/>
    </row>
    <row r="1670" ht="21.75" customHeight="1">
      <c r="A1670" s="100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16"/>
      <c r="P1670" s="29"/>
      <c r="Q1670" s="29"/>
      <c r="R1670" s="16"/>
      <c r="S1670" s="9"/>
      <c r="T1670" s="9"/>
      <c r="U1670" s="9"/>
      <c r="V1670" s="9"/>
      <c r="W1670" s="9"/>
      <c r="X1670" s="9"/>
      <c r="Y1670" s="9"/>
      <c r="Z1670" s="9"/>
    </row>
    <row r="1671" ht="21.75" customHeight="1">
      <c r="A1671" s="100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16"/>
      <c r="P1671" s="29"/>
      <c r="Q1671" s="29"/>
      <c r="R1671" s="16"/>
      <c r="S1671" s="9"/>
      <c r="T1671" s="9"/>
      <c r="U1671" s="9"/>
      <c r="V1671" s="9"/>
      <c r="W1671" s="9"/>
      <c r="X1671" s="9"/>
      <c r="Y1671" s="9"/>
      <c r="Z1671" s="9"/>
    </row>
    <row r="1672" ht="21.75" customHeight="1">
      <c r="A1672" s="100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16"/>
      <c r="P1672" s="29"/>
      <c r="Q1672" s="29"/>
      <c r="R1672" s="16"/>
      <c r="S1672" s="9"/>
      <c r="T1672" s="9"/>
      <c r="U1672" s="9"/>
      <c r="V1672" s="9"/>
      <c r="W1672" s="9"/>
      <c r="X1672" s="9"/>
      <c r="Y1672" s="9"/>
      <c r="Z1672" s="9"/>
    </row>
    <row r="1673" ht="21.75" customHeight="1">
      <c r="A1673" s="100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16"/>
      <c r="P1673" s="29"/>
      <c r="Q1673" s="29"/>
      <c r="R1673" s="16"/>
      <c r="S1673" s="9"/>
      <c r="T1673" s="9"/>
      <c r="U1673" s="9"/>
      <c r="V1673" s="9"/>
      <c r="W1673" s="9"/>
      <c r="X1673" s="9"/>
      <c r="Y1673" s="9"/>
      <c r="Z1673" s="9"/>
    </row>
    <row r="1674" ht="21.75" customHeight="1">
      <c r="A1674" s="100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16"/>
      <c r="P1674" s="29"/>
      <c r="Q1674" s="29"/>
      <c r="R1674" s="16"/>
      <c r="S1674" s="9"/>
      <c r="T1674" s="9"/>
      <c r="U1674" s="9"/>
      <c r="V1674" s="9"/>
      <c r="W1674" s="9"/>
      <c r="X1674" s="9"/>
      <c r="Y1674" s="9"/>
      <c r="Z1674" s="9"/>
    </row>
    <row r="1675" ht="21.75" customHeight="1">
      <c r="A1675" s="100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16"/>
      <c r="P1675" s="29"/>
      <c r="Q1675" s="29"/>
      <c r="R1675" s="16"/>
      <c r="S1675" s="9"/>
      <c r="T1675" s="9"/>
      <c r="U1675" s="9"/>
      <c r="V1675" s="9"/>
      <c r="W1675" s="9"/>
      <c r="X1675" s="9"/>
      <c r="Y1675" s="9"/>
      <c r="Z1675" s="9"/>
    </row>
    <row r="1676" ht="21.75" customHeight="1">
      <c r="A1676" s="100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16"/>
      <c r="P1676" s="29"/>
      <c r="Q1676" s="29"/>
      <c r="R1676" s="16"/>
      <c r="S1676" s="9"/>
      <c r="T1676" s="9"/>
      <c r="U1676" s="9"/>
      <c r="V1676" s="9"/>
      <c r="W1676" s="9"/>
      <c r="X1676" s="9"/>
      <c r="Y1676" s="9"/>
      <c r="Z1676" s="9"/>
    </row>
    <row r="1677" ht="21.75" customHeight="1">
      <c r="A1677" s="100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16"/>
      <c r="P1677" s="29"/>
      <c r="Q1677" s="29"/>
      <c r="R1677" s="16"/>
      <c r="S1677" s="9"/>
      <c r="T1677" s="9"/>
      <c r="U1677" s="9"/>
      <c r="V1677" s="9"/>
      <c r="W1677" s="9"/>
      <c r="X1677" s="9"/>
      <c r="Y1677" s="9"/>
      <c r="Z1677" s="9"/>
    </row>
    <row r="1678" ht="21.75" customHeight="1">
      <c r="A1678" s="100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16"/>
      <c r="P1678" s="29"/>
      <c r="Q1678" s="29"/>
      <c r="R1678" s="16"/>
      <c r="S1678" s="9"/>
      <c r="T1678" s="9"/>
      <c r="U1678" s="9"/>
      <c r="V1678" s="9"/>
      <c r="W1678" s="9"/>
      <c r="X1678" s="9"/>
      <c r="Y1678" s="9"/>
      <c r="Z1678" s="9"/>
    </row>
    <row r="1679" ht="21.75" customHeight="1">
      <c r="A1679" s="100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16"/>
      <c r="P1679" s="29"/>
      <c r="Q1679" s="29"/>
      <c r="R1679" s="16"/>
      <c r="S1679" s="9"/>
      <c r="T1679" s="9"/>
      <c r="U1679" s="9"/>
      <c r="V1679" s="9"/>
      <c r="W1679" s="9"/>
      <c r="X1679" s="9"/>
      <c r="Y1679" s="9"/>
      <c r="Z1679" s="9"/>
    </row>
    <row r="1680" ht="21.75" customHeight="1">
      <c r="A1680" s="100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16"/>
      <c r="P1680" s="29"/>
      <c r="Q1680" s="29"/>
      <c r="R1680" s="16"/>
      <c r="S1680" s="9"/>
      <c r="T1680" s="9"/>
      <c r="U1680" s="9"/>
      <c r="V1680" s="9"/>
      <c r="W1680" s="9"/>
      <c r="X1680" s="9"/>
      <c r="Y1680" s="9"/>
      <c r="Z1680" s="9"/>
    </row>
    <row r="1681" ht="21.75" customHeight="1">
      <c r="A1681" s="100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16"/>
      <c r="P1681" s="29"/>
      <c r="Q1681" s="29"/>
      <c r="R1681" s="16"/>
      <c r="S1681" s="9"/>
      <c r="T1681" s="9"/>
      <c r="U1681" s="9"/>
      <c r="V1681" s="9"/>
      <c r="W1681" s="9"/>
      <c r="X1681" s="9"/>
      <c r="Y1681" s="9"/>
      <c r="Z1681" s="9"/>
    </row>
    <row r="1682" ht="21.75" customHeight="1">
      <c r="A1682" s="100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16"/>
      <c r="P1682" s="29"/>
      <c r="Q1682" s="29"/>
      <c r="R1682" s="16"/>
      <c r="S1682" s="9"/>
      <c r="T1682" s="9"/>
      <c r="U1682" s="9"/>
      <c r="V1682" s="9"/>
      <c r="W1682" s="9"/>
      <c r="X1682" s="9"/>
      <c r="Y1682" s="9"/>
      <c r="Z1682" s="9"/>
    </row>
    <row r="1683" ht="21.75" customHeight="1">
      <c r="A1683" s="100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16"/>
      <c r="P1683" s="29"/>
      <c r="Q1683" s="29"/>
      <c r="R1683" s="16"/>
      <c r="S1683" s="9"/>
      <c r="T1683" s="9"/>
      <c r="U1683" s="9"/>
      <c r="V1683" s="9"/>
      <c r="W1683" s="9"/>
      <c r="X1683" s="9"/>
      <c r="Y1683" s="9"/>
      <c r="Z1683" s="9"/>
    </row>
    <row r="1684" ht="21.75" customHeight="1">
      <c r="A1684" s="100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16"/>
      <c r="P1684" s="29"/>
      <c r="Q1684" s="29"/>
      <c r="R1684" s="16"/>
      <c r="S1684" s="9"/>
      <c r="T1684" s="9"/>
      <c r="U1684" s="9"/>
      <c r="V1684" s="9"/>
      <c r="W1684" s="9"/>
      <c r="X1684" s="9"/>
      <c r="Y1684" s="9"/>
      <c r="Z1684" s="9"/>
    </row>
    <row r="1685" ht="21.75" customHeight="1">
      <c r="A1685" s="100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16"/>
      <c r="P1685" s="29"/>
      <c r="Q1685" s="29"/>
      <c r="R1685" s="16"/>
      <c r="S1685" s="9"/>
      <c r="T1685" s="9"/>
      <c r="U1685" s="9"/>
      <c r="V1685" s="9"/>
      <c r="W1685" s="9"/>
      <c r="X1685" s="9"/>
      <c r="Y1685" s="9"/>
      <c r="Z1685" s="9"/>
    </row>
    <row r="1686" ht="21.75" customHeight="1">
      <c r="A1686" s="100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16"/>
      <c r="P1686" s="29"/>
      <c r="Q1686" s="29"/>
      <c r="R1686" s="16"/>
      <c r="S1686" s="9"/>
      <c r="T1686" s="9"/>
      <c r="U1686" s="9"/>
      <c r="V1686" s="9"/>
      <c r="W1686" s="9"/>
      <c r="X1686" s="9"/>
      <c r="Y1686" s="9"/>
      <c r="Z1686" s="9"/>
    </row>
    <row r="1687" ht="21.75" customHeight="1">
      <c r="A1687" s="100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16"/>
      <c r="P1687" s="29"/>
      <c r="Q1687" s="29"/>
      <c r="R1687" s="16"/>
      <c r="S1687" s="9"/>
      <c r="T1687" s="9"/>
      <c r="U1687" s="9"/>
      <c r="V1687" s="9"/>
      <c r="W1687" s="9"/>
      <c r="X1687" s="9"/>
      <c r="Y1687" s="9"/>
      <c r="Z1687" s="9"/>
    </row>
    <row r="1688" ht="21.75" customHeight="1">
      <c r="A1688" s="100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16"/>
      <c r="P1688" s="29"/>
      <c r="Q1688" s="29"/>
      <c r="R1688" s="16"/>
      <c r="S1688" s="9"/>
      <c r="T1688" s="9"/>
      <c r="U1688" s="9"/>
      <c r="V1688" s="9"/>
      <c r="W1688" s="9"/>
      <c r="X1688" s="9"/>
      <c r="Y1688" s="9"/>
      <c r="Z1688" s="9"/>
    </row>
    <row r="1689" ht="21.75" customHeight="1">
      <c r="A1689" s="100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16"/>
      <c r="P1689" s="29"/>
      <c r="Q1689" s="29"/>
      <c r="R1689" s="16"/>
      <c r="S1689" s="9"/>
      <c r="T1689" s="9"/>
      <c r="U1689" s="9"/>
      <c r="V1689" s="9"/>
      <c r="W1689" s="9"/>
      <c r="X1689" s="9"/>
      <c r="Y1689" s="9"/>
      <c r="Z1689" s="9"/>
    </row>
    <row r="1690" ht="21.75" customHeight="1">
      <c r="A1690" s="100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16"/>
      <c r="P1690" s="29"/>
      <c r="Q1690" s="29"/>
      <c r="R1690" s="16"/>
      <c r="S1690" s="9"/>
      <c r="T1690" s="9"/>
      <c r="U1690" s="9"/>
      <c r="V1690" s="9"/>
      <c r="W1690" s="9"/>
      <c r="X1690" s="9"/>
      <c r="Y1690" s="9"/>
      <c r="Z1690" s="9"/>
    </row>
    <row r="1691" ht="21.75" customHeight="1">
      <c r="A1691" s="100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16"/>
      <c r="P1691" s="29"/>
      <c r="Q1691" s="29"/>
      <c r="R1691" s="16"/>
      <c r="S1691" s="9"/>
      <c r="T1691" s="9"/>
      <c r="U1691" s="9"/>
      <c r="V1691" s="9"/>
      <c r="W1691" s="9"/>
      <c r="X1691" s="9"/>
      <c r="Y1691" s="9"/>
      <c r="Z1691" s="9"/>
    </row>
    <row r="1692" ht="21.75" customHeight="1">
      <c r="A1692" s="100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16"/>
      <c r="P1692" s="29"/>
      <c r="Q1692" s="29"/>
      <c r="R1692" s="16"/>
      <c r="S1692" s="9"/>
      <c r="T1692" s="9"/>
      <c r="U1692" s="9"/>
      <c r="V1692" s="9"/>
      <c r="W1692" s="9"/>
      <c r="X1692" s="9"/>
      <c r="Y1692" s="9"/>
      <c r="Z1692" s="9"/>
    </row>
    <row r="1693" ht="21.75" customHeight="1">
      <c r="A1693" s="100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16"/>
      <c r="P1693" s="29"/>
      <c r="Q1693" s="29"/>
      <c r="R1693" s="16"/>
      <c r="S1693" s="9"/>
      <c r="T1693" s="9"/>
      <c r="U1693" s="9"/>
      <c r="V1693" s="9"/>
      <c r="W1693" s="9"/>
      <c r="X1693" s="9"/>
      <c r="Y1693" s="9"/>
      <c r="Z1693" s="9"/>
    </row>
    <row r="1694" ht="21.75" customHeight="1">
      <c r="A1694" s="100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16"/>
      <c r="P1694" s="29"/>
      <c r="Q1694" s="29"/>
      <c r="R1694" s="16"/>
      <c r="S1694" s="9"/>
      <c r="T1694" s="9"/>
      <c r="U1694" s="9"/>
      <c r="V1694" s="9"/>
      <c r="W1694" s="9"/>
      <c r="X1694" s="9"/>
      <c r="Y1694" s="9"/>
      <c r="Z1694" s="9"/>
    </row>
    <row r="1695" ht="21.75" customHeight="1">
      <c r="A1695" s="100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16"/>
      <c r="P1695" s="29"/>
      <c r="Q1695" s="29"/>
      <c r="R1695" s="16"/>
      <c r="S1695" s="9"/>
      <c r="T1695" s="9"/>
      <c r="U1695" s="9"/>
      <c r="V1695" s="9"/>
      <c r="W1695" s="9"/>
      <c r="X1695" s="9"/>
      <c r="Y1695" s="9"/>
      <c r="Z1695" s="9"/>
    </row>
    <row r="1696" ht="21.75" customHeight="1">
      <c r="A1696" s="100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16"/>
      <c r="P1696" s="29"/>
      <c r="Q1696" s="29"/>
      <c r="R1696" s="16"/>
      <c r="S1696" s="9"/>
      <c r="T1696" s="9"/>
      <c r="U1696" s="9"/>
      <c r="V1696" s="9"/>
      <c r="W1696" s="9"/>
      <c r="X1696" s="9"/>
      <c r="Y1696" s="9"/>
      <c r="Z1696" s="9"/>
    </row>
    <row r="1697" ht="21.75" customHeight="1">
      <c r="A1697" s="100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16"/>
      <c r="P1697" s="29"/>
      <c r="Q1697" s="29"/>
      <c r="R1697" s="16"/>
      <c r="S1697" s="9"/>
      <c r="T1697" s="9"/>
      <c r="U1697" s="9"/>
      <c r="V1697" s="9"/>
      <c r="W1697" s="9"/>
      <c r="X1697" s="9"/>
      <c r="Y1697" s="9"/>
      <c r="Z1697" s="9"/>
    </row>
    <row r="1698" ht="21.75" customHeight="1">
      <c r="A1698" s="100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16"/>
      <c r="P1698" s="29"/>
      <c r="Q1698" s="29"/>
      <c r="R1698" s="16"/>
      <c r="S1698" s="9"/>
      <c r="T1698" s="9"/>
      <c r="U1698" s="9"/>
      <c r="V1698" s="9"/>
      <c r="W1698" s="9"/>
      <c r="X1698" s="9"/>
      <c r="Y1698" s="9"/>
      <c r="Z1698" s="9"/>
    </row>
    <row r="1699" ht="21.75" customHeight="1">
      <c r="A1699" s="100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16"/>
      <c r="P1699" s="29"/>
      <c r="Q1699" s="29"/>
      <c r="R1699" s="16"/>
      <c r="S1699" s="9"/>
      <c r="T1699" s="9"/>
      <c r="U1699" s="9"/>
      <c r="V1699" s="9"/>
      <c r="W1699" s="9"/>
      <c r="X1699" s="9"/>
      <c r="Y1699" s="9"/>
      <c r="Z1699" s="9"/>
    </row>
    <row r="1700" ht="21.75" customHeight="1">
      <c r="A1700" s="100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16"/>
      <c r="P1700" s="29"/>
      <c r="Q1700" s="29"/>
      <c r="R1700" s="16"/>
      <c r="S1700" s="9"/>
      <c r="T1700" s="9"/>
      <c r="U1700" s="9"/>
      <c r="V1700" s="9"/>
      <c r="W1700" s="9"/>
      <c r="X1700" s="9"/>
      <c r="Y1700" s="9"/>
      <c r="Z1700" s="9"/>
    </row>
    <row r="1701" ht="21.75" customHeight="1">
      <c r="A1701" s="100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16"/>
      <c r="P1701" s="29"/>
      <c r="Q1701" s="29"/>
      <c r="R1701" s="16"/>
      <c r="S1701" s="9"/>
      <c r="T1701" s="9"/>
      <c r="U1701" s="9"/>
      <c r="V1701" s="9"/>
      <c r="W1701" s="9"/>
      <c r="X1701" s="9"/>
      <c r="Y1701" s="9"/>
      <c r="Z1701" s="9"/>
    </row>
    <row r="1702" ht="21.75" customHeight="1">
      <c r="A1702" s="100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16"/>
      <c r="P1702" s="29"/>
      <c r="Q1702" s="29"/>
      <c r="R1702" s="16"/>
      <c r="S1702" s="9"/>
      <c r="T1702" s="9"/>
      <c r="U1702" s="9"/>
      <c r="V1702" s="9"/>
      <c r="W1702" s="9"/>
      <c r="X1702" s="9"/>
      <c r="Y1702" s="9"/>
      <c r="Z1702" s="9"/>
    </row>
    <row r="1703" ht="21.75" customHeight="1">
      <c r="A1703" s="100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16"/>
      <c r="P1703" s="29"/>
      <c r="Q1703" s="29"/>
      <c r="R1703" s="16"/>
      <c r="S1703" s="9"/>
      <c r="T1703" s="9"/>
      <c r="U1703" s="9"/>
      <c r="V1703" s="9"/>
      <c r="W1703" s="9"/>
      <c r="X1703" s="9"/>
      <c r="Y1703" s="9"/>
      <c r="Z1703" s="9"/>
    </row>
    <row r="1704" ht="21.75" customHeight="1">
      <c r="A1704" s="100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16"/>
      <c r="P1704" s="29"/>
      <c r="Q1704" s="29"/>
      <c r="R1704" s="16"/>
      <c r="S1704" s="9"/>
      <c r="T1704" s="9"/>
      <c r="U1704" s="9"/>
      <c r="V1704" s="9"/>
      <c r="W1704" s="9"/>
      <c r="X1704" s="9"/>
      <c r="Y1704" s="9"/>
      <c r="Z1704" s="9"/>
    </row>
    <row r="1705" ht="21.75" customHeight="1">
      <c r="A1705" s="100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16"/>
      <c r="P1705" s="29"/>
      <c r="Q1705" s="29"/>
      <c r="R1705" s="16"/>
      <c r="S1705" s="9"/>
      <c r="T1705" s="9"/>
      <c r="U1705" s="9"/>
      <c r="V1705" s="9"/>
      <c r="W1705" s="9"/>
      <c r="X1705" s="9"/>
      <c r="Y1705" s="9"/>
      <c r="Z1705" s="9"/>
    </row>
    <row r="1706" ht="21.75" customHeight="1">
      <c r="A1706" s="100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16"/>
      <c r="P1706" s="29"/>
      <c r="Q1706" s="29"/>
      <c r="R1706" s="16"/>
      <c r="S1706" s="9"/>
      <c r="T1706" s="9"/>
      <c r="U1706" s="9"/>
      <c r="V1706" s="9"/>
      <c r="W1706" s="9"/>
      <c r="X1706" s="9"/>
      <c r="Y1706" s="9"/>
      <c r="Z1706" s="9"/>
    </row>
    <row r="1707" ht="21.75" customHeight="1">
      <c r="A1707" s="100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16"/>
      <c r="P1707" s="29"/>
      <c r="Q1707" s="29"/>
      <c r="R1707" s="16"/>
      <c r="S1707" s="9"/>
      <c r="T1707" s="9"/>
      <c r="U1707" s="9"/>
      <c r="V1707" s="9"/>
      <c r="W1707" s="9"/>
      <c r="X1707" s="9"/>
      <c r="Y1707" s="9"/>
      <c r="Z1707" s="9"/>
    </row>
    <row r="1708" ht="21.75" customHeight="1">
      <c r="A1708" s="100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16"/>
      <c r="P1708" s="29"/>
      <c r="Q1708" s="29"/>
      <c r="R1708" s="16"/>
      <c r="S1708" s="9"/>
      <c r="T1708" s="9"/>
      <c r="U1708" s="9"/>
      <c r="V1708" s="9"/>
      <c r="W1708" s="9"/>
      <c r="X1708" s="9"/>
      <c r="Y1708" s="9"/>
      <c r="Z1708" s="9"/>
    </row>
    <row r="1709" ht="21.75" customHeight="1">
      <c r="A1709" s="100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16"/>
      <c r="P1709" s="29"/>
      <c r="Q1709" s="29"/>
      <c r="R1709" s="16"/>
      <c r="S1709" s="9"/>
      <c r="T1709" s="9"/>
      <c r="U1709" s="9"/>
      <c r="V1709" s="9"/>
      <c r="W1709" s="9"/>
      <c r="X1709" s="9"/>
      <c r="Y1709" s="9"/>
      <c r="Z1709" s="9"/>
    </row>
    <row r="1710" ht="21.75" customHeight="1">
      <c r="A1710" s="100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16"/>
      <c r="P1710" s="29"/>
      <c r="Q1710" s="29"/>
      <c r="R1710" s="16"/>
      <c r="S1710" s="9"/>
      <c r="T1710" s="9"/>
      <c r="U1710" s="9"/>
      <c r="V1710" s="9"/>
      <c r="W1710" s="9"/>
      <c r="X1710" s="9"/>
      <c r="Y1710" s="9"/>
      <c r="Z1710" s="9"/>
    </row>
    <row r="1711" ht="21.75" customHeight="1">
      <c r="A1711" s="100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16"/>
      <c r="P1711" s="29"/>
      <c r="Q1711" s="29"/>
      <c r="R1711" s="16"/>
      <c r="S1711" s="9"/>
      <c r="T1711" s="9"/>
      <c r="U1711" s="9"/>
      <c r="V1711" s="9"/>
      <c r="W1711" s="9"/>
      <c r="X1711" s="9"/>
      <c r="Y1711" s="9"/>
      <c r="Z1711" s="9"/>
    </row>
    <row r="1712" ht="21.75" customHeight="1">
      <c r="A1712" s="100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16"/>
      <c r="P1712" s="29"/>
      <c r="Q1712" s="29"/>
      <c r="R1712" s="16"/>
      <c r="S1712" s="9"/>
      <c r="T1712" s="9"/>
      <c r="U1712" s="9"/>
      <c r="V1712" s="9"/>
      <c r="W1712" s="9"/>
      <c r="X1712" s="9"/>
      <c r="Y1712" s="9"/>
      <c r="Z1712" s="9"/>
    </row>
    <row r="1713" ht="21.75" customHeight="1">
      <c r="A1713" s="100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16"/>
      <c r="P1713" s="29"/>
      <c r="Q1713" s="29"/>
      <c r="R1713" s="16"/>
      <c r="S1713" s="9"/>
      <c r="T1713" s="9"/>
      <c r="U1713" s="9"/>
      <c r="V1713" s="9"/>
      <c r="W1713" s="9"/>
      <c r="X1713" s="9"/>
      <c r="Y1713" s="9"/>
      <c r="Z1713" s="9"/>
    </row>
    <row r="1714" ht="21.75" customHeight="1">
      <c r="A1714" s="100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16"/>
      <c r="P1714" s="29"/>
      <c r="Q1714" s="29"/>
      <c r="R1714" s="16"/>
      <c r="S1714" s="9"/>
      <c r="T1714" s="9"/>
      <c r="U1714" s="9"/>
      <c r="V1714" s="9"/>
      <c r="W1714" s="9"/>
      <c r="X1714" s="9"/>
      <c r="Y1714" s="9"/>
      <c r="Z1714" s="9"/>
    </row>
    <row r="1715" ht="21.75" customHeight="1">
      <c r="A1715" s="100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16"/>
      <c r="P1715" s="29"/>
      <c r="Q1715" s="29"/>
      <c r="R1715" s="16"/>
      <c r="S1715" s="9"/>
      <c r="T1715" s="9"/>
      <c r="U1715" s="9"/>
      <c r="V1715" s="9"/>
      <c r="W1715" s="9"/>
      <c r="X1715" s="9"/>
      <c r="Y1715" s="9"/>
      <c r="Z1715" s="9"/>
    </row>
    <row r="1716" ht="21.75" customHeight="1">
      <c r="A1716" s="100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16"/>
      <c r="P1716" s="29"/>
      <c r="Q1716" s="29"/>
      <c r="R1716" s="16"/>
      <c r="S1716" s="9"/>
      <c r="T1716" s="9"/>
      <c r="U1716" s="9"/>
      <c r="V1716" s="9"/>
      <c r="W1716" s="9"/>
      <c r="X1716" s="9"/>
      <c r="Y1716" s="9"/>
      <c r="Z1716" s="9"/>
    </row>
    <row r="1717" ht="21.75" customHeight="1">
      <c r="A1717" s="100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16"/>
      <c r="P1717" s="29"/>
      <c r="Q1717" s="29"/>
      <c r="R1717" s="16"/>
      <c r="S1717" s="9"/>
      <c r="T1717" s="9"/>
      <c r="U1717" s="9"/>
      <c r="V1717" s="9"/>
      <c r="W1717" s="9"/>
      <c r="X1717" s="9"/>
      <c r="Y1717" s="9"/>
      <c r="Z1717" s="9"/>
    </row>
    <row r="1718" ht="21.75" customHeight="1">
      <c r="A1718" s="100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16"/>
      <c r="P1718" s="29"/>
      <c r="Q1718" s="29"/>
      <c r="R1718" s="16"/>
      <c r="S1718" s="9"/>
      <c r="T1718" s="9"/>
      <c r="U1718" s="9"/>
      <c r="V1718" s="9"/>
      <c r="W1718" s="9"/>
      <c r="X1718" s="9"/>
      <c r="Y1718" s="9"/>
      <c r="Z1718" s="9"/>
    </row>
    <row r="1719" ht="21.75" customHeight="1">
      <c r="A1719" s="100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16"/>
      <c r="P1719" s="29"/>
      <c r="Q1719" s="29"/>
      <c r="R1719" s="16"/>
      <c r="S1719" s="9"/>
      <c r="T1719" s="9"/>
      <c r="U1719" s="9"/>
      <c r="V1719" s="9"/>
      <c r="W1719" s="9"/>
      <c r="X1719" s="9"/>
      <c r="Y1719" s="9"/>
      <c r="Z1719" s="9"/>
    </row>
    <row r="1720" ht="21.75" customHeight="1">
      <c r="A1720" s="100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16"/>
      <c r="P1720" s="29"/>
      <c r="Q1720" s="29"/>
      <c r="R1720" s="16"/>
      <c r="S1720" s="9"/>
      <c r="T1720" s="9"/>
      <c r="U1720" s="9"/>
      <c r="V1720" s="9"/>
      <c r="W1720" s="9"/>
      <c r="X1720" s="9"/>
      <c r="Y1720" s="9"/>
      <c r="Z1720" s="9"/>
    </row>
    <row r="1721" ht="21.75" customHeight="1">
      <c r="A1721" s="100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16"/>
      <c r="P1721" s="29"/>
      <c r="Q1721" s="29"/>
      <c r="R1721" s="16"/>
      <c r="S1721" s="9"/>
      <c r="T1721" s="9"/>
      <c r="U1721" s="9"/>
      <c r="V1721" s="9"/>
      <c r="W1721" s="9"/>
      <c r="X1721" s="9"/>
      <c r="Y1721" s="9"/>
      <c r="Z1721" s="9"/>
    </row>
    <row r="1722" ht="21.75" customHeight="1">
      <c r="A1722" s="100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16"/>
      <c r="P1722" s="29"/>
      <c r="Q1722" s="29"/>
      <c r="R1722" s="16"/>
      <c r="S1722" s="9"/>
      <c r="T1722" s="9"/>
      <c r="U1722" s="9"/>
      <c r="V1722" s="9"/>
      <c r="W1722" s="9"/>
      <c r="X1722" s="9"/>
      <c r="Y1722" s="9"/>
      <c r="Z1722" s="9"/>
    </row>
    <row r="1723" ht="21.75" customHeight="1">
      <c r="A1723" s="100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16"/>
      <c r="P1723" s="29"/>
      <c r="Q1723" s="29"/>
      <c r="R1723" s="16"/>
      <c r="S1723" s="9"/>
      <c r="T1723" s="9"/>
      <c r="U1723" s="9"/>
      <c r="V1723" s="9"/>
      <c r="W1723" s="9"/>
      <c r="X1723" s="9"/>
      <c r="Y1723" s="9"/>
      <c r="Z1723" s="9"/>
    </row>
    <row r="1724" ht="21.75" customHeight="1">
      <c r="A1724" s="100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16"/>
      <c r="P1724" s="29"/>
      <c r="Q1724" s="29"/>
      <c r="R1724" s="16"/>
      <c r="S1724" s="9"/>
      <c r="T1724" s="9"/>
      <c r="U1724" s="9"/>
      <c r="V1724" s="9"/>
      <c r="W1724" s="9"/>
      <c r="X1724" s="9"/>
      <c r="Y1724" s="9"/>
      <c r="Z1724" s="9"/>
    </row>
    <row r="1725" ht="21.75" customHeight="1">
      <c r="A1725" s="100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16"/>
      <c r="P1725" s="29"/>
      <c r="Q1725" s="29"/>
      <c r="R1725" s="16"/>
      <c r="S1725" s="9"/>
      <c r="T1725" s="9"/>
      <c r="U1725" s="9"/>
      <c r="V1725" s="9"/>
      <c r="W1725" s="9"/>
      <c r="X1725" s="9"/>
      <c r="Y1725" s="9"/>
      <c r="Z1725" s="9"/>
    </row>
    <row r="1726" ht="21.75" customHeight="1">
      <c r="A1726" s="100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16"/>
      <c r="P1726" s="29"/>
      <c r="Q1726" s="29"/>
      <c r="R1726" s="16"/>
      <c r="S1726" s="9"/>
      <c r="T1726" s="9"/>
      <c r="U1726" s="9"/>
      <c r="V1726" s="9"/>
      <c r="W1726" s="9"/>
      <c r="X1726" s="9"/>
      <c r="Y1726" s="9"/>
      <c r="Z1726" s="9"/>
    </row>
    <row r="1727" ht="21.75" customHeight="1">
      <c r="A1727" s="100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16"/>
      <c r="P1727" s="29"/>
      <c r="Q1727" s="29"/>
      <c r="R1727" s="16"/>
      <c r="S1727" s="9"/>
      <c r="T1727" s="9"/>
      <c r="U1727" s="9"/>
      <c r="V1727" s="9"/>
      <c r="W1727" s="9"/>
      <c r="X1727" s="9"/>
      <c r="Y1727" s="9"/>
      <c r="Z1727" s="9"/>
    </row>
    <row r="1728" ht="21.75" customHeight="1">
      <c r="A1728" s="100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16"/>
      <c r="P1728" s="29"/>
      <c r="Q1728" s="29"/>
      <c r="R1728" s="16"/>
      <c r="S1728" s="9"/>
      <c r="T1728" s="9"/>
      <c r="U1728" s="9"/>
      <c r="V1728" s="9"/>
      <c r="W1728" s="9"/>
      <c r="X1728" s="9"/>
      <c r="Y1728" s="9"/>
      <c r="Z1728" s="9"/>
    </row>
    <row r="1729" ht="21.75" customHeight="1">
      <c r="A1729" s="100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16"/>
      <c r="P1729" s="29"/>
      <c r="Q1729" s="29"/>
      <c r="R1729" s="16"/>
      <c r="S1729" s="9"/>
      <c r="T1729" s="9"/>
      <c r="U1729" s="9"/>
      <c r="V1729" s="9"/>
      <c r="W1729" s="9"/>
      <c r="X1729" s="9"/>
      <c r="Y1729" s="9"/>
      <c r="Z1729" s="9"/>
    </row>
    <row r="1730" ht="21.75" customHeight="1">
      <c r="A1730" s="100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16"/>
      <c r="P1730" s="29"/>
      <c r="Q1730" s="29"/>
      <c r="R1730" s="16"/>
      <c r="S1730" s="9"/>
      <c r="T1730" s="9"/>
      <c r="U1730" s="9"/>
      <c r="V1730" s="9"/>
      <c r="W1730" s="9"/>
      <c r="X1730" s="9"/>
      <c r="Y1730" s="9"/>
      <c r="Z1730" s="9"/>
    </row>
    <row r="1731" ht="21.75" customHeight="1">
      <c r="A1731" s="100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16"/>
      <c r="P1731" s="29"/>
      <c r="Q1731" s="29"/>
      <c r="R1731" s="16"/>
      <c r="S1731" s="9"/>
      <c r="T1731" s="9"/>
      <c r="U1731" s="9"/>
      <c r="V1731" s="9"/>
      <c r="W1731" s="9"/>
      <c r="X1731" s="9"/>
      <c r="Y1731" s="9"/>
      <c r="Z1731" s="9"/>
    </row>
    <row r="1732" ht="21.75" customHeight="1">
      <c r="A1732" s="100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16"/>
      <c r="P1732" s="29"/>
      <c r="Q1732" s="29"/>
      <c r="R1732" s="16"/>
      <c r="S1732" s="9"/>
      <c r="T1732" s="9"/>
      <c r="U1732" s="9"/>
      <c r="V1732" s="9"/>
      <c r="W1732" s="9"/>
      <c r="X1732" s="9"/>
      <c r="Y1732" s="9"/>
      <c r="Z1732" s="9"/>
    </row>
    <row r="1733" ht="21.75" customHeight="1">
      <c r="A1733" s="100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16"/>
      <c r="P1733" s="29"/>
      <c r="Q1733" s="29"/>
      <c r="R1733" s="16"/>
      <c r="S1733" s="9"/>
      <c r="T1733" s="9"/>
      <c r="U1733" s="9"/>
      <c r="V1733" s="9"/>
      <c r="W1733" s="9"/>
      <c r="X1733" s="9"/>
      <c r="Y1733" s="9"/>
      <c r="Z1733" s="9"/>
    </row>
    <row r="1734" ht="21.75" customHeight="1">
      <c r="A1734" s="100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16"/>
      <c r="P1734" s="29"/>
      <c r="Q1734" s="29"/>
      <c r="R1734" s="16"/>
      <c r="S1734" s="9"/>
      <c r="T1734" s="9"/>
      <c r="U1734" s="9"/>
      <c r="V1734" s="9"/>
      <c r="W1734" s="9"/>
      <c r="X1734" s="9"/>
      <c r="Y1734" s="9"/>
      <c r="Z1734" s="9"/>
    </row>
    <row r="1735" ht="21.75" customHeight="1">
      <c r="A1735" s="100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16"/>
      <c r="P1735" s="29"/>
      <c r="Q1735" s="29"/>
      <c r="R1735" s="16"/>
      <c r="S1735" s="9"/>
      <c r="T1735" s="9"/>
      <c r="U1735" s="9"/>
      <c r="V1735" s="9"/>
      <c r="W1735" s="9"/>
      <c r="X1735" s="9"/>
      <c r="Y1735" s="9"/>
      <c r="Z1735" s="9"/>
    </row>
    <row r="1736" ht="21.75" customHeight="1">
      <c r="A1736" s="100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16"/>
      <c r="P1736" s="29"/>
      <c r="Q1736" s="29"/>
      <c r="R1736" s="16"/>
      <c r="S1736" s="9"/>
      <c r="T1736" s="9"/>
      <c r="U1736" s="9"/>
      <c r="V1736" s="9"/>
      <c r="W1736" s="9"/>
      <c r="X1736" s="9"/>
      <c r="Y1736" s="9"/>
      <c r="Z1736" s="9"/>
    </row>
    <row r="1737" ht="21.75" customHeight="1">
      <c r="A1737" s="100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16"/>
      <c r="P1737" s="29"/>
      <c r="Q1737" s="29"/>
      <c r="R1737" s="16"/>
      <c r="S1737" s="9"/>
      <c r="T1737" s="9"/>
      <c r="U1737" s="9"/>
      <c r="V1737" s="9"/>
      <c r="W1737" s="9"/>
      <c r="X1737" s="9"/>
      <c r="Y1737" s="9"/>
      <c r="Z1737" s="9"/>
    </row>
    <row r="1738" ht="21.75" customHeight="1">
      <c r="A1738" s="100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16"/>
      <c r="P1738" s="29"/>
      <c r="Q1738" s="29"/>
      <c r="R1738" s="16"/>
      <c r="S1738" s="9"/>
      <c r="T1738" s="9"/>
      <c r="U1738" s="9"/>
      <c r="V1738" s="9"/>
      <c r="W1738" s="9"/>
      <c r="X1738" s="9"/>
      <c r="Y1738" s="9"/>
      <c r="Z1738" s="9"/>
    </row>
    <row r="1739" ht="21.75" customHeight="1">
      <c r="A1739" s="100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16"/>
      <c r="P1739" s="29"/>
      <c r="Q1739" s="29"/>
      <c r="R1739" s="16"/>
      <c r="S1739" s="9"/>
      <c r="T1739" s="9"/>
      <c r="U1739" s="9"/>
      <c r="V1739" s="9"/>
      <c r="W1739" s="9"/>
      <c r="X1739" s="9"/>
      <c r="Y1739" s="9"/>
      <c r="Z1739" s="9"/>
    </row>
    <row r="1740" ht="21.75" customHeight="1">
      <c r="A1740" s="100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16"/>
      <c r="P1740" s="29"/>
      <c r="Q1740" s="29"/>
      <c r="R1740" s="16"/>
      <c r="S1740" s="9"/>
      <c r="T1740" s="9"/>
      <c r="U1740" s="9"/>
      <c r="V1740" s="9"/>
      <c r="W1740" s="9"/>
      <c r="X1740" s="9"/>
      <c r="Y1740" s="9"/>
      <c r="Z1740" s="9"/>
    </row>
    <row r="1741" ht="21.75" customHeight="1">
      <c r="A1741" s="100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16"/>
      <c r="P1741" s="29"/>
      <c r="Q1741" s="29"/>
      <c r="R1741" s="16"/>
      <c r="S1741" s="9"/>
      <c r="T1741" s="9"/>
      <c r="U1741" s="9"/>
      <c r="V1741" s="9"/>
      <c r="W1741" s="9"/>
      <c r="X1741" s="9"/>
      <c r="Y1741" s="9"/>
      <c r="Z1741" s="9"/>
    </row>
    <row r="1742" ht="21.75" customHeight="1">
      <c r="A1742" s="100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16"/>
      <c r="P1742" s="29"/>
      <c r="Q1742" s="29"/>
      <c r="R1742" s="16"/>
      <c r="S1742" s="9"/>
      <c r="T1742" s="9"/>
      <c r="U1742" s="9"/>
      <c r="V1742" s="9"/>
      <c r="W1742" s="9"/>
      <c r="X1742" s="9"/>
      <c r="Y1742" s="9"/>
      <c r="Z1742" s="9"/>
    </row>
    <row r="1743" ht="21.75" customHeight="1">
      <c r="A1743" s="100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16"/>
      <c r="P1743" s="29"/>
      <c r="Q1743" s="29"/>
      <c r="R1743" s="16"/>
      <c r="S1743" s="9"/>
      <c r="T1743" s="9"/>
      <c r="U1743" s="9"/>
      <c r="V1743" s="9"/>
      <c r="W1743" s="9"/>
      <c r="X1743" s="9"/>
      <c r="Y1743" s="9"/>
      <c r="Z1743" s="9"/>
    </row>
    <row r="1744" ht="21.75" customHeight="1">
      <c r="A1744" s="100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16"/>
      <c r="P1744" s="29"/>
      <c r="Q1744" s="29"/>
      <c r="R1744" s="16"/>
      <c r="S1744" s="9"/>
      <c r="T1744" s="9"/>
      <c r="U1744" s="9"/>
      <c r="V1744" s="9"/>
      <c r="W1744" s="9"/>
      <c r="X1744" s="9"/>
      <c r="Y1744" s="9"/>
      <c r="Z1744" s="9"/>
    </row>
    <row r="1745" ht="21.75" customHeight="1">
      <c r="A1745" s="100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16"/>
      <c r="P1745" s="29"/>
      <c r="Q1745" s="29"/>
      <c r="R1745" s="16"/>
      <c r="S1745" s="9"/>
      <c r="T1745" s="9"/>
      <c r="U1745" s="9"/>
      <c r="V1745" s="9"/>
      <c r="W1745" s="9"/>
      <c r="X1745" s="9"/>
      <c r="Y1745" s="9"/>
      <c r="Z1745" s="9"/>
    </row>
    <row r="1746" ht="21.75" customHeight="1">
      <c r="A1746" s="100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16"/>
      <c r="P1746" s="29"/>
      <c r="Q1746" s="29"/>
      <c r="R1746" s="16"/>
      <c r="S1746" s="9"/>
      <c r="T1746" s="9"/>
      <c r="U1746" s="9"/>
      <c r="V1746" s="9"/>
      <c r="W1746" s="9"/>
      <c r="X1746" s="9"/>
      <c r="Y1746" s="9"/>
      <c r="Z1746" s="9"/>
    </row>
    <row r="1747" ht="21.75" customHeight="1">
      <c r="A1747" s="100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16"/>
      <c r="P1747" s="29"/>
      <c r="Q1747" s="29"/>
      <c r="R1747" s="16"/>
      <c r="S1747" s="9"/>
      <c r="T1747" s="9"/>
      <c r="U1747" s="9"/>
      <c r="V1747" s="9"/>
      <c r="W1747" s="9"/>
      <c r="X1747" s="9"/>
      <c r="Y1747" s="9"/>
      <c r="Z1747" s="9"/>
    </row>
    <row r="1748" ht="21.75" customHeight="1">
      <c r="A1748" s="100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16"/>
      <c r="P1748" s="29"/>
      <c r="Q1748" s="29"/>
      <c r="R1748" s="16"/>
      <c r="S1748" s="9"/>
      <c r="T1748" s="9"/>
      <c r="U1748" s="9"/>
      <c r="V1748" s="9"/>
      <c r="W1748" s="9"/>
      <c r="X1748" s="9"/>
      <c r="Y1748" s="9"/>
      <c r="Z1748" s="9"/>
    </row>
    <row r="1749" ht="21.75" customHeight="1">
      <c r="A1749" s="100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16"/>
      <c r="P1749" s="29"/>
      <c r="Q1749" s="29"/>
      <c r="R1749" s="16"/>
      <c r="S1749" s="9"/>
      <c r="T1749" s="9"/>
      <c r="U1749" s="9"/>
      <c r="V1749" s="9"/>
      <c r="W1749" s="9"/>
      <c r="X1749" s="9"/>
      <c r="Y1749" s="9"/>
      <c r="Z1749" s="9"/>
    </row>
    <row r="1750" ht="21.75" customHeight="1">
      <c r="A1750" s="100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16"/>
      <c r="P1750" s="29"/>
      <c r="Q1750" s="29"/>
      <c r="R1750" s="16"/>
      <c r="S1750" s="9"/>
      <c r="T1750" s="9"/>
      <c r="U1750" s="9"/>
      <c r="V1750" s="9"/>
      <c r="W1750" s="9"/>
      <c r="X1750" s="9"/>
      <c r="Y1750" s="9"/>
      <c r="Z1750" s="9"/>
    </row>
    <row r="1751" ht="21.75" customHeight="1">
      <c r="A1751" s="100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16"/>
      <c r="P1751" s="29"/>
      <c r="Q1751" s="29"/>
      <c r="R1751" s="16"/>
      <c r="S1751" s="9"/>
      <c r="T1751" s="9"/>
      <c r="U1751" s="9"/>
      <c r="V1751" s="9"/>
      <c r="W1751" s="9"/>
      <c r="X1751" s="9"/>
      <c r="Y1751" s="9"/>
      <c r="Z1751" s="9"/>
    </row>
    <row r="1752" ht="21.75" customHeight="1">
      <c r="A1752" s="100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16"/>
      <c r="P1752" s="29"/>
      <c r="Q1752" s="29"/>
      <c r="R1752" s="16"/>
      <c r="S1752" s="9"/>
      <c r="T1752" s="9"/>
      <c r="U1752" s="9"/>
      <c r="V1752" s="9"/>
      <c r="W1752" s="9"/>
      <c r="X1752" s="9"/>
      <c r="Y1752" s="9"/>
      <c r="Z1752" s="9"/>
    </row>
    <row r="1753" ht="21.75" customHeight="1">
      <c r="A1753" s="100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16"/>
      <c r="P1753" s="29"/>
      <c r="Q1753" s="29"/>
      <c r="R1753" s="16"/>
      <c r="S1753" s="9"/>
      <c r="T1753" s="9"/>
      <c r="U1753" s="9"/>
      <c r="V1753" s="9"/>
      <c r="W1753" s="9"/>
      <c r="X1753" s="9"/>
      <c r="Y1753" s="9"/>
      <c r="Z1753" s="9"/>
    </row>
    <row r="1754" ht="21.75" customHeight="1">
      <c r="A1754" s="100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16"/>
      <c r="P1754" s="29"/>
      <c r="Q1754" s="29"/>
      <c r="R1754" s="16"/>
      <c r="S1754" s="9"/>
      <c r="T1754" s="9"/>
      <c r="U1754" s="9"/>
      <c r="V1754" s="9"/>
      <c r="W1754" s="9"/>
      <c r="X1754" s="9"/>
      <c r="Y1754" s="9"/>
      <c r="Z1754" s="9"/>
    </row>
    <row r="1755" ht="21.75" customHeight="1">
      <c r="A1755" s="100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16"/>
      <c r="P1755" s="29"/>
      <c r="Q1755" s="29"/>
      <c r="R1755" s="16"/>
      <c r="S1755" s="9"/>
      <c r="T1755" s="9"/>
      <c r="U1755" s="9"/>
      <c r="V1755" s="9"/>
      <c r="W1755" s="9"/>
      <c r="X1755" s="9"/>
      <c r="Y1755" s="9"/>
      <c r="Z1755" s="9"/>
    </row>
    <row r="1756" ht="21.75" customHeight="1">
      <c r="A1756" s="100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16"/>
      <c r="P1756" s="29"/>
      <c r="Q1756" s="29"/>
      <c r="R1756" s="16"/>
      <c r="S1756" s="9"/>
      <c r="T1756" s="9"/>
      <c r="U1756" s="9"/>
      <c r="V1756" s="9"/>
      <c r="W1756" s="9"/>
      <c r="X1756" s="9"/>
      <c r="Y1756" s="9"/>
      <c r="Z1756" s="9"/>
    </row>
    <row r="1757" ht="21.75" customHeight="1">
      <c r="A1757" s="100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16"/>
      <c r="P1757" s="29"/>
      <c r="Q1757" s="29"/>
      <c r="R1757" s="16"/>
      <c r="S1757" s="9"/>
      <c r="T1757" s="9"/>
      <c r="U1757" s="9"/>
      <c r="V1757" s="9"/>
      <c r="W1757" s="9"/>
      <c r="X1757" s="9"/>
      <c r="Y1757" s="9"/>
      <c r="Z1757" s="9"/>
    </row>
    <row r="1758" ht="21.75" customHeight="1">
      <c r="A1758" s="100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16"/>
      <c r="P1758" s="29"/>
      <c r="Q1758" s="29"/>
      <c r="R1758" s="16"/>
      <c r="S1758" s="9"/>
      <c r="T1758" s="9"/>
      <c r="U1758" s="9"/>
      <c r="V1758" s="9"/>
      <c r="W1758" s="9"/>
      <c r="X1758" s="9"/>
      <c r="Y1758" s="9"/>
      <c r="Z1758" s="9"/>
    </row>
    <row r="1759" ht="21.75" customHeight="1">
      <c r="A1759" s="100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16"/>
      <c r="P1759" s="29"/>
      <c r="Q1759" s="29"/>
      <c r="R1759" s="16"/>
      <c r="S1759" s="9"/>
      <c r="T1759" s="9"/>
      <c r="U1759" s="9"/>
      <c r="V1759" s="9"/>
      <c r="W1759" s="9"/>
      <c r="X1759" s="9"/>
      <c r="Y1759" s="9"/>
      <c r="Z1759" s="9"/>
    </row>
    <row r="1760" ht="21.75" customHeight="1">
      <c r="A1760" s="100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16"/>
      <c r="P1760" s="29"/>
      <c r="Q1760" s="29"/>
      <c r="R1760" s="16"/>
      <c r="S1760" s="9"/>
      <c r="T1760" s="9"/>
      <c r="U1760" s="9"/>
      <c r="V1760" s="9"/>
      <c r="W1760" s="9"/>
      <c r="X1760" s="9"/>
      <c r="Y1760" s="9"/>
      <c r="Z1760" s="9"/>
    </row>
    <row r="1761" ht="21.75" customHeight="1">
      <c r="A1761" s="100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16"/>
      <c r="P1761" s="29"/>
      <c r="Q1761" s="29"/>
      <c r="R1761" s="16"/>
      <c r="S1761" s="9"/>
      <c r="T1761" s="9"/>
      <c r="U1761" s="9"/>
      <c r="V1761" s="9"/>
      <c r="W1761" s="9"/>
      <c r="X1761" s="9"/>
      <c r="Y1761" s="9"/>
      <c r="Z1761" s="9"/>
    </row>
    <row r="1762" ht="21.75" customHeight="1">
      <c r="A1762" s="100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16"/>
      <c r="P1762" s="29"/>
      <c r="Q1762" s="29"/>
      <c r="R1762" s="16"/>
      <c r="S1762" s="9"/>
      <c r="T1762" s="9"/>
      <c r="U1762" s="9"/>
      <c r="V1762" s="9"/>
      <c r="W1762" s="9"/>
      <c r="X1762" s="9"/>
      <c r="Y1762" s="9"/>
      <c r="Z1762" s="9"/>
    </row>
    <row r="1763" ht="21.75" customHeight="1">
      <c r="A1763" s="100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16"/>
      <c r="P1763" s="29"/>
      <c r="Q1763" s="29"/>
      <c r="R1763" s="16"/>
      <c r="S1763" s="9"/>
      <c r="T1763" s="9"/>
      <c r="U1763" s="9"/>
      <c r="V1763" s="9"/>
      <c r="W1763" s="9"/>
      <c r="X1763" s="9"/>
      <c r="Y1763" s="9"/>
      <c r="Z1763" s="9"/>
    </row>
    <row r="1764" ht="21.75" customHeight="1">
      <c r="A1764" s="100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16"/>
      <c r="P1764" s="29"/>
      <c r="Q1764" s="29"/>
      <c r="R1764" s="16"/>
      <c r="S1764" s="9"/>
      <c r="T1764" s="9"/>
      <c r="U1764" s="9"/>
      <c r="V1764" s="9"/>
      <c r="W1764" s="9"/>
      <c r="X1764" s="9"/>
      <c r="Y1764" s="9"/>
      <c r="Z1764" s="9"/>
    </row>
    <row r="1765" ht="21.75" customHeight="1">
      <c r="A1765" s="100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16"/>
      <c r="P1765" s="29"/>
      <c r="Q1765" s="29"/>
      <c r="R1765" s="16"/>
      <c r="S1765" s="9"/>
      <c r="T1765" s="9"/>
      <c r="U1765" s="9"/>
      <c r="V1765" s="9"/>
      <c r="W1765" s="9"/>
      <c r="X1765" s="9"/>
      <c r="Y1765" s="9"/>
      <c r="Z1765" s="9"/>
    </row>
    <row r="1766" ht="21.75" customHeight="1">
      <c r="A1766" s="100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16"/>
      <c r="P1766" s="29"/>
      <c r="Q1766" s="29"/>
      <c r="R1766" s="16"/>
      <c r="S1766" s="9"/>
      <c r="T1766" s="9"/>
      <c r="U1766" s="9"/>
      <c r="V1766" s="9"/>
      <c r="W1766" s="9"/>
      <c r="X1766" s="9"/>
      <c r="Y1766" s="9"/>
      <c r="Z1766" s="9"/>
    </row>
    <row r="1767" ht="21.75" customHeight="1">
      <c r="A1767" s="100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16"/>
      <c r="P1767" s="29"/>
      <c r="Q1767" s="29"/>
      <c r="R1767" s="16"/>
      <c r="S1767" s="9"/>
      <c r="T1767" s="9"/>
      <c r="U1767" s="9"/>
      <c r="V1767" s="9"/>
      <c r="W1767" s="9"/>
      <c r="X1767" s="9"/>
      <c r="Y1767" s="9"/>
      <c r="Z1767" s="9"/>
    </row>
    <row r="1768" ht="21.75" customHeight="1">
      <c r="A1768" s="100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16"/>
      <c r="P1768" s="29"/>
      <c r="Q1768" s="29"/>
      <c r="R1768" s="16"/>
      <c r="S1768" s="9"/>
      <c r="T1768" s="9"/>
      <c r="U1768" s="9"/>
      <c r="V1768" s="9"/>
      <c r="W1768" s="9"/>
      <c r="X1768" s="9"/>
      <c r="Y1768" s="9"/>
      <c r="Z1768" s="9"/>
    </row>
    <row r="1769" ht="21.75" customHeight="1">
      <c r="A1769" s="100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16"/>
      <c r="P1769" s="29"/>
      <c r="Q1769" s="29"/>
      <c r="R1769" s="16"/>
      <c r="S1769" s="9"/>
      <c r="T1769" s="9"/>
      <c r="U1769" s="9"/>
      <c r="V1769" s="9"/>
      <c r="W1769" s="9"/>
      <c r="X1769" s="9"/>
      <c r="Y1769" s="9"/>
      <c r="Z1769" s="9"/>
    </row>
    <row r="1770" ht="21.75" customHeight="1">
      <c r="A1770" s="100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16"/>
      <c r="P1770" s="29"/>
      <c r="Q1770" s="29"/>
      <c r="R1770" s="16"/>
      <c r="S1770" s="9"/>
      <c r="T1770" s="9"/>
      <c r="U1770" s="9"/>
      <c r="V1770" s="9"/>
      <c r="W1770" s="9"/>
      <c r="X1770" s="9"/>
      <c r="Y1770" s="9"/>
      <c r="Z1770" s="9"/>
    </row>
    <row r="1771" ht="21.75" customHeight="1">
      <c r="A1771" s="100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16"/>
      <c r="P1771" s="29"/>
      <c r="Q1771" s="29"/>
      <c r="R1771" s="16"/>
      <c r="S1771" s="9"/>
      <c r="T1771" s="9"/>
      <c r="U1771" s="9"/>
      <c r="V1771" s="9"/>
      <c r="W1771" s="9"/>
      <c r="X1771" s="9"/>
      <c r="Y1771" s="9"/>
      <c r="Z1771" s="9"/>
    </row>
    <row r="1772" ht="21.75" customHeight="1">
      <c r="A1772" s="100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16"/>
      <c r="P1772" s="29"/>
      <c r="Q1772" s="29"/>
      <c r="R1772" s="16"/>
      <c r="S1772" s="9"/>
      <c r="T1772" s="9"/>
      <c r="U1772" s="9"/>
      <c r="V1772" s="9"/>
      <c r="W1772" s="9"/>
      <c r="X1772" s="9"/>
      <c r="Y1772" s="9"/>
      <c r="Z1772" s="9"/>
    </row>
    <row r="1773" ht="21.75" customHeight="1">
      <c r="A1773" s="100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16"/>
      <c r="P1773" s="29"/>
      <c r="Q1773" s="29"/>
      <c r="R1773" s="16"/>
      <c r="S1773" s="9"/>
      <c r="T1773" s="9"/>
      <c r="U1773" s="9"/>
      <c r="V1773" s="9"/>
      <c r="W1773" s="9"/>
      <c r="X1773" s="9"/>
      <c r="Y1773" s="9"/>
      <c r="Z1773" s="9"/>
    </row>
    <row r="1774" ht="21.75" customHeight="1">
      <c r="A1774" s="100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16"/>
      <c r="P1774" s="29"/>
      <c r="Q1774" s="29"/>
      <c r="R1774" s="16"/>
      <c r="S1774" s="9"/>
      <c r="T1774" s="9"/>
      <c r="U1774" s="9"/>
      <c r="V1774" s="9"/>
      <c r="W1774" s="9"/>
      <c r="X1774" s="9"/>
      <c r="Y1774" s="9"/>
      <c r="Z1774" s="9"/>
    </row>
    <row r="1775" ht="21.75" customHeight="1">
      <c r="A1775" s="100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16"/>
      <c r="P1775" s="29"/>
      <c r="Q1775" s="29"/>
      <c r="R1775" s="16"/>
      <c r="S1775" s="9"/>
      <c r="T1775" s="9"/>
      <c r="U1775" s="9"/>
      <c r="V1775" s="9"/>
      <c r="W1775" s="9"/>
      <c r="X1775" s="9"/>
      <c r="Y1775" s="9"/>
      <c r="Z1775" s="9"/>
    </row>
    <row r="1776" ht="21.75" customHeight="1">
      <c r="A1776" s="100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16"/>
      <c r="P1776" s="29"/>
      <c r="Q1776" s="29"/>
      <c r="R1776" s="16"/>
      <c r="S1776" s="9"/>
      <c r="T1776" s="9"/>
      <c r="U1776" s="9"/>
      <c r="V1776" s="9"/>
      <c r="W1776" s="9"/>
      <c r="X1776" s="9"/>
      <c r="Y1776" s="9"/>
      <c r="Z1776" s="9"/>
    </row>
    <row r="1777" ht="21.75" customHeight="1">
      <c r="A1777" s="100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16"/>
      <c r="P1777" s="29"/>
      <c r="Q1777" s="29"/>
      <c r="R1777" s="16"/>
      <c r="S1777" s="9"/>
      <c r="T1777" s="9"/>
      <c r="U1777" s="9"/>
      <c r="V1777" s="9"/>
      <c r="W1777" s="9"/>
      <c r="X1777" s="9"/>
      <c r="Y1777" s="9"/>
      <c r="Z1777" s="9"/>
    </row>
    <row r="1778" ht="21.75" customHeight="1">
      <c r="A1778" s="100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16"/>
      <c r="P1778" s="29"/>
      <c r="Q1778" s="29"/>
      <c r="R1778" s="16"/>
      <c r="S1778" s="9"/>
      <c r="T1778" s="9"/>
      <c r="U1778" s="9"/>
      <c r="V1778" s="9"/>
      <c r="W1778" s="9"/>
      <c r="X1778" s="9"/>
      <c r="Y1778" s="9"/>
      <c r="Z1778" s="9"/>
    </row>
    <row r="1779" ht="21.75" customHeight="1">
      <c r="A1779" s="100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16"/>
      <c r="P1779" s="29"/>
      <c r="Q1779" s="29"/>
      <c r="R1779" s="16"/>
      <c r="S1779" s="9"/>
      <c r="T1779" s="9"/>
      <c r="U1779" s="9"/>
      <c r="V1779" s="9"/>
      <c r="W1779" s="9"/>
      <c r="X1779" s="9"/>
      <c r="Y1779" s="9"/>
      <c r="Z1779" s="9"/>
    </row>
    <row r="1780" ht="21.75" customHeight="1">
      <c r="A1780" s="100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16"/>
      <c r="P1780" s="29"/>
      <c r="Q1780" s="29"/>
      <c r="R1780" s="16"/>
      <c r="S1780" s="9"/>
      <c r="T1780" s="9"/>
      <c r="U1780" s="9"/>
      <c r="V1780" s="9"/>
      <c r="W1780" s="9"/>
      <c r="X1780" s="9"/>
      <c r="Y1780" s="9"/>
      <c r="Z1780" s="9"/>
    </row>
    <row r="1781" ht="21.75" customHeight="1">
      <c r="A1781" s="100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16"/>
      <c r="P1781" s="29"/>
      <c r="Q1781" s="29"/>
      <c r="R1781" s="16"/>
      <c r="S1781" s="9"/>
      <c r="T1781" s="9"/>
      <c r="U1781" s="9"/>
      <c r="V1781" s="9"/>
      <c r="W1781" s="9"/>
      <c r="X1781" s="9"/>
      <c r="Y1781" s="9"/>
      <c r="Z1781" s="9"/>
    </row>
    <row r="1782" ht="21.75" customHeight="1">
      <c r="A1782" s="100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16"/>
      <c r="P1782" s="29"/>
      <c r="Q1782" s="29"/>
      <c r="R1782" s="16"/>
      <c r="S1782" s="9"/>
      <c r="T1782" s="9"/>
      <c r="U1782" s="9"/>
      <c r="V1782" s="9"/>
      <c r="W1782" s="9"/>
      <c r="X1782" s="9"/>
      <c r="Y1782" s="9"/>
      <c r="Z1782" s="9"/>
    </row>
    <row r="1783" ht="21.75" customHeight="1">
      <c r="A1783" s="100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16"/>
      <c r="P1783" s="29"/>
      <c r="Q1783" s="29"/>
      <c r="R1783" s="16"/>
      <c r="S1783" s="9"/>
      <c r="T1783" s="9"/>
      <c r="U1783" s="9"/>
      <c r="V1783" s="9"/>
      <c r="W1783" s="9"/>
      <c r="X1783" s="9"/>
      <c r="Y1783" s="9"/>
      <c r="Z1783" s="9"/>
    </row>
    <row r="1784" ht="21.75" customHeight="1">
      <c r="A1784" s="100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16"/>
      <c r="P1784" s="29"/>
      <c r="Q1784" s="29"/>
      <c r="R1784" s="16"/>
      <c r="S1784" s="9"/>
      <c r="T1784" s="9"/>
      <c r="U1784" s="9"/>
      <c r="V1784" s="9"/>
      <c r="W1784" s="9"/>
      <c r="X1784" s="9"/>
      <c r="Y1784" s="9"/>
      <c r="Z1784" s="9"/>
    </row>
    <row r="1785" ht="21.75" customHeight="1">
      <c r="A1785" s="100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16"/>
      <c r="P1785" s="29"/>
      <c r="Q1785" s="29"/>
      <c r="R1785" s="16"/>
      <c r="S1785" s="9"/>
      <c r="T1785" s="9"/>
      <c r="U1785" s="9"/>
      <c r="V1785" s="9"/>
      <c r="W1785" s="9"/>
      <c r="X1785" s="9"/>
      <c r="Y1785" s="9"/>
      <c r="Z1785" s="9"/>
    </row>
    <row r="1786" ht="21.75" customHeight="1">
      <c r="A1786" s="100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16"/>
      <c r="P1786" s="29"/>
      <c r="Q1786" s="29"/>
      <c r="R1786" s="16"/>
      <c r="S1786" s="9"/>
      <c r="T1786" s="9"/>
      <c r="U1786" s="9"/>
      <c r="V1786" s="9"/>
      <c r="W1786" s="9"/>
      <c r="X1786" s="9"/>
      <c r="Y1786" s="9"/>
      <c r="Z1786" s="9"/>
    </row>
    <row r="1787" ht="21.75" customHeight="1">
      <c r="A1787" s="100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16"/>
      <c r="P1787" s="29"/>
      <c r="Q1787" s="29"/>
      <c r="R1787" s="16"/>
      <c r="S1787" s="9"/>
      <c r="T1787" s="9"/>
      <c r="U1787" s="9"/>
      <c r="V1787" s="9"/>
      <c r="W1787" s="9"/>
      <c r="X1787" s="9"/>
      <c r="Y1787" s="9"/>
      <c r="Z1787" s="9"/>
    </row>
    <row r="1788" ht="21.75" customHeight="1">
      <c r="A1788" s="100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16"/>
      <c r="P1788" s="29"/>
      <c r="Q1788" s="29"/>
      <c r="R1788" s="16"/>
      <c r="S1788" s="9"/>
      <c r="T1788" s="9"/>
      <c r="U1788" s="9"/>
      <c r="V1788" s="9"/>
      <c r="W1788" s="9"/>
      <c r="X1788" s="9"/>
      <c r="Y1788" s="9"/>
      <c r="Z1788" s="9"/>
    </row>
    <row r="1789" ht="21.75" customHeight="1">
      <c r="A1789" s="100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16"/>
      <c r="P1789" s="29"/>
      <c r="Q1789" s="29"/>
      <c r="R1789" s="16"/>
      <c r="S1789" s="9"/>
      <c r="T1789" s="9"/>
      <c r="U1789" s="9"/>
      <c r="V1789" s="9"/>
      <c r="W1789" s="9"/>
      <c r="X1789" s="9"/>
      <c r="Y1789" s="9"/>
      <c r="Z1789" s="9"/>
    </row>
    <row r="1790" ht="21.75" customHeight="1">
      <c r="A1790" s="100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16"/>
      <c r="P1790" s="29"/>
      <c r="Q1790" s="29"/>
      <c r="R1790" s="16"/>
      <c r="S1790" s="9"/>
      <c r="T1790" s="9"/>
      <c r="U1790" s="9"/>
      <c r="V1790" s="9"/>
      <c r="W1790" s="9"/>
      <c r="X1790" s="9"/>
      <c r="Y1790" s="9"/>
      <c r="Z1790" s="9"/>
    </row>
    <row r="1791" ht="21.75" customHeight="1">
      <c r="A1791" s="100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16"/>
      <c r="P1791" s="29"/>
      <c r="Q1791" s="29"/>
      <c r="R1791" s="16"/>
      <c r="S1791" s="9"/>
      <c r="T1791" s="9"/>
      <c r="U1791" s="9"/>
      <c r="V1791" s="9"/>
      <c r="W1791" s="9"/>
      <c r="X1791" s="9"/>
      <c r="Y1791" s="9"/>
      <c r="Z1791" s="9"/>
    </row>
    <row r="1792" ht="21.75" customHeight="1">
      <c r="A1792" s="100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16"/>
      <c r="P1792" s="29"/>
      <c r="Q1792" s="29"/>
      <c r="R1792" s="16"/>
      <c r="S1792" s="9"/>
      <c r="T1792" s="9"/>
      <c r="U1792" s="9"/>
      <c r="V1792" s="9"/>
      <c r="W1792" s="9"/>
      <c r="X1792" s="9"/>
      <c r="Y1792" s="9"/>
      <c r="Z1792" s="9"/>
    </row>
    <row r="1793" ht="21.75" customHeight="1">
      <c r="A1793" s="100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16"/>
      <c r="P1793" s="29"/>
      <c r="Q1793" s="29"/>
      <c r="R1793" s="16"/>
      <c r="S1793" s="9"/>
      <c r="T1793" s="9"/>
      <c r="U1793" s="9"/>
      <c r="V1793" s="9"/>
      <c r="W1793" s="9"/>
      <c r="X1793" s="9"/>
      <c r="Y1793" s="9"/>
      <c r="Z1793" s="9"/>
    </row>
    <row r="1794" ht="21.75" customHeight="1">
      <c r="A1794" s="100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16"/>
      <c r="P1794" s="29"/>
      <c r="Q1794" s="29"/>
      <c r="R1794" s="16"/>
      <c r="S1794" s="9"/>
      <c r="T1794" s="9"/>
      <c r="U1794" s="9"/>
      <c r="V1794" s="9"/>
      <c r="W1794" s="9"/>
      <c r="X1794" s="9"/>
      <c r="Y1794" s="9"/>
      <c r="Z1794" s="9"/>
    </row>
    <row r="1795" ht="21.75" customHeight="1">
      <c r="A1795" s="100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16"/>
      <c r="P1795" s="29"/>
      <c r="Q1795" s="29"/>
      <c r="R1795" s="16"/>
      <c r="S1795" s="9"/>
      <c r="T1795" s="9"/>
      <c r="U1795" s="9"/>
      <c r="V1795" s="9"/>
      <c r="W1795" s="9"/>
      <c r="X1795" s="9"/>
      <c r="Y1795" s="9"/>
      <c r="Z1795" s="9"/>
    </row>
    <row r="1796" ht="21.75" customHeight="1">
      <c r="A1796" s="100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16"/>
      <c r="P1796" s="29"/>
      <c r="Q1796" s="29"/>
      <c r="R1796" s="16"/>
      <c r="S1796" s="9"/>
      <c r="T1796" s="9"/>
      <c r="U1796" s="9"/>
      <c r="V1796" s="9"/>
      <c r="W1796" s="9"/>
      <c r="X1796" s="9"/>
      <c r="Y1796" s="9"/>
      <c r="Z1796" s="9"/>
    </row>
    <row r="1797" ht="21.75" customHeight="1">
      <c r="A1797" s="100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16"/>
      <c r="P1797" s="29"/>
      <c r="Q1797" s="29"/>
      <c r="R1797" s="16"/>
      <c r="S1797" s="9"/>
      <c r="T1797" s="9"/>
      <c r="U1797" s="9"/>
      <c r="V1797" s="9"/>
      <c r="W1797" s="9"/>
      <c r="X1797" s="9"/>
      <c r="Y1797" s="9"/>
      <c r="Z1797" s="9"/>
    </row>
    <row r="1798" ht="21.75" customHeight="1">
      <c r="A1798" s="100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16"/>
      <c r="P1798" s="29"/>
      <c r="Q1798" s="29"/>
      <c r="R1798" s="16"/>
      <c r="S1798" s="9"/>
      <c r="T1798" s="9"/>
      <c r="U1798" s="9"/>
      <c r="V1798" s="9"/>
      <c r="W1798" s="9"/>
      <c r="X1798" s="9"/>
      <c r="Y1798" s="9"/>
      <c r="Z1798" s="9"/>
    </row>
    <row r="1799" ht="21.75" customHeight="1">
      <c r="A1799" s="100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16"/>
      <c r="P1799" s="29"/>
      <c r="Q1799" s="29"/>
      <c r="R1799" s="16"/>
      <c r="S1799" s="9"/>
      <c r="T1799" s="9"/>
      <c r="U1799" s="9"/>
      <c r="V1799" s="9"/>
      <c r="W1799" s="9"/>
      <c r="X1799" s="9"/>
      <c r="Y1799" s="9"/>
      <c r="Z1799" s="9"/>
    </row>
    <row r="1800" ht="21.75" customHeight="1">
      <c r="A1800" s="100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16"/>
      <c r="P1800" s="29"/>
      <c r="Q1800" s="29"/>
      <c r="R1800" s="16"/>
      <c r="S1800" s="9"/>
      <c r="T1800" s="9"/>
      <c r="U1800" s="9"/>
      <c r="V1800" s="9"/>
      <c r="W1800" s="9"/>
      <c r="X1800" s="9"/>
      <c r="Y1800" s="9"/>
      <c r="Z1800" s="9"/>
    </row>
    <row r="1801" ht="21.75" customHeight="1">
      <c r="A1801" s="100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16"/>
      <c r="P1801" s="29"/>
      <c r="Q1801" s="29"/>
      <c r="R1801" s="16"/>
      <c r="S1801" s="9"/>
      <c r="T1801" s="9"/>
      <c r="U1801" s="9"/>
      <c r="V1801" s="9"/>
      <c r="W1801" s="9"/>
      <c r="X1801" s="9"/>
      <c r="Y1801" s="9"/>
      <c r="Z1801" s="9"/>
    </row>
    <row r="1802" ht="21.75" customHeight="1">
      <c r="A1802" s="100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16"/>
      <c r="P1802" s="29"/>
      <c r="Q1802" s="29"/>
      <c r="R1802" s="16"/>
      <c r="S1802" s="9"/>
      <c r="T1802" s="9"/>
      <c r="U1802" s="9"/>
      <c r="V1802" s="9"/>
      <c r="W1802" s="9"/>
      <c r="X1802" s="9"/>
      <c r="Y1802" s="9"/>
      <c r="Z1802" s="9"/>
    </row>
    <row r="1803" ht="21.75" customHeight="1">
      <c r="A1803" s="100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16"/>
      <c r="P1803" s="29"/>
      <c r="Q1803" s="29"/>
      <c r="R1803" s="16"/>
      <c r="S1803" s="9"/>
      <c r="T1803" s="9"/>
      <c r="U1803" s="9"/>
      <c r="V1803" s="9"/>
      <c r="W1803" s="9"/>
      <c r="X1803" s="9"/>
      <c r="Y1803" s="9"/>
      <c r="Z1803" s="9"/>
    </row>
    <row r="1804" ht="21.75" customHeight="1">
      <c r="A1804" s="100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16"/>
      <c r="P1804" s="29"/>
      <c r="Q1804" s="29"/>
      <c r="R1804" s="16"/>
      <c r="S1804" s="9"/>
      <c r="T1804" s="9"/>
      <c r="U1804" s="9"/>
      <c r="V1804" s="9"/>
      <c r="W1804" s="9"/>
      <c r="X1804" s="9"/>
      <c r="Y1804" s="9"/>
      <c r="Z1804" s="9"/>
    </row>
    <row r="1805" ht="21.75" customHeight="1">
      <c r="A1805" s="100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16"/>
      <c r="P1805" s="29"/>
      <c r="Q1805" s="29"/>
      <c r="R1805" s="16"/>
      <c r="S1805" s="9"/>
      <c r="T1805" s="9"/>
      <c r="U1805" s="9"/>
      <c r="V1805" s="9"/>
      <c r="W1805" s="9"/>
      <c r="X1805" s="9"/>
      <c r="Y1805" s="9"/>
      <c r="Z1805" s="9"/>
    </row>
    <row r="1806" ht="21.75" customHeight="1">
      <c r="A1806" s="100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16"/>
      <c r="P1806" s="29"/>
      <c r="Q1806" s="29"/>
      <c r="R1806" s="16"/>
      <c r="S1806" s="9"/>
      <c r="T1806" s="9"/>
      <c r="U1806" s="9"/>
      <c r="V1806" s="9"/>
      <c r="W1806" s="9"/>
      <c r="X1806" s="9"/>
      <c r="Y1806" s="9"/>
      <c r="Z1806" s="9"/>
    </row>
    <row r="1807" ht="21.75" customHeight="1">
      <c r="A1807" s="100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16"/>
      <c r="P1807" s="29"/>
      <c r="Q1807" s="29"/>
      <c r="R1807" s="16"/>
      <c r="S1807" s="9"/>
      <c r="T1807" s="9"/>
      <c r="U1807" s="9"/>
      <c r="V1807" s="9"/>
      <c r="W1807" s="9"/>
      <c r="X1807" s="9"/>
      <c r="Y1807" s="9"/>
      <c r="Z1807" s="9"/>
    </row>
    <row r="1808" ht="21.75" customHeight="1">
      <c r="A1808" s="100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16"/>
      <c r="P1808" s="29"/>
      <c r="Q1808" s="29"/>
      <c r="R1808" s="16"/>
      <c r="S1808" s="9"/>
      <c r="T1808" s="9"/>
      <c r="U1808" s="9"/>
      <c r="V1808" s="9"/>
      <c r="W1808" s="9"/>
      <c r="X1808" s="9"/>
      <c r="Y1808" s="9"/>
      <c r="Z1808" s="9"/>
    </row>
    <row r="1809" ht="21.75" customHeight="1">
      <c r="A1809" s="100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16"/>
      <c r="P1809" s="29"/>
      <c r="Q1809" s="29"/>
      <c r="R1809" s="16"/>
      <c r="S1809" s="9"/>
      <c r="T1809" s="9"/>
      <c r="U1809" s="9"/>
      <c r="V1809" s="9"/>
      <c r="W1809" s="9"/>
      <c r="X1809" s="9"/>
      <c r="Y1809" s="9"/>
      <c r="Z1809" s="9"/>
    </row>
    <row r="1810" ht="21.75" customHeight="1">
      <c r="A1810" s="100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16"/>
      <c r="P1810" s="29"/>
      <c r="Q1810" s="29"/>
      <c r="R1810" s="16"/>
      <c r="S1810" s="9"/>
      <c r="T1810" s="9"/>
      <c r="U1810" s="9"/>
      <c r="V1810" s="9"/>
      <c r="W1810" s="9"/>
      <c r="X1810" s="9"/>
      <c r="Y1810" s="9"/>
      <c r="Z1810" s="9"/>
    </row>
    <row r="1811" ht="21.75" customHeight="1">
      <c r="A1811" s="100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16"/>
      <c r="P1811" s="29"/>
      <c r="Q1811" s="29"/>
      <c r="R1811" s="16"/>
      <c r="S1811" s="9"/>
      <c r="T1811" s="9"/>
      <c r="U1811" s="9"/>
      <c r="V1811" s="9"/>
      <c r="W1811" s="9"/>
      <c r="X1811" s="9"/>
      <c r="Y1811" s="9"/>
      <c r="Z1811" s="9"/>
    </row>
    <row r="1812" ht="21.75" customHeight="1">
      <c r="A1812" s="100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16"/>
      <c r="P1812" s="29"/>
      <c r="Q1812" s="29"/>
      <c r="R1812" s="16"/>
      <c r="S1812" s="9"/>
      <c r="T1812" s="9"/>
      <c r="U1812" s="9"/>
      <c r="V1812" s="9"/>
      <c r="W1812" s="9"/>
      <c r="X1812" s="9"/>
      <c r="Y1812" s="9"/>
      <c r="Z1812" s="9"/>
    </row>
    <row r="1813" ht="21.75" customHeight="1">
      <c r="A1813" s="100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16"/>
      <c r="P1813" s="29"/>
      <c r="Q1813" s="29"/>
      <c r="R1813" s="16"/>
      <c r="S1813" s="9"/>
      <c r="T1813" s="9"/>
      <c r="U1813" s="9"/>
      <c r="V1813" s="9"/>
      <c r="W1813" s="9"/>
      <c r="X1813" s="9"/>
      <c r="Y1813" s="9"/>
      <c r="Z1813" s="9"/>
    </row>
    <row r="1814" ht="21.75" customHeight="1">
      <c r="A1814" s="100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16"/>
      <c r="P1814" s="29"/>
      <c r="Q1814" s="29"/>
      <c r="R1814" s="16"/>
      <c r="S1814" s="9"/>
      <c r="T1814" s="9"/>
      <c r="U1814" s="9"/>
      <c r="V1814" s="9"/>
      <c r="W1814" s="9"/>
      <c r="X1814" s="9"/>
      <c r="Y1814" s="9"/>
      <c r="Z1814" s="9"/>
    </row>
    <row r="1815" ht="21.75" customHeight="1">
      <c r="A1815" s="100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16"/>
      <c r="P1815" s="29"/>
      <c r="Q1815" s="29"/>
      <c r="R1815" s="16"/>
      <c r="S1815" s="9"/>
      <c r="T1815" s="9"/>
      <c r="U1815" s="9"/>
      <c r="V1815" s="9"/>
      <c r="W1815" s="9"/>
      <c r="X1815" s="9"/>
      <c r="Y1815" s="9"/>
      <c r="Z1815" s="9"/>
    </row>
    <row r="1816" ht="21.75" customHeight="1">
      <c r="A1816" s="100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16"/>
      <c r="P1816" s="29"/>
      <c r="Q1816" s="29"/>
      <c r="R1816" s="16"/>
      <c r="S1816" s="9"/>
      <c r="T1816" s="9"/>
      <c r="U1816" s="9"/>
      <c r="V1816" s="9"/>
      <c r="W1816" s="9"/>
      <c r="X1816" s="9"/>
      <c r="Y1816" s="9"/>
      <c r="Z1816" s="9"/>
    </row>
    <row r="1817" ht="21.75" customHeight="1">
      <c r="A1817" s="100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16"/>
      <c r="P1817" s="29"/>
      <c r="Q1817" s="29"/>
      <c r="R1817" s="16"/>
      <c r="S1817" s="9"/>
      <c r="T1817" s="9"/>
      <c r="U1817" s="9"/>
      <c r="V1817" s="9"/>
      <c r="W1817" s="9"/>
      <c r="X1817" s="9"/>
      <c r="Y1817" s="9"/>
      <c r="Z1817" s="9"/>
    </row>
    <row r="1818" ht="21.75" customHeight="1">
      <c r="A1818" s="100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16"/>
      <c r="P1818" s="29"/>
      <c r="Q1818" s="29"/>
      <c r="R1818" s="16"/>
      <c r="S1818" s="9"/>
      <c r="T1818" s="9"/>
      <c r="U1818" s="9"/>
      <c r="V1818" s="9"/>
      <c r="W1818" s="9"/>
      <c r="X1818" s="9"/>
      <c r="Y1818" s="9"/>
      <c r="Z1818" s="9"/>
    </row>
    <row r="1819" ht="21.75" customHeight="1">
      <c r="A1819" s="100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16"/>
      <c r="P1819" s="29"/>
      <c r="Q1819" s="29"/>
      <c r="R1819" s="16"/>
      <c r="S1819" s="9"/>
      <c r="T1819" s="9"/>
      <c r="U1819" s="9"/>
      <c r="V1819" s="9"/>
      <c r="W1819" s="9"/>
      <c r="X1819" s="9"/>
      <c r="Y1819" s="9"/>
      <c r="Z1819" s="9"/>
    </row>
    <row r="1820" ht="21.75" customHeight="1">
      <c r="A1820" s="100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16"/>
      <c r="P1820" s="29"/>
      <c r="Q1820" s="29"/>
      <c r="R1820" s="16"/>
      <c r="S1820" s="9"/>
      <c r="T1820" s="9"/>
      <c r="U1820" s="9"/>
      <c r="V1820" s="9"/>
      <c r="W1820" s="9"/>
      <c r="X1820" s="9"/>
      <c r="Y1820" s="9"/>
      <c r="Z1820" s="9"/>
    </row>
    <row r="1821" ht="21.75" customHeight="1">
      <c r="A1821" s="100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16"/>
      <c r="P1821" s="29"/>
      <c r="Q1821" s="29"/>
      <c r="R1821" s="16"/>
      <c r="S1821" s="9"/>
      <c r="T1821" s="9"/>
      <c r="U1821" s="9"/>
      <c r="V1821" s="9"/>
      <c r="W1821" s="9"/>
      <c r="X1821" s="9"/>
      <c r="Y1821" s="9"/>
      <c r="Z1821" s="9"/>
    </row>
    <row r="1822" ht="21.75" customHeight="1">
      <c r="A1822" s="100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16"/>
      <c r="P1822" s="29"/>
      <c r="Q1822" s="29"/>
      <c r="R1822" s="16"/>
      <c r="S1822" s="9"/>
      <c r="T1822" s="9"/>
      <c r="U1822" s="9"/>
      <c r="V1822" s="9"/>
      <c r="W1822" s="9"/>
      <c r="X1822" s="9"/>
      <c r="Y1822" s="9"/>
      <c r="Z1822" s="9"/>
    </row>
    <row r="1823" ht="21.75" customHeight="1">
      <c r="A1823" s="100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16"/>
      <c r="P1823" s="29"/>
      <c r="Q1823" s="29"/>
      <c r="R1823" s="16"/>
      <c r="S1823" s="9"/>
      <c r="T1823" s="9"/>
      <c r="U1823" s="9"/>
      <c r="V1823" s="9"/>
      <c r="W1823" s="9"/>
      <c r="X1823" s="9"/>
      <c r="Y1823" s="9"/>
      <c r="Z1823" s="9"/>
    </row>
    <row r="1824" ht="21.75" customHeight="1">
      <c r="A1824" s="100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16"/>
      <c r="P1824" s="29"/>
      <c r="Q1824" s="29"/>
      <c r="R1824" s="16"/>
      <c r="S1824" s="9"/>
      <c r="T1824" s="9"/>
      <c r="U1824" s="9"/>
      <c r="V1824" s="9"/>
      <c r="W1824" s="9"/>
      <c r="X1824" s="9"/>
      <c r="Y1824" s="9"/>
      <c r="Z1824" s="9"/>
    </row>
    <row r="1825" ht="21.75" customHeight="1">
      <c r="A1825" s="100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16"/>
      <c r="P1825" s="29"/>
      <c r="Q1825" s="29"/>
      <c r="R1825" s="16"/>
      <c r="S1825" s="9"/>
      <c r="T1825" s="9"/>
      <c r="U1825" s="9"/>
      <c r="V1825" s="9"/>
      <c r="W1825" s="9"/>
      <c r="X1825" s="9"/>
      <c r="Y1825" s="9"/>
      <c r="Z1825" s="9"/>
    </row>
    <row r="1826" ht="21.75" customHeight="1">
      <c r="A1826" s="100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16"/>
      <c r="P1826" s="29"/>
      <c r="Q1826" s="29"/>
      <c r="R1826" s="16"/>
      <c r="S1826" s="9"/>
      <c r="T1826" s="9"/>
      <c r="U1826" s="9"/>
      <c r="V1826" s="9"/>
      <c r="W1826" s="9"/>
      <c r="X1826" s="9"/>
      <c r="Y1826" s="9"/>
      <c r="Z1826" s="9"/>
    </row>
    <row r="1827" ht="21.75" customHeight="1">
      <c r="A1827" s="100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16"/>
      <c r="P1827" s="29"/>
      <c r="Q1827" s="29"/>
      <c r="R1827" s="16"/>
      <c r="S1827" s="9"/>
      <c r="T1827" s="9"/>
      <c r="U1827" s="9"/>
      <c r="V1827" s="9"/>
      <c r="W1827" s="9"/>
      <c r="X1827" s="9"/>
      <c r="Y1827" s="9"/>
      <c r="Z1827" s="9"/>
    </row>
    <row r="1828" ht="21.75" customHeight="1">
      <c r="A1828" s="100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16"/>
      <c r="P1828" s="29"/>
      <c r="Q1828" s="29"/>
      <c r="R1828" s="16"/>
      <c r="S1828" s="9"/>
      <c r="T1828" s="9"/>
      <c r="U1828" s="9"/>
      <c r="V1828" s="9"/>
      <c r="W1828" s="9"/>
      <c r="X1828" s="9"/>
      <c r="Y1828" s="9"/>
      <c r="Z1828" s="9"/>
    </row>
    <row r="1829" ht="21.75" customHeight="1">
      <c r="A1829" s="100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16"/>
      <c r="P1829" s="29"/>
      <c r="Q1829" s="29"/>
      <c r="R1829" s="16"/>
      <c r="S1829" s="9"/>
      <c r="T1829" s="9"/>
      <c r="U1829" s="9"/>
      <c r="V1829" s="9"/>
      <c r="W1829" s="9"/>
      <c r="X1829" s="9"/>
      <c r="Y1829" s="9"/>
      <c r="Z1829" s="9"/>
    </row>
    <row r="1830" ht="21.75" customHeight="1">
      <c r="A1830" s="100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16"/>
      <c r="P1830" s="29"/>
      <c r="Q1830" s="29"/>
      <c r="R1830" s="16"/>
      <c r="S1830" s="9"/>
      <c r="T1830" s="9"/>
      <c r="U1830" s="9"/>
      <c r="V1830" s="9"/>
      <c r="W1830" s="9"/>
      <c r="X1830" s="9"/>
      <c r="Y1830" s="9"/>
      <c r="Z1830" s="9"/>
    </row>
    <row r="1831" ht="21.75" customHeight="1">
      <c r="A1831" s="100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16"/>
      <c r="P1831" s="29"/>
      <c r="Q1831" s="29"/>
      <c r="R1831" s="16"/>
      <c r="S1831" s="9"/>
      <c r="T1831" s="9"/>
      <c r="U1831" s="9"/>
      <c r="V1831" s="9"/>
      <c r="W1831" s="9"/>
      <c r="X1831" s="9"/>
      <c r="Y1831" s="9"/>
      <c r="Z1831" s="9"/>
    </row>
    <row r="1832" ht="21.75" customHeight="1">
      <c r="A1832" s="100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16"/>
      <c r="P1832" s="29"/>
      <c r="Q1832" s="29"/>
      <c r="R1832" s="16"/>
      <c r="S1832" s="9"/>
      <c r="T1832" s="9"/>
      <c r="U1832" s="9"/>
      <c r="V1832" s="9"/>
      <c r="W1832" s="9"/>
      <c r="X1832" s="9"/>
      <c r="Y1832" s="9"/>
      <c r="Z1832" s="9"/>
    </row>
    <row r="1833" ht="21.75" customHeight="1">
      <c r="A1833" s="100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16"/>
      <c r="P1833" s="29"/>
      <c r="Q1833" s="29"/>
      <c r="R1833" s="16"/>
      <c r="S1833" s="9"/>
      <c r="T1833" s="9"/>
      <c r="U1833" s="9"/>
      <c r="V1833" s="9"/>
      <c r="W1833" s="9"/>
      <c r="X1833" s="9"/>
      <c r="Y1833" s="9"/>
      <c r="Z1833" s="9"/>
    </row>
    <row r="1834" ht="21.75" customHeight="1">
      <c r="A1834" s="100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16"/>
      <c r="P1834" s="29"/>
      <c r="Q1834" s="29"/>
      <c r="R1834" s="16"/>
      <c r="S1834" s="9"/>
      <c r="T1834" s="9"/>
      <c r="U1834" s="9"/>
      <c r="V1834" s="9"/>
      <c r="W1834" s="9"/>
      <c r="X1834" s="9"/>
      <c r="Y1834" s="9"/>
      <c r="Z1834" s="9"/>
    </row>
    <row r="1835" ht="21.75" customHeight="1">
      <c r="A1835" s="100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16"/>
      <c r="P1835" s="29"/>
      <c r="Q1835" s="29"/>
      <c r="R1835" s="16"/>
      <c r="S1835" s="9"/>
      <c r="T1835" s="9"/>
      <c r="U1835" s="9"/>
      <c r="V1835" s="9"/>
      <c r="W1835" s="9"/>
      <c r="X1835" s="9"/>
      <c r="Y1835" s="9"/>
      <c r="Z1835" s="9"/>
    </row>
    <row r="1836" ht="21.75" customHeight="1">
      <c r="A1836" s="100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16"/>
      <c r="P1836" s="29"/>
      <c r="Q1836" s="29"/>
      <c r="R1836" s="16"/>
      <c r="S1836" s="9"/>
      <c r="T1836" s="9"/>
      <c r="U1836" s="9"/>
      <c r="V1836" s="9"/>
      <c r="W1836" s="9"/>
      <c r="X1836" s="9"/>
      <c r="Y1836" s="9"/>
      <c r="Z1836" s="9"/>
    </row>
    <row r="1837" ht="21.75" customHeight="1">
      <c r="A1837" s="100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16"/>
      <c r="P1837" s="29"/>
      <c r="Q1837" s="29"/>
      <c r="R1837" s="16"/>
      <c r="S1837" s="9"/>
      <c r="T1837" s="9"/>
      <c r="U1837" s="9"/>
      <c r="V1837" s="9"/>
      <c r="W1837" s="9"/>
      <c r="X1837" s="9"/>
      <c r="Y1837" s="9"/>
      <c r="Z1837" s="9"/>
    </row>
    <row r="1838" ht="21.75" customHeight="1">
      <c r="A1838" s="100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16"/>
      <c r="P1838" s="29"/>
      <c r="Q1838" s="29"/>
      <c r="R1838" s="16"/>
      <c r="S1838" s="9"/>
      <c r="T1838" s="9"/>
      <c r="U1838" s="9"/>
      <c r="V1838" s="9"/>
      <c r="W1838" s="9"/>
      <c r="X1838" s="9"/>
      <c r="Y1838" s="9"/>
      <c r="Z1838" s="9"/>
    </row>
    <row r="1839" ht="21.75" customHeight="1">
      <c r="A1839" s="100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16"/>
      <c r="P1839" s="29"/>
      <c r="Q1839" s="29"/>
      <c r="R1839" s="16"/>
      <c r="S1839" s="9"/>
      <c r="T1839" s="9"/>
      <c r="U1839" s="9"/>
      <c r="V1839" s="9"/>
      <c r="W1839" s="9"/>
      <c r="X1839" s="9"/>
      <c r="Y1839" s="9"/>
      <c r="Z1839" s="9"/>
    </row>
    <row r="1840" ht="21.75" customHeight="1">
      <c r="A1840" s="100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16"/>
      <c r="P1840" s="29"/>
      <c r="Q1840" s="29"/>
      <c r="R1840" s="16"/>
      <c r="S1840" s="9"/>
      <c r="T1840" s="9"/>
      <c r="U1840" s="9"/>
      <c r="V1840" s="9"/>
      <c r="W1840" s="9"/>
      <c r="X1840" s="9"/>
      <c r="Y1840" s="9"/>
      <c r="Z1840" s="9"/>
    </row>
    <row r="1841" ht="21.75" customHeight="1">
      <c r="A1841" s="100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16"/>
      <c r="P1841" s="29"/>
      <c r="Q1841" s="29"/>
      <c r="R1841" s="16"/>
      <c r="S1841" s="9"/>
      <c r="T1841" s="9"/>
      <c r="U1841" s="9"/>
      <c r="V1841" s="9"/>
      <c r="W1841" s="9"/>
      <c r="X1841" s="9"/>
      <c r="Y1841" s="9"/>
      <c r="Z1841" s="9"/>
    </row>
    <row r="1842" ht="21.75" customHeight="1">
      <c r="A1842" s="100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16"/>
      <c r="P1842" s="29"/>
      <c r="Q1842" s="29"/>
      <c r="R1842" s="16"/>
      <c r="S1842" s="9"/>
      <c r="T1842" s="9"/>
      <c r="U1842" s="9"/>
      <c r="V1842" s="9"/>
      <c r="W1842" s="9"/>
      <c r="X1842" s="9"/>
      <c r="Y1842" s="9"/>
      <c r="Z1842" s="9"/>
    </row>
    <row r="1843" ht="21.75" customHeight="1">
      <c r="A1843" s="100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16"/>
      <c r="P1843" s="29"/>
      <c r="Q1843" s="29"/>
      <c r="R1843" s="16"/>
      <c r="S1843" s="9"/>
      <c r="T1843" s="9"/>
      <c r="U1843" s="9"/>
      <c r="V1843" s="9"/>
      <c r="W1843" s="9"/>
      <c r="X1843" s="9"/>
      <c r="Y1843" s="9"/>
      <c r="Z1843" s="9"/>
    </row>
    <row r="1844" ht="21.75" customHeight="1">
      <c r="A1844" s="100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16"/>
      <c r="P1844" s="29"/>
      <c r="Q1844" s="29"/>
      <c r="R1844" s="16"/>
      <c r="S1844" s="9"/>
      <c r="T1844" s="9"/>
      <c r="U1844" s="9"/>
      <c r="V1844" s="9"/>
      <c r="W1844" s="9"/>
      <c r="X1844" s="9"/>
      <c r="Y1844" s="9"/>
      <c r="Z1844" s="9"/>
    </row>
    <row r="1845" ht="21.75" customHeight="1">
      <c r="A1845" s="100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16"/>
      <c r="P1845" s="29"/>
      <c r="Q1845" s="29"/>
      <c r="R1845" s="16"/>
      <c r="S1845" s="9"/>
      <c r="T1845" s="9"/>
      <c r="U1845" s="9"/>
      <c r="V1845" s="9"/>
      <c r="W1845" s="9"/>
      <c r="X1845" s="9"/>
      <c r="Y1845" s="9"/>
      <c r="Z1845" s="9"/>
    </row>
    <row r="1846" ht="21.75" customHeight="1">
      <c r="A1846" s="100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16"/>
      <c r="P1846" s="29"/>
      <c r="Q1846" s="29"/>
      <c r="R1846" s="16"/>
      <c r="S1846" s="9"/>
      <c r="T1846" s="9"/>
      <c r="U1846" s="9"/>
      <c r="V1846" s="9"/>
      <c r="W1846" s="9"/>
      <c r="X1846" s="9"/>
      <c r="Y1846" s="9"/>
      <c r="Z1846" s="9"/>
    </row>
    <row r="1847" ht="21.75" customHeight="1">
      <c r="A1847" s="100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16"/>
      <c r="P1847" s="29"/>
      <c r="Q1847" s="29"/>
      <c r="R1847" s="16"/>
      <c r="S1847" s="9"/>
      <c r="T1847" s="9"/>
      <c r="U1847" s="9"/>
      <c r="V1847" s="9"/>
      <c r="W1847" s="9"/>
      <c r="X1847" s="9"/>
      <c r="Y1847" s="9"/>
      <c r="Z1847" s="9"/>
    </row>
    <row r="1848" ht="21.75" customHeight="1">
      <c r="A1848" s="100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16"/>
      <c r="P1848" s="29"/>
      <c r="Q1848" s="29"/>
      <c r="R1848" s="16"/>
      <c r="S1848" s="9"/>
      <c r="T1848" s="9"/>
      <c r="U1848" s="9"/>
      <c r="V1848" s="9"/>
      <c r="W1848" s="9"/>
      <c r="X1848" s="9"/>
      <c r="Y1848" s="9"/>
      <c r="Z1848" s="9"/>
    </row>
    <row r="1849" ht="21.75" customHeight="1">
      <c r="A1849" s="100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16"/>
      <c r="P1849" s="29"/>
      <c r="Q1849" s="29"/>
      <c r="R1849" s="16"/>
      <c r="S1849" s="9"/>
      <c r="T1849" s="9"/>
      <c r="U1849" s="9"/>
      <c r="V1849" s="9"/>
      <c r="W1849" s="9"/>
      <c r="X1849" s="9"/>
      <c r="Y1849" s="9"/>
      <c r="Z1849" s="9"/>
    </row>
    <row r="1850" ht="21.75" customHeight="1">
      <c r="A1850" s="100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16"/>
      <c r="P1850" s="29"/>
      <c r="Q1850" s="29"/>
      <c r="R1850" s="16"/>
      <c r="S1850" s="9"/>
      <c r="T1850" s="9"/>
      <c r="U1850" s="9"/>
      <c r="V1850" s="9"/>
      <c r="W1850" s="9"/>
      <c r="X1850" s="9"/>
      <c r="Y1850" s="9"/>
      <c r="Z1850" s="9"/>
    </row>
    <row r="1851" ht="21.75" customHeight="1">
      <c r="A1851" s="100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16"/>
      <c r="P1851" s="29"/>
      <c r="Q1851" s="29"/>
      <c r="R1851" s="16"/>
      <c r="S1851" s="9"/>
      <c r="T1851" s="9"/>
      <c r="U1851" s="9"/>
      <c r="V1851" s="9"/>
      <c r="W1851" s="9"/>
      <c r="X1851" s="9"/>
      <c r="Y1851" s="9"/>
      <c r="Z1851" s="9"/>
    </row>
    <row r="1852" ht="21.75" customHeight="1">
      <c r="A1852" s="100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16"/>
      <c r="P1852" s="29"/>
      <c r="Q1852" s="29"/>
      <c r="R1852" s="16"/>
      <c r="S1852" s="9"/>
      <c r="T1852" s="9"/>
      <c r="U1852" s="9"/>
      <c r="V1852" s="9"/>
      <c r="W1852" s="9"/>
      <c r="X1852" s="9"/>
      <c r="Y1852" s="9"/>
      <c r="Z1852" s="9"/>
    </row>
    <row r="1853" ht="21.75" customHeight="1">
      <c r="A1853" s="100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16"/>
      <c r="P1853" s="29"/>
      <c r="Q1853" s="29"/>
      <c r="R1853" s="16"/>
      <c r="S1853" s="9"/>
      <c r="T1853" s="9"/>
      <c r="U1853" s="9"/>
      <c r="V1853" s="9"/>
      <c r="W1853" s="9"/>
      <c r="X1853" s="9"/>
      <c r="Y1853" s="9"/>
      <c r="Z1853" s="9"/>
    </row>
    <row r="1854" ht="21.75" customHeight="1">
      <c r="A1854" s="100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16"/>
      <c r="P1854" s="29"/>
      <c r="Q1854" s="29"/>
      <c r="R1854" s="16"/>
      <c r="S1854" s="9"/>
      <c r="T1854" s="9"/>
      <c r="U1854" s="9"/>
      <c r="V1854" s="9"/>
      <c r="W1854" s="9"/>
      <c r="X1854" s="9"/>
      <c r="Y1854" s="9"/>
      <c r="Z1854" s="9"/>
    </row>
    <row r="1855" ht="21.75" customHeight="1">
      <c r="A1855" s="100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16"/>
      <c r="P1855" s="29"/>
      <c r="Q1855" s="29"/>
      <c r="R1855" s="16"/>
      <c r="S1855" s="9"/>
      <c r="T1855" s="9"/>
      <c r="U1855" s="9"/>
      <c r="V1855" s="9"/>
      <c r="W1855" s="9"/>
      <c r="X1855" s="9"/>
      <c r="Y1855" s="9"/>
      <c r="Z1855" s="9"/>
    </row>
    <row r="1856" ht="21.75" customHeight="1">
      <c r="A1856" s="100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16"/>
      <c r="P1856" s="29"/>
      <c r="Q1856" s="29"/>
      <c r="R1856" s="16"/>
      <c r="S1856" s="9"/>
      <c r="T1856" s="9"/>
      <c r="U1856" s="9"/>
      <c r="V1856" s="9"/>
      <c r="W1856" s="9"/>
      <c r="X1856" s="9"/>
      <c r="Y1856" s="9"/>
      <c r="Z1856" s="9"/>
    </row>
    <row r="1857" ht="21.75" customHeight="1">
      <c r="A1857" s="100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16"/>
      <c r="P1857" s="29"/>
      <c r="Q1857" s="29"/>
      <c r="R1857" s="16"/>
      <c r="S1857" s="9"/>
      <c r="T1857" s="9"/>
      <c r="U1857" s="9"/>
      <c r="V1857" s="9"/>
      <c r="W1857" s="9"/>
      <c r="X1857" s="9"/>
      <c r="Y1857" s="9"/>
      <c r="Z1857" s="9"/>
    </row>
    <row r="1858" ht="21.75" customHeight="1">
      <c r="A1858" s="100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16"/>
      <c r="P1858" s="29"/>
      <c r="Q1858" s="29"/>
      <c r="R1858" s="16"/>
      <c r="S1858" s="9"/>
      <c r="T1858" s="9"/>
      <c r="U1858" s="9"/>
      <c r="V1858" s="9"/>
      <c r="W1858" s="9"/>
      <c r="X1858" s="9"/>
      <c r="Y1858" s="9"/>
      <c r="Z1858" s="9"/>
    </row>
    <row r="1859" ht="21.75" customHeight="1">
      <c r="A1859" s="100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16"/>
      <c r="P1859" s="29"/>
      <c r="Q1859" s="29"/>
      <c r="R1859" s="16"/>
      <c r="S1859" s="9"/>
      <c r="T1859" s="9"/>
      <c r="U1859" s="9"/>
      <c r="V1859" s="9"/>
      <c r="W1859" s="9"/>
      <c r="X1859" s="9"/>
      <c r="Y1859" s="9"/>
      <c r="Z1859" s="9"/>
    </row>
    <row r="1860" ht="21.75" customHeight="1">
      <c r="A1860" s="100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16"/>
      <c r="P1860" s="29"/>
      <c r="Q1860" s="29"/>
      <c r="R1860" s="16"/>
      <c r="S1860" s="9"/>
      <c r="T1860" s="9"/>
      <c r="U1860" s="9"/>
      <c r="V1860" s="9"/>
      <c r="W1860" s="9"/>
      <c r="X1860" s="9"/>
      <c r="Y1860" s="9"/>
      <c r="Z1860" s="9"/>
    </row>
    <row r="1861" ht="21.75" customHeight="1">
      <c r="A1861" s="100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16"/>
      <c r="P1861" s="29"/>
      <c r="Q1861" s="29"/>
      <c r="R1861" s="16"/>
      <c r="S1861" s="9"/>
      <c r="T1861" s="9"/>
      <c r="U1861" s="9"/>
      <c r="V1861" s="9"/>
      <c r="W1861" s="9"/>
      <c r="X1861" s="9"/>
      <c r="Y1861" s="9"/>
      <c r="Z1861" s="9"/>
    </row>
    <row r="1862" ht="21.75" customHeight="1">
      <c r="A1862" s="100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16"/>
      <c r="P1862" s="29"/>
      <c r="Q1862" s="29"/>
      <c r="R1862" s="16"/>
      <c r="S1862" s="9"/>
      <c r="T1862" s="9"/>
      <c r="U1862" s="9"/>
      <c r="V1862" s="9"/>
      <c r="W1862" s="9"/>
      <c r="X1862" s="9"/>
      <c r="Y1862" s="9"/>
      <c r="Z1862" s="9"/>
    </row>
    <row r="1863" ht="21.75" customHeight="1">
      <c r="A1863" s="100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16"/>
      <c r="P1863" s="29"/>
      <c r="Q1863" s="29"/>
      <c r="R1863" s="16"/>
      <c r="S1863" s="9"/>
      <c r="T1863" s="9"/>
      <c r="U1863" s="9"/>
      <c r="V1863" s="9"/>
      <c r="W1863" s="9"/>
      <c r="X1863" s="9"/>
      <c r="Y1863" s="9"/>
      <c r="Z1863" s="9"/>
    </row>
    <row r="1864" ht="21.75" customHeight="1">
      <c r="A1864" s="100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16"/>
      <c r="P1864" s="29"/>
      <c r="Q1864" s="29"/>
      <c r="R1864" s="16"/>
      <c r="S1864" s="9"/>
      <c r="T1864" s="9"/>
      <c r="U1864" s="9"/>
      <c r="V1864" s="9"/>
      <c r="W1864" s="9"/>
      <c r="X1864" s="9"/>
      <c r="Y1864" s="9"/>
      <c r="Z1864" s="9"/>
    </row>
    <row r="1865" ht="21.75" customHeight="1">
      <c r="A1865" s="100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16"/>
      <c r="P1865" s="29"/>
      <c r="Q1865" s="29"/>
      <c r="R1865" s="16"/>
      <c r="S1865" s="9"/>
      <c r="T1865" s="9"/>
      <c r="U1865" s="9"/>
      <c r="V1865" s="9"/>
      <c r="W1865" s="9"/>
      <c r="X1865" s="9"/>
      <c r="Y1865" s="9"/>
      <c r="Z1865" s="9"/>
    </row>
    <row r="1866" ht="21.75" customHeight="1">
      <c r="A1866" s="100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16"/>
      <c r="P1866" s="29"/>
      <c r="Q1866" s="29"/>
      <c r="R1866" s="16"/>
      <c r="S1866" s="9"/>
      <c r="T1866" s="9"/>
      <c r="U1866" s="9"/>
      <c r="V1866" s="9"/>
      <c r="W1866" s="9"/>
      <c r="X1866" s="9"/>
      <c r="Y1866" s="9"/>
      <c r="Z1866" s="9"/>
    </row>
    <row r="1867" ht="21.75" customHeight="1">
      <c r="A1867" s="100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16"/>
      <c r="P1867" s="29"/>
      <c r="Q1867" s="29"/>
      <c r="R1867" s="16"/>
      <c r="S1867" s="9"/>
      <c r="T1867" s="9"/>
      <c r="U1867" s="9"/>
      <c r="V1867" s="9"/>
      <c r="W1867" s="9"/>
      <c r="X1867" s="9"/>
      <c r="Y1867" s="9"/>
      <c r="Z1867" s="9"/>
    </row>
    <row r="1868" ht="21.75" customHeight="1">
      <c r="A1868" s="100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16"/>
      <c r="P1868" s="29"/>
      <c r="Q1868" s="29"/>
      <c r="R1868" s="16"/>
      <c r="S1868" s="9"/>
      <c r="T1868" s="9"/>
      <c r="U1868" s="9"/>
      <c r="V1868" s="9"/>
      <c r="W1868" s="9"/>
      <c r="X1868" s="9"/>
      <c r="Y1868" s="9"/>
      <c r="Z1868" s="9"/>
    </row>
    <row r="1869" ht="21.75" customHeight="1">
      <c r="A1869" s="100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16"/>
      <c r="P1869" s="29"/>
      <c r="Q1869" s="29"/>
      <c r="R1869" s="16"/>
      <c r="S1869" s="9"/>
      <c r="T1869" s="9"/>
      <c r="U1869" s="9"/>
      <c r="V1869" s="9"/>
      <c r="W1869" s="9"/>
      <c r="X1869" s="9"/>
      <c r="Y1869" s="9"/>
      <c r="Z1869" s="9"/>
    </row>
    <row r="1870" ht="21.75" customHeight="1">
      <c r="A1870" s="100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16"/>
      <c r="P1870" s="29"/>
      <c r="Q1870" s="29"/>
      <c r="R1870" s="16"/>
      <c r="S1870" s="9"/>
      <c r="T1870" s="9"/>
      <c r="U1870" s="9"/>
      <c r="V1870" s="9"/>
      <c r="W1870" s="9"/>
      <c r="X1870" s="9"/>
      <c r="Y1870" s="9"/>
      <c r="Z1870" s="9"/>
    </row>
    <row r="1871" ht="21.75" customHeight="1">
      <c r="A1871" s="100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16"/>
      <c r="P1871" s="29"/>
      <c r="Q1871" s="29"/>
      <c r="R1871" s="16"/>
      <c r="S1871" s="9"/>
      <c r="T1871" s="9"/>
      <c r="U1871" s="9"/>
      <c r="V1871" s="9"/>
      <c r="W1871" s="9"/>
      <c r="X1871" s="9"/>
      <c r="Y1871" s="9"/>
      <c r="Z1871" s="9"/>
    </row>
    <row r="1872" ht="21.75" customHeight="1">
      <c r="A1872" s="100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16"/>
      <c r="P1872" s="29"/>
      <c r="Q1872" s="29"/>
      <c r="R1872" s="16"/>
      <c r="S1872" s="9"/>
      <c r="T1872" s="9"/>
      <c r="U1872" s="9"/>
      <c r="V1872" s="9"/>
      <c r="W1872" s="9"/>
      <c r="X1872" s="9"/>
      <c r="Y1872" s="9"/>
      <c r="Z1872" s="9"/>
    </row>
    <row r="1873" ht="21.75" customHeight="1">
      <c r="A1873" s="100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16"/>
      <c r="P1873" s="29"/>
      <c r="Q1873" s="29"/>
      <c r="R1873" s="16"/>
      <c r="S1873" s="9"/>
      <c r="T1873" s="9"/>
      <c r="U1873" s="9"/>
      <c r="V1873" s="9"/>
      <c r="W1873" s="9"/>
      <c r="X1873" s="9"/>
      <c r="Y1873" s="9"/>
      <c r="Z1873" s="9"/>
    </row>
    <row r="1874" ht="21.75" customHeight="1">
      <c r="A1874" s="100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16"/>
      <c r="P1874" s="29"/>
      <c r="Q1874" s="29"/>
      <c r="R1874" s="16"/>
      <c r="S1874" s="9"/>
      <c r="T1874" s="9"/>
      <c r="U1874" s="9"/>
      <c r="V1874" s="9"/>
      <c r="W1874" s="9"/>
      <c r="X1874" s="9"/>
      <c r="Y1874" s="9"/>
      <c r="Z1874" s="9"/>
    </row>
    <row r="1875" ht="21.75" customHeight="1">
      <c r="A1875" s="100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16"/>
      <c r="P1875" s="29"/>
      <c r="Q1875" s="29"/>
      <c r="R1875" s="16"/>
      <c r="S1875" s="9"/>
      <c r="T1875" s="9"/>
      <c r="U1875" s="9"/>
      <c r="V1875" s="9"/>
      <c r="W1875" s="9"/>
      <c r="X1875" s="9"/>
      <c r="Y1875" s="9"/>
      <c r="Z1875" s="9"/>
    </row>
    <row r="1876" ht="21.75" customHeight="1">
      <c r="A1876" s="100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16"/>
      <c r="P1876" s="29"/>
      <c r="Q1876" s="29"/>
      <c r="R1876" s="16"/>
      <c r="S1876" s="9"/>
      <c r="T1876" s="9"/>
      <c r="U1876" s="9"/>
      <c r="V1876" s="9"/>
      <c r="W1876" s="9"/>
      <c r="X1876" s="9"/>
      <c r="Y1876" s="9"/>
      <c r="Z1876" s="9"/>
    </row>
    <row r="1877" ht="21.75" customHeight="1">
      <c r="A1877" s="100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16"/>
      <c r="P1877" s="29"/>
      <c r="Q1877" s="29"/>
      <c r="R1877" s="16"/>
      <c r="S1877" s="9"/>
      <c r="T1877" s="9"/>
      <c r="U1877" s="9"/>
      <c r="V1877" s="9"/>
      <c r="W1877" s="9"/>
      <c r="X1877" s="9"/>
      <c r="Y1877" s="9"/>
      <c r="Z1877" s="9"/>
    </row>
    <row r="1878" ht="21.75" customHeight="1">
      <c r="A1878" s="100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16"/>
      <c r="P1878" s="29"/>
      <c r="Q1878" s="29"/>
      <c r="R1878" s="16"/>
      <c r="S1878" s="9"/>
      <c r="T1878" s="9"/>
      <c r="U1878" s="9"/>
      <c r="V1878" s="9"/>
      <c r="W1878" s="9"/>
      <c r="X1878" s="9"/>
      <c r="Y1878" s="9"/>
      <c r="Z1878" s="9"/>
    </row>
    <row r="1879" ht="21.75" customHeight="1">
      <c r="A1879" s="100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16"/>
      <c r="P1879" s="29"/>
      <c r="Q1879" s="29"/>
      <c r="R1879" s="16"/>
      <c r="S1879" s="9"/>
      <c r="T1879" s="9"/>
      <c r="U1879" s="9"/>
      <c r="V1879" s="9"/>
      <c r="W1879" s="9"/>
      <c r="X1879" s="9"/>
      <c r="Y1879" s="9"/>
      <c r="Z1879" s="9"/>
    </row>
    <row r="1880" ht="21.75" customHeight="1">
      <c r="A1880" s="100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16"/>
      <c r="P1880" s="29"/>
      <c r="Q1880" s="29"/>
      <c r="R1880" s="16"/>
      <c r="S1880" s="9"/>
      <c r="T1880" s="9"/>
      <c r="U1880" s="9"/>
      <c r="V1880" s="9"/>
      <c r="W1880" s="9"/>
      <c r="X1880" s="9"/>
      <c r="Y1880" s="9"/>
      <c r="Z1880" s="9"/>
    </row>
    <row r="1881" ht="21.75" customHeight="1">
      <c r="A1881" s="100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16"/>
      <c r="P1881" s="29"/>
      <c r="Q1881" s="29"/>
      <c r="R1881" s="16"/>
      <c r="S1881" s="9"/>
      <c r="T1881" s="9"/>
      <c r="U1881" s="9"/>
      <c r="V1881" s="9"/>
      <c r="W1881" s="9"/>
      <c r="X1881" s="9"/>
      <c r="Y1881" s="9"/>
      <c r="Z1881" s="9"/>
    </row>
    <row r="1882" ht="21.75" customHeight="1">
      <c r="A1882" s="100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16"/>
      <c r="P1882" s="29"/>
      <c r="Q1882" s="29"/>
      <c r="R1882" s="16"/>
      <c r="S1882" s="9"/>
      <c r="T1882" s="9"/>
      <c r="U1882" s="9"/>
      <c r="V1882" s="9"/>
      <c r="W1882" s="9"/>
      <c r="X1882" s="9"/>
      <c r="Y1882" s="9"/>
      <c r="Z1882" s="9"/>
    </row>
    <row r="1883" ht="21.75" customHeight="1">
      <c r="A1883" s="100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16"/>
      <c r="P1883" s="29"/>
      <c r="Q1883" s="29"/>
      <c r="R1883" s="16"/>
      <c r="S1883" s="9"/>
      <c r="T1883" s="9"/>
      <c r="U1883" s="9"/>
      <c r="V1883" s="9"/>
      <c r="W1883" s="9"/>
      <c r="X1883" s="9"/>
      <c r="Y1883" s="9"/>
      <c r="Z1883" s="9"/>
    </row>
    <row r="1884" ht="21.75" customHeight="1">
      <c r="A1884" s="100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16"/>
      <c r="P1884" s="29"/>
      <c r="Q1884" s="29"/>
      <c r="R1884" s="16"/>
      <c r="S1884" s="9"/>
      <c r="T1884" s="9"/>
      <c r="U1884" s="9"/>
      <c r="V1884" s="9"/>
      <c r="W1884" s="9"/>
      <c r="X1884" s="9"/>
      <c r="Y1884" s="9"/>
      <c r="Z1884" s="9"/>
    </row>
    <row r="1885" ht="21.75" customHeight="1">
      <c r="A1885" s="100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16"/>
      <c r="P1885" s="29"/>
      <c r="Q1885" s="29"/>
      <c r="R1885" s="16"/>
      <c r="S1885" s="9"/>
      <c r="T1885" s="9"/>
      <c r="U1885" s="9"/>
      <c r="V1885" s="9"/>
      <c r="W1885" s="9"/>
      <c r="X1885" s="9"/>
      <c r="Y1885" s="9"/>
      <c r="Z1885" s="9"/>
    </row>
    <row r="1886" ht="21.75" customHeight="1">
      <c r="A1886" s="100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16"/>
      <c r="P1886" s="29"/>
      <c r="Q1886" s="29"/>
      <c r="R1886" s="16"/>
      <c r="S1886" s="9"/>
      <c r="T1886" s="9"/>
      <c r="U1886" s="9"/>
      <c r="V1886" s="9"/>
      <c r="W1886" s="9"/>
      <c r="X1886" s="9"/>
      <c r="Y1886" s="9"/>
      <c r="Z1886" s="9"/>
    </row>
    <row r="1887" ht="21.75" customHeight="1">
      <c r="A1887" s="100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16"/>
      <c r="P1887" s="29"/>
      <c r="Q1887" s="29"/>
      <c r="R1887" s="16"/>
      <c r="S1887" s="9"/>
      <c r="T1887" s="9"/>
      <c r="U1887" s="9"/>
      <c r="V1887" s="9"/>
      <c r="W1887" s="9"/>
      <c r="X1887" s="9"/>
      <c r="Y1887" s="9"/>
      <c r="Z1887" s="9"/>
    </row>
    <row r="1888" ht="21.75" customHeight="1">
      <c r="A1888" s="100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16"/>
      <c r="P1888" s="29"/>
      <c r="Q1888" s="29"/>
      <c r="R1888" s="16"/>
      <c r="S1888" s="9"/>
      <c r="T1888" s="9"/>
      <c r="U1888" s="9"/>
      <c r="V1888" s="9"/>
      <c r="W1888" s="9"/>
      <c r="X1888" s="9"/>
      <c r="Y1888" s="9"/>
      <c r="Z1888" s="9"/>
    </row>
    <row r="1889" ht="21.75" customHeight="1">
      <c r="A1889" s="100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16"/>
      <c r="P1889" s="29"/>
      <c r="Q1889" s="29"/>
      <c r="R1889" s="16"/>
      <c r="S1889" s="9"/>
      <c r="T1889" s="9"/>
      <c r="U1889" s="9"/>
      <c r="V1889" s="9"/>
      <c r="W1889" s="9"/>
      <c r="X1889" s="9"/>
      <c r="Y1889" s="9"/>
      <c r="Z1889" s="9"/>
    </row>
    <row r="1890" ht="21.75" customHeight="1">
      <c r="A1890" s="100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16"/>
      <c r="P1890" s="29"/>
      <c r="Q1890" s="29"/>
      <c r="R1890" s="16"/>
      <c r="S1890" s="9"/>
      <c r="T1890" s="9"/>
      <c r="U1890" s="9"/>
      <c r="V1890" s="9"/>
      <c r="W1890" s="9"/>
      <c r="X1890" s="9"/>
      <c r="Y1890" s="9"/>
      <c r="Z1890" s="9"/>
    </row>
    <row r="1891" ht="21.75" customHeight="1">
      <c r="A1891" s="100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16"/>
      <c r="P1891" s="29"/>
      <c r="Q1891" s="29"/>
      <c r="R1891" s="16"/>
      <c r="S1891" s="9"/>
      <c r="T1891" s="9"/>
      <c r="U1891" s="9"/>
      <c r="V1891" s="9"/>
      <c r="W1891" s="9"/>
      <c r="X1891" s="9"/>
      <c r="Y1891" s="9"/>
      <c r="Z1891" s="9"/>
    </row>
    <row r="1892" ht="21.75" customHeight="1">
      <c r="A1892" s="100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16"/>
      <c r="P1892" s="29"/>
      <c r="Q1892" s="29"/>
      <c r="R1892" s="16"/>
      <c r="S1892" s="9"/>
      <c r="T1892" s="9"/>
      <c r="U1892" s="9"/>
      <c r="V1892" s="9"/>
      <c r="W1892" s="9"/>
      <c r="X1892" s="9"/>
      <c r="Y1892" s="9"/>
      <c r="Z1892" s="9"/>
    </row>
    <row r="1893" ht="21.75" customHeight="1">
      <c r="A1893" s="100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16"/>
      <c r="P1893" s="29"/>
      <c r="Q1893" s="29"/>
      <c r="R1893" s="16"/>
      <c r="S1893" s="9"/>
      <c r="T1893" s="9"/>
      <c r="U1893" s="9"/>
      <c r="V1893" s="9"/>
      <c r="W1893" s="9"/>
      <c r="X1893" s="9"/>
      <c r="Y1893" s="9"/>
      <c r="Z1893" s="9"/>
    </row>
    <row r="1894" ht="21.75" customHeight="1">
      <c r="A1894" s="100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16"/>
      <c r="P1894" s="29"/>
      <c r="Q1894" s="29"/>
      <c r="R1894" s="16"/>
      <c r="S1894" s="9"/>
      <c r="T1894" s="9"/>
      <c r="U1894" s="9"/>
      <c r="V1894" s="9"/>
      <c r="W1894" s="9"/>
      <c r="X1894" s="9"/>
      <c r="Y1894" s="9"/>
      <c r="Z1894" s="9"/>
    </row>
    <row r="1895" ht="21.75" customHeight="1">
      <c r="A1895" s="100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16"/>
      <c r="P1895" s="29"/>
      <c r="Q1895" s="29"/>
      <c r="R1895" s="16"/>
      <c r="S1895" s="9"/>
      <c r="T1895" s="9"/>
      <c r="U1895" s="9"/>
      <c r="V1895" s="9"/>
      <c r="W1895" s="9"/>
      <c r="X1895" s="9"/>
      <c r="Y1895" s="9"/>
      <c r="Z1895" s="9"/>
    </row>
    <row r="1896" ht="21.75" customHeight="1">
      <c r="A1896" s="100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16"/>
      <c r="P1896" s="29"/>
      <c r="Q1896" s="29"/>
      <c r="R1896" s="16"/>
      <c r="S1896" s="9"/>
      <c r="T1896" s="9"/>
      <c r="U1896" s="9"/>
      <c r="V1896" s="9"/>
      <c r="W1896" s="9"/>
      <c r="X1896" s="9"/>
      <c r="Y1896" s="9"/>
      <c r="Z1896" s="9"/>
    </row>
    <row r="1897" ht="21.75" customHeight="1">
      <c r="A1897" s="100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16"/>
      <c r="P1897" s="29"/>
      <c r="Q1897" s="29"/>
      <c r="R1897" s="16"/>
      <c r="S1897" s="9"/>
      <c r="T1897" s="9"/>
      <c r="U1897" s="9"/>
      <c r="V1897" s="9"/>
      <c r="W1897" s="9"/>
      <c r="X1897" s="9"/>
      <c r="Y1897" s="9"/>
      <c r="Z1897" s="9"/>
    </row>
    <row r="1898" ht="21.75" customHeight="1">
      <c r="A1898" s="100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16"/>
      <c r="P1898" s="29"/>
      <c r="Q1898" s="29"/>
      <c r="R1898" s="16"/>
      <c r="S1898" s="9"/>
      <c r="T1898" s="9"/>
      <c r="U1898" s="9"/>
      <c r="V1898" s="9"/>
      <c r="W1898" s="9"/>
      <c r="X1898" s="9"/>
      <c r="Y1898" s="9"/>
      <c r="Z1898" s="9"/>
    </row>
    <row r="1899" ht="21.75" customHeight="1">
      <c r="A1899" s="100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16"/>
      <c r="P1899" s="29"/>
      <c r="Q1899" s="29"/>
      <c r="R1899" s="16"/>
      <c r="S1899" s="9"/>
      <c r="T1899" s="9"/>
      <c r="U1899" s="9"/>
      <c r="V1899" s="9"/>
      <c r="W1899" s="9"/>
      <c r="X1899" s="9"/>
      <c r="Y1899" s="9"/>
      <c r="Z1899" s="9"/>
    </row>
    <row r="1900" ht="21.75" customHeight="1">
      <c r="A1900" s="100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16"/>
      <c r="P1900" s="29"/>
      <c r="Q1900" s="29"/>
      <c r="R1900" s="16"/>
      <c r="S1900" s="9"/>
      <c r="T1900" s="9"/>
      <c r="U1900" s="9"/>
      <c r="V1900" s="9"/>
      <c r="W1900" s="9"/>
      <c r="X1900" s="9"/>
      <c r="Y1900" s="9"/>
      <c r="Z1900" s="9"/>
    </row>
    <row r="1901" ht="21.75" customHeight="1">
      <c r="A1901" s="100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16"/>
      <c r="P1901" s="29"/>
      <c r="Q1901" s="29"/>
      <c r="R1901" s="16"/>
      <c r="S1901" s="9"/>
      <c r="T1901" s="9"/>
      <c r="U1901" s="9"/>
      <c r="V1901" s="9"/>
      <c r="W1901" s="9"/>
      <c r="X1901" s="9"/>
      <c r="Y1901" s="9"/>
      <c r="Z1901" s="9"/>
    </row>
    <row r="1902" ht="21.75" customHeight="1">
      <c r="A1902" s="100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16"/>
      <c r="P1902" s="29"/>
      <c r="Q1902" s="29"/>
      <c r="R1902" s="16"/>
      <c r="S1902" s="9"/>
      <c r="T1902" s="9"/>
      <c r="U1902" s="9"/>
      <c r="V1902" s="9"/>
      <c r="W1902" s="9"/>
      <c r="X1902" s="9"/>
      <c r="Y1902" s="9"/>
      <c r="Z1902" s="9"/>
    </row>
    <row r="1903" ht="21.75" customHeight="1">
      <c r="A1903" s="100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16"/>
      <c r="P1903" s="29"/>
      <c r="Q1903" s="29"/>
      <c r="R1903" s="16"/>
      <c r="S1903" s="9"/>
      <c r="T1903" s="9"/>
      <c r="U1903" s="9"/>
      <c r="V1903" s="9"/>
      <c r="W1903" s="9"/>
      <c r="X1903" s="9"/>
      <c r="Y1903" s="9"/>
      <c r="Z1903" s="9"/>
    </row>
    <row r="1904" ht="21.75" customHeight="1">
      <c r="A1904" s="100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16"/>
      <c r="P1904" s="29"/>
      <c r="Q1904" s="29"/>
      <c r="R1904" s="16"/>
      <c r="S1904" s="9"/>
      <c r="T1904" s="9"/>
      <c r="U1904" s="9"/>
      <c r="V1904" s="9"/>
      <c r="W1904" s="9"/>
      <c r="X1904" s="9"/>
      <c r="Y1904" s="9"/>
      <c r="Z1904" s="9"/>
    </row>
    <row r="1905" ht="21.75" customHeight="1">
      <c r="A1905" s="100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16"/>
      <c r="P1905" s="29"/>
      <c r="Q1905" s="29"/>
      <c r="R1905" s="16"/>
      <c r="S1905" s="9"/>
      <c r="T1905" s="9"/>
      <c r="U1905" s="9"/>
      <c r="V1905" s="9"/>
      <c r="W1905" s="9"/>
      <c r="X1905" s="9"/>
      <c r="Y1905" s="9"/>
      <c r="Z1905" s="9"/>
    </row>
    <row r="1906" ht="21.75" customHeight="1">
      <c r="A1906" s="100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16"/>
      <c r="P1906" s="29"/>
      <c r="Q1906" s="29"/>
      <c r="R1906" s="16"/>
      <c r="S1906" s="9"/>
      <c r="T1906" s="9"/>
      <c r="U1906" s="9"/>
      <c r="V1906" s="9"/>
      <c r="W1906" s="9"/>
      <c r="X1906" s="9"/>
      <c r="Y1906" s="9"/>
      <c r="Z1906" s="9"/>
    </row>
    <row r="1907" ht="21.75" customHeight="1">
      <c r="A1907" s="100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16"/>
      <c r="P1907" s="29"/>
      <c r="Q1907" s="29"/>
      <c r="R1907" s="16"/>
      <c r="S1907" s="9"/>
      <c r="T1907" s="9"/>
      <c r="U1907" s="9"/>
      <c r="V1907" s="9"/>
      <c r="W1907" s="9"/>
      <c r="X1907" s="9"/>
      <c r="Y1907" s="9"/>
      <c r="Z1907" s="9"/>
    </row>
    <row r="1908" ht="21.75" customHeight="1">
      <c r="A1908" s="100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16"/>
      <c r="P1908" s="29"/>
      <c r="Q1908" s="29"/>
      <c r="R1908" s="16"/>
      <c r="S1908" s="9"/>
      <c r="T1908" s="9"/>
      <c r="U1908" s="9"/>
      <c r="V1908" s="9"/>
      <c r="W1908" s="9"/>
      <c r="X1908" s="9"/>
      <c r="Y1908" s="9"/>
      <c r="Z1908" s="9"/>
    </row>
    <row r="1909" ht="21.75" customHeight="1">
      <c r="A1909" s="100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16"/>
      <c r="P1909" s="29"/>
      <c r="Q1909" s="29"/>
      <c r="R1909" s="16"/>
      <c r="S1909" s="9"/>
      <c r="T1909" s="9"/>
      <c r="U1909" s="9"/>
      <c r="V1909" s="9"/>
      <c r="W1909" s="9"/>
      <c r="X1909" s="9"/>
      <c r="Y1909" s="9"/>
      <c r="Z1909" s="9"/>
    </row>
    <row r="1910" ht="21.75" customHeight="1">
      <c r="A1910" s="100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16"/>
      <c r="P1910" s="29"/>
      <c r="Q1910" s="29"/>
      <c r="R1910" s="16"/>
      <c r="S1910" s="9"/>
      <c r="T1910" s="9"/>
      <c r="U1910" s="9"/>
      <c r="V1910" s="9"/>
      <c r="W1910" s="9"/>
      <c r="X1910" s="9"/>
      <c r="Y1910" s="9"/>
      <c r="Z1910" s="9"/>
    </row>
    <row r="1911" ht="21.75" customHeight="1">
      <c r="A1911" s="100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16"/>
      <c r="P1911" s="29"/>
      <c r="Q1911" s="29"/>
      <c r="R1911" s="16"/>
      <c r="S1911" s="9"/>
      <c r="T1911" s="9"/>
      <c r="U1911" s="9"/>
      <c r="V1911" s="9"/>
      <c r="W1911" s="9"/>
      <c r="X1911" s="9"/>
      <c r="Y1911" s="9"/>
      <c r="Z1911" s="9"/>
    </row>
    <row r="1912" ht="21.75" customHeight="1">
      <c r="A1912" s="100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16"/>
      <c r="P1912" s="29"/>
      <c r="Q1912" s="29"/>
      <c r="R1912" s="16"/>
      <c r="S1912" s="9"/>
      <c r="T1912" s="9"/>
      <c r="U1912" s="9"/>
      <c r="V1912" s="9"/>
      <c r="W1912" s="9"/>
      <c r="X1912" s="9"/>
      <c r="Y1912" s="9"/>
      <c r="Z1912" s="9"/>
    </row>
    <row r="1913" ht="21.75" customHeight="1">
      <c r="A1913" s="100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16"/>
      <c r="P1913" s="29"/>
      <c r="Q1913" s="29"/>
      <c r="R1913" s="16"/>
      <c r="S1913" s="9"/>
      <c r="T1913" s="9"/>
      <c r="U1913" s="9"/>
      <c r="V1913" s="9"/>
      <c r="W1913" s="9"/>
      <c r="X1913" s="9"/>
      <c r="Y1913" s="9"/>
      <c r="Z1913" s="9"/>
    </row>
    <row r="1914" ht="21.75" customHeight="1">
      <c r="A1914" s="100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16"/>
      <c r="P1914" s="29"/>
      <c r="Q1914" s="29"/>
      <c r="R1914" s="16"/>
      <c r="S1914" s="9"/>
      <c r="T1914" s="9"/>
      <c r="U1914" s="9"/>
      <c r="V1914" s="9"/>
      <c r="W1914" s="9"/>
      <c r="X1914" s="9"/>
      <c r="Y1914" s="9"/>
      <c r="Z1914" s="9"/>
    </row>
    <row r="1915" ht="21.75" customHeight="1">
      <c r="A1915" s="100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16"/>
      <c r="P1915" s="29"/>
      <c r="Q1915" s="29"/>
      <c r="R1915" s="16"/>
      <c r="S1915" s="9"/>
      <c r="T1915" s="9"/>
      <c r="U1915" s="9"/>
      <c r="V1915" s="9"/>
      <c r="W1915" s="9"/>
      <c r="X1915" s="9"/>
      <c r="Y1915" s="9"/>
      <c r="Z1915" s="9"/>
    </row>
    <row r="1916" ht="21.75" customHeight="1">
      <c r="A1916" s="100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16"/>
      <c r="P1916" s="29"/>
      <c r="Q1916" s="29"/>
      <c r="R1916" s="16"/>
      <c r="S1916" s="9"/>
      <c r="T1916" s="9"/>
      <c r="U1916" s="9"/>
      <c r="V1916" s="9"/>
      <c r="W1916" s="9"/>
      <c r="X1916" s="9"/>
      <c r="Y1916" s="9"/>
      <c r="Z1916" s="9"/>
    </row>
    <row r="1917" ht="21.75" customHeight="1">
      <c r="A1917" s="100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16"/>
      <c r="P1917" s="29"/>
      <c r="Q1917" s="29"/>
      <c r="R1917" s="16"/>
      <c r="S1917" s="9"/>
      <c r="T1917" s="9"/>
      <c r="U1917" s="9"/>
      <c r="V1917" s="9"/>
      <c r="W1917" s="9"/>
      <c r="X1917" s="9"/>
      <c r="Y1917" s="9"/>
      <c r="Z1917" s="9"/>
    </row>
    <row r="1918" ht="21.75" customHeight="1">
      <c r="A1918" s="100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16"/>
      <c r="P1918" s="29"/>
      <c r="Q1918" s="29"/>
      <c r="R1918" s="16"/>
      <c r="S1918" s="9"/>
      <c r="T1918" s="9"/>
      <c r="U1918" s="9"/>
      <c r="V1918" s="9"/>
      <c r="W1918" s="9"/>
      <c r="X1918" s="9"/>
      <c r="Y1918" s="9"/>
      <c r="Z1918" s="9"/>
    </row>
    <row r="1919" ht="21.75" customHeight="1">
      <c r="A1919" s="100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16"/>
      <c r="P1919" s="29"/>
      <c r="Q1919" s="29"/>
      <c r="R1919" s="16"/>
      <c r="S1919" s="9"/>
      <c r="T1919" s="9"/>
      <c r="U1919" s="9"/>
      <c r="V1919" s="9"/>
      <c r="W1919" s="9"/>
      <c r="X1919" s="9"/>
      <c r="Y1919" s="9"/>
      <c r="Z1919" s="9"/>
    </row>
    <row r="1920" ht="21.75" customHeight="1">
      <c r="A1920" s="100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16"/>
      <c r="P1920" s="29"/>
      <c r="Q1920" s="29"/>
      <c r="R1920" s="16"/>
      <c r="S1920" s="9"/>
      <c r="T1920" s="9"/>
      <c r="U1920" s="9"/>
      <c r="V1920" s="9"/>
      <c r="W1920" s="9"/>
      <c r="X1920" s="9"/>
      <c r="Y1920" s="9"/>
      <c r="Z1920" s="9"/>
    </row>
    <row r="1921" ht="21.75" customHeight="1">
      <c r="A1921" s="100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16"/>
      <c r="P1921" s="29"/>
      <c r="Q1921" s="29"/>
      <c r="R1921" s="16"/>
      <c r="S1921" s="9"/>
      <c r="T1921" s="9"/>
      <c r="U1921" s="9"/>
      <c r="V1921" s="9"/>
      <c r="W1921" s="9"/>
      <c r="X1921" s="9"/>
      <c r="Y1921" s="9"/>
      <c r="Z1921" s="9"/>
    </row>
    <row r="1922" ht="21.75" customHeight="1">
      <c r="A1922" s="100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16"/>
      <c r="P1922" s="29"/>
      <c r="Q1922" s="29"/>
      <c r="R1922" s="16"/>
      <c r="S1922" s="9"/>
      <c r="T1922" s="9"/>
      <c r="U1922" s="9"/>
      <c r="V1922" s="9"/>
      <c r="W1922" s="9"/>
      <c r="X1922" s="9"/>
      <c r="Y1922" s="9"/>
      <c r="Z1922" s="9"/>
    </row>
    <row r="1923" ht="21.75" customHeight="1">
      <c r="A1923" s="100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16"/>
      <c r="P1923" s="29"/>
      <c r="Q1923" s="29"/>
      <c r="R1923" s="16"/>
      <c r="S1923" s="9"/>
      <c r="T1923" s="9"/>
      <c r="U1923" s="9"/>
      <c r="V1923" s="9"/>
      <c r="W1923" s="9"/>
      <c r="X1923" s="9"/>
      <c r="Y1923" s="9"/>
      <c r="Z1923" s="9"/>
    </row>
    <row r="1924" ht="21.75" customHeight="1">
      <c r="A1924" s="100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16"/>
      <c r="P1924" s="29"/>
      <c r="Q1924" s="29"/>
      <c r="R1924" s="16"/>
      <c r="S1924" s="9"/>
      <c r="T1924" s="9"/>
      <c r="U1924" s="9"/>
      <c r="V1924" s="9"/>
      <c r="W1924" s="9"/>
      <c r="X1924" s="9"/>
      <c r="Y1924" s="9"/>
      <c r="Z1924" s="9"/>
    </row>
    <row r="1925" ht="21.75" customHeight="1">
      <c r="A1925" s="100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16"/>
      <c r="P1925" s="29"/>
      <c r="Q1925" s="29"/>
      <c r="R1925" s="16"/>
      <c r="S1925" s="9"/>
      <c r="T1925" s="9"/>
      <c r="U1925" s="9"/>
      <c r="V1925" s="9"/>
      <c r="W1925" s="9"/>
      <c r="X1925" s="9"/>
      <c r="Y1925" s="9"/>
      <c r="Z1925" s="9"/>
    </row>
    <row r="1926" ht="21.75" customHeight="1">
      <c r="A1926" s="100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16"/>
      <c r="P1926" s="29"/>
      <c r="Q1926" s="29"/>
      <c r="R1926" s="16"/>
      <c r="S1926" s="9"/>
      <c r="T1926" s="9"/>
      <c r="U1926" s="9"/>
      <c r="V1926" s="9"/>
      <c r="W1926" s="9"/>
      <c r="X1926" s="9"/>
      <c r="Y1926" s="9"/>
      <c r="Z1926" s="9"/>
    </row>
    <row r="1927" ht="21.75" customHeight="1">
      <c r="A1927" s="100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16"/>
      <c r="P1927" s="29"/>
      <c r="Q1927" s="29"/>
      <c r="R1927" s="16"/>
      <c r="S1927" s="9"/>
      <c r="T1927" s="9"/>
      <c r="U1927" s="9"/>
      <c r="V1927" s="9"/>
      <c r="W1927" s="9"/>
      <c r="X1927" s="9"/>
      <c r="Y1927" s="9"/>
      <c r="Z1927" s="9"/>
    </row>
    <row r="1928" ht="21.75" customHeight="1">
      <c r="A1928" s="100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16"/>
      <c r="P1928" s="29"/>
      <c r="Q1928" s="29"/>
      <c r="R1928" s="16"/>
      <c r="S1928" s="9"/>
      <c r="T1928" s="9"/>
      <c r="U1928" s="9"/>
      <c r="V1928" s="9"/>
      <c r="W1928" s="9"/>
      <c r="X1928" s="9"/>
      <c r="Y1928" s="9"/>
      <c r="Z1928" s="9"/>
    </row>
    <row r="1929" ht="21.75" customHeight="1">
      <c r="A1929" s="100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16"/>
      <c r="P1929" s="29"/>
      <c r="Q1929" s="29"/>
      <c r="R1929" s="16"/>
      <c r="S1929" s="9"/>
      <c r="T1929" s="9"/>
      <c r="U1929" s="9"/>
      <c r="V1929" s="9"/>
      <c r="W1929" s="9"/>
      <c r="X1929" s="9"/>
      <c r="Y1929" s="9"/>
      <c r="Z1929" s="9"/>
    </row>
    <row r="1930" ht="21.75" customHeight="1">
      <c r="A1930" s="100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16"/>
      <c r="P1930" s="29"/>
      <c r="Q1930" s="29"/>
      <c r="R1930" s="16"/>
      <c r="S1930" s="9"/>
      <c r="T1930" s="9"/>
      <c r="U1930" s="9"/>
      <c r="V1930" s="9"/>
      <c r="W1930" s="9"/>
      <c r="X1930" s="9"/>
      <c r="Y1930" s="9"/>
      <c r="Z1930" s="9"/>
    </row>
    <row r="1931" ht="21.75" customHeight="1">
      <c r="A1931" s="100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16"/>
      <c r="P1931" s="29"/>
      <c r="Q1931" s="29"/>
      <c r="R1931" s="16"/>
      <c r="S1931" s="9"/>
      <c r="T1931" s="9"/>
      <c r="U1931" s="9"/>
      <c r="V1931" s="9"/>
      <c r="W1931" s="9"/>
      <c r="X1931" s="9"/>
      <c r="Y1931" s="9"/>
      <c r="Z1931" s="9"/>
    </row>
    <row r="1932" ht="21.75" customHeight="1">
      <c r="A1932" s="100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16"/>
      <c r="P1932" s="29"/>
      <c r="Q1932" s="29"/>
      <c r="R1932" s="16"/>
      <c r="S1932" s="9"/>
      <c r="T1932" s="9"/>
      <c r="U1932" s="9"/>
      <c r="V1932" s="9"/>
      <c r="W1932" s="9"/>
      <c r="X1932" s="9"/>
      <c r="Y1932" s="9"/>
      <c r="Z1932" s="9"/>
    </row>
    <row r="1933" ht="21.75" customHeight="1">
      <c r="A1933" s="100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16"/>
      <c r="P1933" s="29"/>
      <c r="Q1933" s="29"/>
      <c r="R1933" s="16"/>
      <c r="S1933" s="9"/>
      <c r="T1933" s="9"/>
      <c r="U1933" s="9"/>
      <c r="V1933" s="9"/>
      <c r="W1933" s="9"/>
      <c r="X1933" s="9"/>
      <c r="Y1933" s="9"/>
      <c r="Z1933" s="9"/>
    </row>
    <row r="1934" ht="21.75" customHeight="1">
      <c r="A1934" s="100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16"/>
      <c r="P1934" s="29"/>
      <c r="Q1934" s="29"/>
      <c r="R1934" s="16"/>
      <c r="S1934" s="9"/>
      <c r="T1934" s="9"/>
      <c r="U1934" s="9"/>
      <c r="V1934" s="9"/>
      <c r="W1934" s="9"/>
      <c r="X1934" s="9"/>
      <c r="Y1934" s="9"/>
      <c r="Z1934" s="9"/>
    </row>
    <row r="1935" ht="21.75" customHeight="1">
      <c r="A1935" s="100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16"/>
      <c r="P1935" s="29"/>
      <c r="Q1935" s="29"/>
      <c r="R1935" s="16"/>
      <c r="S1935" s="9"/>
      <c r="T1935" s="9"/>
      <c r="U1935" s="9"/>
      <c r="V1935" s="9"/>
      <c r="W1935" s="9"/>
      <c r="X1935" s="9"/>
      <c r="Y1935" s="9"/>
      <c r="Z1935" s="9"/>
    </row>
    <row r="1936" ht="21.75" customHeight="1">
      <c r="A1936" s="100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16"/>
      <c r="P1936" s="29"/>
      <c r="Q1936" s="29"/>
      <c r="R1936" s="16"/>
      <c r="S1936" s="9"/>
      <c r="T1936" s="9"/>
      <c r="U1936" s="9"/>
      <c r="V1936" s="9"/>
      <c r="W1936" s="9"/>
      <c r="X1936" s="9"/>
      <c r="Y1936" s="9"/>
      <c r="Z1936" s="9"/>
    </row>
    <row r="1937" ht="21.75" customHeight="1">
      <c r="A1937" s="100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16"/>
      <c r="P1937" s="29"/>
      <c r="Q1937" s="29"/>
      <c r="R1937" s="16"/>
      <c r="S1937" s="9"/>
      <c r="T1937" s="9"/>
      <c r="U1937" s="9"/>
      <c r="V1937" s="9"/>
      <c r="W1937" s="9"/>
      <c r="X1937" s="9"/>
      <c r="Y1937" s="9"/>
      <c r="Z1937" s="9"/>
    </row>
    <row r="1938" ht="21.75" customHeight="1">
      <c r="A1938" s="100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16"/>
      <c r="P1938" s="29"/>
      <c r="Q1938" s="29"/>
      <c r="R1938" s="16"/>
      <c r="S1938" s="9"/>
      <c r="T1938" s="9"/>
      <c r="U1938" s="9"/>
      <c r="V1938" s="9"/>
      <c r="W1938" s="9"/>
      <c r="X1938" s="9"/>
      <c r="Y1938" s="9"/>
      <c r="Z1938" s="9"/>
    </row>
    <row r="1939" ht="21.75" customHeight="1">
      <c r="A1939" s="100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16"/>
      <c r="P1939" s="29"/>
      <c r="Q1939" s="29"/>
      <c r="R1939" s="16"/>
      <c r="S1939" s="9"/>
      <c r="T1939" s="9"/>
      <c r="U1939" s="9"/>
      <c r="V1939" s="9"/>
      <c r="W1939" s="9"/>
      <c r="X1939" s="9"/>
      <c r="Y1939" s="9"/>
      <c r="Z1939" s="9"/>
    </row>
    <row r="1940" ht="21.75" customHeight="1">
      <c r="A1940" s="100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16"/>
      <c r="P1940" s="29"/>
      <c r="Q1940" s="29"/>
      <c r="R1940" s="16"/>
      <c r="S1940" s="9"/>
      <c r="T1940" s="9"/>
      <c r="U1940" s="9"/>
      <c r="V1940" s="9"/>
      <c r="W1940" s="9"/>
      <c r="X1940" s="9"/>
      <c r="Y1940" s="9"/>
      <c r="Z1940" s="9"/>
    </row>
    <row r="1941" ht="21.75" customHeight="1">
      <c r="A1941" s="100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16"/>
      <c r="P1941" s="29"/>
      <c r="Q1941" s="29"/>
      <c r="R1941" s="16"/>
      <c r="S1941" s="9"/>
      <c r="T1941" s="9"/>
      <c r="U1941" s="9"/>
      <c r="V1941" s="9"/>
      <c r="W1941" s="9"/>
      <c r="X1941" s="9"/>
      <c r="Y1941" s="9"/>
      <c r="Z1941" s="9"/>
    </row>
    <row r="1942" ht="21.75" customHeight="1">
      <c r="A1942" s="100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16"/>
      <c r="P1942" s="29"/>
      <c r="Q1942" s="29"/>
      <c r="R1942" s="16"/>
      <c r="S1942" s="9"/>
      <c r="T1942" s="9"/>
      <c r="U1942" s="9"/>
      <c r="V1942" s="9"/>
      <c r="W1942" s="9"/>
      <c r="X1942" s="9"/>
      <c r="Y1942" s="9"/>
      <c r="Z1942" s="9"/>
    </row>
    <row r="1943" ht="21.75" customHeight="1">
      <c r="A1943" s="100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16"/>
      <c r="P1943" s="29"/>
      <c r="Q1943" s="29"/>
      <c r="R1943" s="16"/>
      <c r="S1943" s="9"/>
      <c r="T1943" s="9"/>
      <c r="U1943" s="9"/>
      <c r="V1943" s="9"/>
      <c r="W1943" s="9"/>
      <c r="X1943" s="9"/>
      <c r="Y1943" s="9"/>
      <c r="Z1943" s="9"/>
    </row>
    <row r="1944" ht="21.75" customHeight="1">
      <c r="A1944" s="100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16"/>
      <c r="P1944" s="29"/>
      <c r="Q1944" s="29"/>
      <c r="R1944" s="16"/>
      <c r="S1944" s="9"/>
      <c r="T1944" s="9"/>
      <c r="U1944" s="9"/>
      <c r="V1944" s="9"/>
      <c r="W1944" s="9"/>
      <c r="X1944" s="9"/>
      <c r="Y1944" s="9"/>
      <c r="Z1944" s="9"/>
    </row>
    <row r="1945" ht="21.75" customHeight="1">
      <c r="A1945" s="100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16"/>
      <c r="P1945" s="29"/>
      <c r="Q1945" s="29"/>
      <c r="R1945" s="16"/>
      <c r="S1945" s="9"/>
      <c r="T1945" s="9"/>
      <c r="U1945" s="9"/>
      <c r="V1945" s="9"/>
      <c r="W1945" s="9"/>
      <c r="X1945" s="9"/>
      <c r="Y1945" s="9"/>
      <c r="Z1945" s="9"/>
    </row>
    <row r="1946" ht="21.75" customHeight="1">
      <c r="A1946" s="100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16"/>
      <c r="P1946" s="29"/>
      <c r="Q1946" s="29"/>
      <c r="R1946" s="16"/>
      <c r="S1946" s="9"/>
      <c r="T1946" s="9"/>
      <c r="U1946" s="9"/>
      <c r="V1946" s="9"/>
      <c r="W1946" s="9"/>
      <c r="X1946" s="9"/>
      <c r="Y1946" s="9"/>
      <c r="Z1946" s="9"/>
    </row>
    <row r="1947" ht="21.75" customHeight="1">
      <c r="A1947" s="100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16"/>
      <c r="P1947" s="29"/>
      <c r="Q1947" s="29"/>
      <c r="R1947" s="16"/>
      <c r="S1947" s="9"/>
      <c r="T1947" s="9"/>
      <c r="U1947" s="9"/>
      <c r="V1947" s="9"/>
      <c r="W1947" s="9"/>
      <c r="X1947" s="9"/>
      <c r="Y1947" s="9"/>
      <c r="Z1947" s="9"/>
    </row>
    <row r="1948" ht="21.75" customHeight="1">
      <c r="A1948" s="100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16"/>
      <c r="P1948" s="29"/>
      <c r="Q1948" s="29"/>
      <c r="R1948" s="16"/>
      <c r="S1948" s="9"/>
      <c r="T1948" s="9"/>
      <c r="U1948" s="9"/>
      <c r="V1948" s="9"/>
      <c r="W1948" s="9"/>
      <c r="X1948" s="9"/>
      <c r="Y1948" s="9"/>
      <c r="Z1948" s="9"/>
    </row>
    <row r="1949" ht="21.75" customHeight="1">
      <c r="A1949" s="100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16"/>
      <c r="P1949" s="29"/>
      <c r="Q1949" s="29"/>
      <c r="R1949" s="16"/>
      <c r="S1949" s="9"/>
      <c r="T1949" s="9"/>
      <c r="U1949" s="9"/>
      <c r="V1949" s="9"/>
      <c r="W1949" s="9"/>
      <c r="X1949" s="9"/>
      <c r="Y1949" s="9"/>
      <c r="Z1949" s="9"/>
    </row>
    <row r="1950" ht="21.75" customHeight="1">
      <c r="A1950" s="100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16"/>
      <c r="P1950" s="29"/>
      <c r="Q1950" s="29"/>
      <c r="R1950" s="16"/>
      <c r="S1950" s="9"/>
      <c r="T1950" s="9"/>
      <c r="U1950" s="9"/>
      <c r="V1950" s="9"/>
      <c r="W1950" s="9"/>
      <c r="X1950" s="9"/>
      <c r="Y1950" s="9"/>
      <c r="Z1950" s="9"/>
    </row>
    <row r="1951" ht="21.75" customHeight="1">
      <c r="A1951" s="100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16"/>
      <c r="P1951" s="29"/>
      <c r="Q1951" s="29"/>
      <c r="R1951" s="16"/>
      <c r="S1951" s="9"/>
      <c r="T1951" s="9"/>
      <c r="U1951" s="9"/>
      <c r="V1951" s="9"/>
      <c r="W1951" s="9"/>
      <c r="X1951" s="9"/>
      <c r="Y1951" s="9"/>
      <c r="Z1951" s="9"/>
    </row>
    <row r="1952" ht="21.75" customHeight="1">
      <c r="A1952" s="100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16"/>
      <c r="P1952" s="29"/>
      <c r="Q1952" s="29"/>
      <c r="R1952" s="16"/>
      <c r="S1952" s="9"/>
      <c r="T1952" s="9"/>
      <c r="U1952" s="9"/>
      <c r="V1952" s="9"/>
      <c r="W1952" s="9"/>
      <c r="X1952" s="9"/>
      <c r="Y1952" s="9"/>
      <c r="Z1952" s="9"/>
    </row>
    <row r="1953" ht="21.75" customHeight="1">
      <c r="A1953" s="100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16"/>
      <c r="P1953" s="29"/>
      <c r="Q1953" s="29"/>
      <c r="R1953" s="16"/>
      <c r="S1953" s="9"/>
      <c r="T1953" s="9"/>
      <c r="U1953" s="9"/>
      <c r="V1953" s="9"/>
      <c r="W1953" s="9"/>
      <c r="X1953" s="9"/>
      <c r="Y1953" s="9"/>
      <c r="Z1953" s="9"/>
    </row>
    <row r="1954" ht="21.75" customHeight="1">
      <c r="A1954" s="100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16"/>
      <c r="P1954" s="29"/>
      <c r="Q1954" s="29"/>
      <c r="R1954" s="16"/>
      <c r="S1954" s="9"/>
      <c r="T1954" s="9"/>
      <c r="U1954" s="9"/>
      <c r="V1954" s="9"/>
      <c r="W1954" s="9"/>
      <c r="X1954" s="9"/>
      <c r="Y1954" s="9"/>
      <c r="Z1954" s="9"/>
    </row>
    <row r="1955" ht="21.75" customHeight="1">
      <c r="A1955" s="100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16"/>
      <c r="P1955" s="29"/>
      <c r="Q1955" s="29"/>
      <c r="R1955" s="16"/>
      <c r="S1955" s="9"/>
      <c r="T1955" s="9"/>
      <c r="U1955" s="9"/>
      <c r="V1955" s="9"/>
      <c r="W1955" s="9"/>
      <c r="X1955" s="9"/>
      <c r="Y1955" s="9"/>
      <c r="Z1955" s="9"/>
    </row>
    <row r="1956" ht="21.75" customHeight="1">
      <c r="A1956" s="100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16"/>
      <c r="P1956" s="29"/>
      <c r="Q1956" s="29"/>
      <c r="R1956" s="16"/>
      <c r="S1956" s="9"/>
      <c r="T1956" s="9"/>
      <c r="U1956" s="9"/>
      <c r="V1956" s="9"/>
      <c r="W1956" s="9"/>
      <c r="X1956" s="9"/>
      <c r="Y1956" s="9"/>
      <c r="Z1956" s="9"/>
    </row>
    <row r="1957" ht="21.75" customHeight="1">
      <c r="A1957" s="100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16"/>
      <c r="P1957" s="29"/>
      <c r="Q1957" s="29"/>
      <c r="R1957" s="16"/>
      <c r="S1957" s="9"/>
      <c r="T1957" s="9"/>
      <c r="U1957" s="9"/>
      <c r="V1957" s="9"/>
      <c r="W1957" s="9"/>
      <c r="X1957" s="9"/>
      <c r="Y1957" s="9"/>
      <c r="Z1957" s="9"/>
    </row>
    <row r="1958" ht="21.75" customHeight="1">
      <c r="A1958" s="100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16"/>
      <c r="P1958" s="29"/>
      <c r="Q1958" s="29"/>
      <c r="R1958" s="16"/>
      <c r="S1958" s="9"/>
      <c r="T1958" s="9"/>
      <c r="U1958" s="9"/>
      <c r="V1958" s="9"/>
      <c r="W1958" s="9"/>
      <c r="X1958" s="9"/>
      <c r="Y1958" s="9"/>
      <c r="Z1958" s="9"/>
    </row>
    <row r="1959" ht="21.75" customHeight="1">
      <c r="A1959" s="100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16"/>
      <c r="P1959" s="29"/>
      <c r="Q1959" s="29"/>
      <c r="R1959" s="16"/>
      <c r="S1959" s="9"/>
      <c r="T1959" s="9"/>
      <c r="U1959" s="9"/>
      <c r="V1959" s="9"/>
      <c r="W1959" s="9"/>
      <c r="X1959" s="9"/>
      <c r="Y1959" s="9"/>
      <c r="Z1959" s="9"/>
    </row>
    <row r="1960" ht="21.75" customHeight="1">
      <c r="A1960" s="100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16"/>
      <c r="P1960" s="29"/>
      <c r="Q1960" s="29"/>
      <c r="R1960" s="16"/>
      <c r="S1960" s="9"/>
      <c r="T1960" s="9"/>
      <c r="U1960" s="9"/>
      <c r="V1960" s="9"/>
      <c r="W1960" s="9"/>
      <c r="X1960" s="9"/>
      <c r="Y1960" s="9"/>
      <c r="Z1960" s="9"/>
    </row>
    <row r="1961" ht="21.75" customHeight="1">
      <c r="A1961" s="100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16"/>
      <c r="P1961" s="29"/>
      <c r="Q1961" s="29"/>
      <c r="R1961" s="16"/>
      <c r="S1961" s="9"/>
      <c r="T1961" s="9"/>
      <c r="U1961" s="9"/>
      <c r="V1961" s="9"/>
      <c r="W1961" s="9"/>
      <c r="X1961" s="9"/>
      <c r="Y1961" s="9"/>
      <c r="Z1961" s="9"/>
    </row>
    <row r="1962" ht="21.75" customHeight="1">
      <c r="A1962" s="100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16"/>
      <c r="P1962" s="29"/>
      <c r="Q1962" s="29"/>
      <c r="R1962" s="16"/>
      <c r="S1962" s="9"/>
      <c r="T1962" s="9"/>
      <c r="U1962" s="9"/>
      <c r="V1962" s="9"/>
      <c r="W1962" s="9"/>
      <c r="X1962" s="9"/>
      <c r="Y1962" s="9"/>
      <c r="Z1962" s="9"/>
    </row>
    <row r="1963" ht="21.75" customHeight="1">
      <c r="A1963" s="100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16"/>
      <c r="P1963" s="29"/>
      <c r="Q1963" s="29"/>
      <c r="R1963" s="16"/>
      <c r="S1963" s="9"/>
      <c r="T1963" s="9"/>
      <c r="U1963" s="9"/>
      <c r="V1963" s="9"/>
      <c r="W1963" s="9"/>
      <c r="X1963" s="9"/>
      <c r="Y1963" s="9"/>
      <c r="Z1963" s="9"/>
    </row>
    <row r="1964" ht="21.75" customHeight="1">
      <c r="A1964" s="100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16"/>
      <c r="P1964" s="29"/>
      <c r="Q1964" s="29"/>
      <c r="R1964" s="16"/>
      <c r="S1964" s="9"/>
      <c r="T1964" s="9"/>
      <c r="U1964" s="9"/>
      <c r="V1964" s="9"/>
      <c r="W1964" s="9"/>
      <c r="X1964" s="9"/>
      <c r="Y1964" s="9"/>
      <c r="Z1964" s="9"/>
    </row>
    <row r="1965" ht="21.75" customHeight="1">
      <c r="A1965" s="100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16"/>
      <c r="P1965" s="29"/>
      <c r="Q1965" s="29"/>
      <c r="R1965" s="16"/>
      <c r="S1965" s="9"/>
      <c r="T1965" s="9"/>
      <c r="U1965" s="9"/>
      <c r="V1965" s="9"/>
      <c r="W1965" s="9"/>
      <c r="X1965" s="9"/>
      <c r="Y1965" s="9"/>
      <c r="Z1965" s="9"/>
    </row>
    <row r="1966" ht="21.75" customHeight="1">
      <c r="A1966" s="100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16"/>
      <c r="P1966" s="29"/>
      <c r="Q1966" s="29"/>
      <c r="R1966" s="16"/>
      <c r="S1966" s="9"/>
      <c r="T1966" s="9"/>
      <c r="U1966" s="9"/>
      <c r="V1966" s="9"/>
      <c r="W1966" s="9"/>
      <c r="X1966" s="9"/>
      <c r="Y1966" s="9"/>
      <c r="Z1966" s="9"/>
    </row>
    <row r="1967" ht="21.75" customHeight="1">
      <c r="A1967" s="100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16"/>
      <c r="P1967" s="29"/>
      <c r="Q1967" s="29"/>
      <c r="R1967" s="16"/>
      <c r="S1967" s="9"/>
      <c r="T1967" s="9"/>
      <c r="U1967" s="9"/>
      <c r="V1967" s="9"/>
      <c r="W1967" s="9"/>
      <c r="X1967" s="9"/>
      <c r="Y1967" s="9"/>
      <c r="Z1967" s="9"/>
    </row>
    <row r="1968" ht="21.75" customHeight="1">
      <c r="A1968" s="100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16"/>
      <c r="P1968" s="29"/>
      <c r="Q1968" s="29"/>
      <c r="R1968" s="16"/>
      <c r="S1968" s="9"/>
      <c r="T1968" s="9"/>
      <c r="U1968" s="9"/>
      <c r="V1968" s="9"/>
      <c r="W1968" s="9"/>
      <c r="X1968" s="9"/>
      <c r="Y1968" s="9"/>
      <c r="Z1968" s="9"/>
    </row>
    <row r="1969" ht="21.75" customHeight="1">
      <c r="A1969" s="100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16"/>
      <c r="P1969" s="29"/>
      <c r="Q1969" s="29"/>
      <c r="R1969" s="16"/>
      <c r="S1969" s="9"/>
      <c r="T1969" s="9"/>
      <c r="U1969" s="9"/>
      <c r="V1969" s="9"/>
      <c r="W1969" s="9"/>
      <c r="X1969" s="9"/>
      <c r="Y1969" s="9"/>
      <c r="Z1969" s="9"/>
    </row>
    <row r="1970" ht="21.75" customHeight="1">
      <c r="A1970" s="100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16"/>
      <c r="P1970" s="29"/>
      <c r="Q1970" s="29"/>
      <c r="R1970" s="16"/>
      <c r="S1970" s="9"/>
      <c r="T1970" s="9"/>
      <c r="U1970" s="9"/>
      <c r="V1970" s="9"/>
      <c r="W1970" s="9"/>
      <c r="X1970" s="9"/>
      <c r="Y1970" s="9"/>
      <c r="Z1970" s="9"/>
    </row>
    <row r="1971" ht="21.75" customHeight="1">
      <c r="A1971" s="100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16"/>
      <c r="P1971" s="29"/>
      <c r="Q1971" s="29"/>
      <c r="R1971" s="16"/>
      <c r="S1971" s="9"/>
      <c r="T1971" s="9"/>
      <c r="U1971" s="9"/>
      <c r="V1971" s="9"/>
      <c r="W1971" s="9"/>
      <c r="X1971" s="9"/>
      <c r="Y1971" s="9"/>
      <c r="Z1971" s="9"/>
    </row>
    <row r="1972" ht="21.75" customHeight="1">
      <c r="A1972" s="100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16"/>
      <c r="P1972" s="29"/>
      <c r="Q1972" s="29"/>
      <c r="R1972" s="16"/>
      <c r="S1972" s="9"/>
      <c r="T1972" s="9"/>
      <c r="U1972" s="9"/>
      <c r="V1972" s="9"/>
      <c r="W1972" s="9"/>
      <c r="X1972" s="9"/>
      <c r="Y1972" s="9"/>
      <c r="Z1972" s="9"/>
    </row>
    <row r="1973" ht="21.75" customHeight="1">
      <c r="A1973" s="100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16"/>
      <c r="P1973" s="29"/>
      <c r="Q1973" s="29"/>
      <c r="R1973" s="16"/>
      <c r="S1973" s="9"/>
      <c r="T1973" s="9"/>
      <c r="U1973" s="9"/>
      <c r="V1973" s="9"/>
      <c r="W1973" s="9"/>
      <c r="X1973" s="9"/>
      <c r="Y1973" s="9"/>
      <c r="Z1973" s="9"/>
    </row>
    <row r="1974" ht="21.75" customHeight="1">
      <c r="A1974" s="100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16"/>
      <c r="P1974" s="29"/>
      <c r="Q1974" s="29"/>
      <c r="R1974" s="16"/>
      <c r="S1974" s="9"/>
      <c r="T1974" s="9"/>
      <c r="U1974" s="9"/>
      <c r="V1974" s="9"/>
      <c r="W1974" s="9"/>
      <c r="X1974" s="9"/>
      <c r="Y1974" s="9"/>
      <c r="Z1974" s="9"/>
    </row>
    <row r="1975" ht="21.75" customHeight="1">
      <c r="A1975" s="100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16"/>
      <c r="P1975" s="29"/>
      <c r="Q1975" s="29"/>
      <c r="R1975" s="16"/>
      <c r="S1975" s="9"/>
      <c r="T1975" s="9"/>
      <c r="U1975" s="9"/>
      <c r="V1975" s="9"/>
      <c r="W1975" s="9"/>
      <c r="X1975" s="9"/>
      <c r="Y1975" s="9"/>
      <c r="Z1975" s="9"/>
    </row>
    <row r="1976" ht="21.75" customHeight="1">
      <c r="A1976" s="100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16"/>
      <c r="P1976" s="29"/>
      <c r="Q1976" s="29"/>
      <c r="R1976" s="16"/>
      <c r="S1976" s="9"/>
      <c r="T1976" s="9"/>
      <c r="U1976" s="9"/>
      <c r="V1976" s="9"/>
      <c r="W1976" s="9"/>
      <c r="X1976" s="9"/>
      <c r="Y1976" s="9"/>
      <c r="Z1976" s="9"/>
    </row>
    <row r="1977" ht="21.75" customHeight="1">
      <c r="A1977" s="100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16"/>
      <c r="P1977" s="29"/>
      <c r="Q1977" s="29"/>
      <c r="R1977" s="16"/>
      <c r="S1977" s="9"/>
      <c r="T1977" s="9"/>
      <c r="U1977" s="9"/>
      <c r="V1977" s="9"/>
      <c r="W1977" s="9"/>
      <c r="X1977" s="9"/>
      <c r="Y1977" s="9"/>
      <c r="Z1977" s="9"/>
    </row>
    <row r="1978" ht="21.75" customHeight="1">
      <c r="A1978" s="100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16"/>
      <c r="P1978" s="29"/>
      <c r="Q1978" s="29"/>
      <c r="R1978" s="16"/>
      <c r="S1978" s="9"/>
      <c r="T1978" s="9"/>
      <c r="U1978" s="9"/>
      <c r="V1978" s="9"/>
      <c r="W1978" s="9"/>
      <c r="X1978" s="9"/>
      <c r="Y1978" s="9"/>
      <c r="Z1978" s="9"/>
    </row>
    <row r="1979" ht="21.75" customHeight="1">
      <c r="A1979" s="100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16"/>
      <c r="P1979" s="29"/>
      <c r="Q1979" s="29"/>
      <c r="R1979" s="16"/>
      <c r="S1979" s="9"/>
      <c r="T1979" s="9"/>
      <c r="U1979" s="9"/>
      <c r="V1979" s="9"/>
      <c r="W1979" s="9"/>
      <c r="X1979" s="9"/>
      <c r="Y1979" s="9"/>
      <c r="Z1979" s="9"/>
    </row>
    <row r="1980" ht="21.75" customHeight="1">
      <c r="A1980" s="100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16"/>
      <c r="P1980" s="29"/>
      <c r="Q1980" s="29"/>
      <c r="R1980" s="16"/>
      <c r="S1980" s="9"/>
      <c r="T1980" s="9"/>
      <c r="U1980" s="9"/>
      <c r="V1980" s="9"/>
      <c r="W1980" s="9"/>
      <c r="X1980" s="9"/>
      <c r="Y1980" s="9"/>
      <c r="Z1980" s="9"/>
    </row>
    <row r="1981" ht="21.75" customHeight="1">
      <c r="A1981" s="100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16"/>
      <c r="P1981" s="29"/>
      <c r="Q1981" s="29"/>
      <c r="R1981" s="16"/>
      <c r="S1981" s="9"/>
      <c r="T1981" s="9"/>
      <c r="U1981" s="9"/>
      <c r="V1981" s="9"/>
      <c r="W1981" s="9"/>
      <c r="X1981" s="9"/>
      <c r="Y1981" s="9"/>
      <c r="Z1981" s="9"/>
    </row>
    <row r="1982" ht="21.75" customHeight="1">
      <c r="A1982" s="100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16"/>
      <c r="P1982" s="29"/>
      <c r="Q1982" s="29"/>
      <c r="R1982" s="16"/>
      <c r="S1982" s="9"/>
      <c r="T1982" s="9"/>
      <c r="U1982" s="9"/>
      <c r="V1982" s="9"/>
      <c r="W1982" s="9"/>
      <c r="X1982" s="9"/>
      <c r="Y1982" s="9"/>
      <c r="Z1982" s="9"/>
    </row>
    <row r="1983" ht="21.75" customHeight="1">
      <c r="A1983" s="100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16"/>
      <c r="P1983" s="29"/>
      <c r="Q1983" s="29"/>
      <c r="R1983" s="16"/>
      <c r="S1983" s="9"/>
      <c r="T1983" s="9"/>
      <c r="U1983" s="9"/>
      <c r="V1983" s="9"/>
      <c r="W1983" s="9"/>
      <c r="X1983" s="9"/>
      <c r="Y1983" s="9"/>
      <c r="Z1983" s="9"/>
    </row>
    <row r="1984" ht="21.75" customHeight="1">
      <c r="A1984" s="100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16"/>
      <c r="P1984" s="29"/>
      <c r="Q1984" s="29"/>
      <c r="R1984" s="16"/>
      <c r="S1984" s="9"/>
      <c r="T1984" s="9"/>
      <c r="U1984" s="9"/>
      <c r="V1984" s="9"/>
      <c r="W1984" s="9"/>
      <c r="X1984" s="9"/>
      <c r="Y1984" s="9"/>
      <c r="Z1984" s="9"/>
    </row>
    <row r="1985" ht="21.75" customHeight="1">
      <c r="A1985" s="100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16"/>
      <c r="P1985" s="29"/>
      <c r="Q1985" s="29"/>
      <c r="R1985" s="16"/>
      <c r="S1985" s="9"/>
      <c r="T1985" s="9"/>
      <c r="U1985" s="9"/>
      <c r="V1985" s="9"/>
      <c r="W1985" s="9"/>
      <c r="X1985" s="9"/>
      <c r="Y1985" s="9"/>
      <c r="Z1985" s="9"/>
    </row>
    <row r="1986" ht="21.75" customHeight="1">
      <c r="A1986" s="100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16"/>
      <c r="P1986" s="29"/>
      <c r="Q1986" s="29"/>
      <c r="R1986" s="16"/>
      <c r="S1986" s="9"/>
      <c r="T1986" s="9"/>
      <c r="U1986" s="9"/>
      <c r="V1986" s="9"/>
      <c r="W1986" s="9"/>
      <c r="X1986" s="9"/>
      <c r="Y1986" s="9"/>
      <c r="Z1986" s="9"/>
    </row>
    <row r="1987" ht="21.75" customHeight="1">
      <c r="A1987" s="100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16"/>
      <c r="P1987" s="29"/>
      <c r="Q1987" s="29"/>
      <c r="R1987" s="16"/>
      <c r="S1987" s="9"/>
      <c r="T1987" s="9"/>
      <c r="U1987" s="9"/>
      <c r="V1987" s="9"/>
      <c r="W1987" s="9"/>
      <c r="X1987" s="9"/>
      <c r="Y1987" s="9"/>
      <c r="Z1987" s="9"/>
    </row>
    <row r="1988" ht="21.75" customHeight="1">
      <c r="A1988" s="100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16"/>
      <c r="P1988" s="29"/>
      <c r="Q1988" s="29"/>
      <c r="R1988" s="16"/>
      <c r="S1988" s="9"/>
      <c r="T1988" s="9"/>
      <c r="U1988" s="9"/>
      <c r="V1988" s="9"/>
      <c r="W1988" s="9"/>
      <c r="X1988" s="9"/>
      <c r="Y1988" s="9"/>
      <c r="Z1988" s="9"/>
    </row>
    <row r="1989" ht="21.75" customHeight="1">
      <c r="A1989" s="100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16"/>
      <c r="P1989" s="29"/>
      <c r="Q1989" s="29"/>
      <c r="R1989" s="16"/>
      <c r="S1989" s="9"/>
      <c r="T1989" s="9"/>
      <c r="U1989" s="9"/>
      <c r="V1989" s="9"/>
      <c r="W1989" s="9"/>
      <c r="X1989" s="9"/>
      <c r="Y1989" s="9"/>
      <c r="Z1989" s="9"/>
    </row>
    <row r="1990" ht="21.75" customHeight="1">
      <c r="A1990" s="100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16"/>
      <c r="P1990" s="29"/>
      <c r="Q1990" s="29"/>
      <c r="R1990" s="16"/>
      <c r="S1990" s="9"/>
      <c r="T1990" s="9"/>
      <c r="U1990" s="9"/>
      <c r="V1990" s="9"/>
      <c r="W1990" s="9"/>
      <c r="X1990" s="9"/>
      <c r="Y1990" s="9"/>
      <c r="Z1990" s="9"/>
    </row>
    <row r="1991" ht="21.75" customHeight="1">
      <c r="A1991" s="100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16"/>
      <c r="P1991" s="29"/>
      <c r="Q1991" s="29"/>
      <c r="R1991" s="16"/>
      <c r="S1991" s="9"/>
      <c r="T1991" s="9"/>
      <c r="U1991" s="9"/>
      <c r="V1991" s="9"/>
      <c r="W1991" s="9"/>
      <c r="X1991" s="9"/>
      <c r="Y1991" s="9"/>
      <c r="Z1991" s="9"/>
    </row>
    <row r="1992" ht="21.75" customHeight="1">
      <c r="A1992" s="100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16"/>
      <c r="P1992" s="29"/>
      <c r="Q1992" s="29"/>
      <c r="R1992" s="16"/>
      <c r="S1992" s="9"/>
      <c r="T1992" s="9"/>
      <c r="U1992" s="9"/>
      <c r="V1992" s="9"/>
      <c r="W1992" s="9"/>
      <c r="X1992" s="9"/>
      <c r="Y1992" s="9"/>
      <c r="Z1992" s="9"/>
    </row>
    <row r="1993" ht="21.75" customHeight="1">
      <c r="A1993" s="100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16"/>
      <c r="P1993" s="29"/>
      <c r="Q1993" s="29"/>
      <c r="R1993" s="16"/>
      <c r="S1993" s="9"/>
      <c r="T1993" s="9"/>
      <c r="U1993" s="9"/>
      <c r="V1993" s="9"/>
      <c r="W1993" s="9"/>
      <c r="X1993" s="9"/>
      <c r="Y1993" s="9"/>
      <c r="Z1993" s="9"/>
    </row>
    <row r="1994" ht="21.75" customHeight="1">
      <c r="A1994" s="100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16"/>
      <c r="P1994" s="29"/>
      <c r="Q1994" s="29"/>
      <c r="R1994" s="16"/>
      <c r="S1994" s="9"/>
      <c r="T1994" s="9"/>
      <c r="U1994" s="9"/>
      <c r="V1994" s="9"/>
      <c r="W1994" s="9"/>
      <c r="X1994" s="9"/>
      <c r="Y1994" s="9"/>
      <c r="Z1994" s="9"/>
    </row>
    <row r="1995" ht="21.75" customHeight="1">
      <c r="A1995" s="100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16"/>
      <c r="P1995" s="29"/>
      <c r="Q1995" s="29"/>
      <c r="R1995" s="16"/>
      <c r="S1995" s="9"/>
      <c r="T1995" s="9"/>
      <c r="U1995" s="9"/>
      <c r="V1995" s="9"/>
      <c r="W1995" s="9"/>
      <c r="X1995" s="9"/>
      <c r="Y1995" s="9"/>
      <c r="Z1995" s="9"/>
    </row>
    <row r="1996" ht="21.75" customHeight="1">
      <c r="A1996" s="100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16"/>
      <c r="P1996" s="29"/>
      <c r="Q1996" s="29"/>
      <c r="R1996" s="16"/>
      <c r="S1996" s="9"/>
      <c r="T1996" s="9"/>
      <c r="U1996" s="9"/>
      <c r="V1996" s="9"/>
      <c r="W1996" s="9"/>
      <c r="X1996" s="9"/>
      <c r="Y1996" s="9"/>
      <c r="Z1996" s="9"/>
    </row>
    <row r="1997" ht="21.75" customHeight="1">
      <c r="A1997" s="100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16"/>
      <c r="P1997" s="29"/>
      <c r="Q1997" s="29"/>
      <c r="R1997" s="16"/>
      <c r="S1997" s="9"/>
      <c r="T1997" s="9"/>
      <c r="U1997" s="9"/>
      <c r="V1997" s="9"/>
      <c r="W1997" s="9"/>
      <c r="X1997" s="9"/>
      <c r="Y1997" s="9"/>
      <c r="Z1997" s="9"/>
    </row>
    <row r="1998" ht="21.75" customHeight="1">
      <c r="A1998" s="100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16"/>
      <c r="P1998" s="29"/>
      <c r="Q1998" s="29"/>
      <c r="R1998" s="16"/>
      <c r="S1998" s="9"/>
      <c r="T1998" s="9"/>
      <c r="U1998" s="9"/>
      <c r="V1998" s="9"/>
      <c r="W1998" s="9"/>
      <c r="X1998" s="9"/>
      <c r="Y1998" s="9"/>
      <c r="Z1998" s="9"/>
    </row>
    <row r="1999" ht="21.75" customHeight="1">
      <c r="A1999" s="100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16"/>
      <c r="P1999" s="29"/>
      <c r="Q1999" s="29"/>
      <c r="R1999" s="16"/>
      <c r="S1999" s="9"/>
      <c r="T1999" s="9"/>
      <c r="U1999" s="9"/>
      <c r="V1999" s="9"/>
      <c r="W1999" s="9"/>
      <c r="X1999" s="9"/>
      <c r="Y1999" s="9"/>
      <c r="Z1999" s="9"/>
    </row>
    <row r="2000" ht="21.75" customHeight="1">
      <c r="A2000" s="100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16"/>
      <c r="P2000" s="29"/>
      <c r="Q2000" s="29"/>
      <c r="R2000" s="16"/>
      <c r="S2000" s="9"/>
      <c r="T2000" s="9"/>
      <c r="U2000" s="9"/>
      <c r="V2000" s="9"/>
      <c r="W2000" s="9"/>
      <c r="X2000" s="9"/>
      <c r="Y2000" s="9"/>
      <c r="Z2000" s="9"/>
    </row>
  </sheetData>
  <mergeCells count="29">
    <mergeCell ref="L4:N4"/>
    <mergeCell ref="L5:N5"/>
    <mergeCell ref="L1:N1"/>
    <mergeCell ref="H2:K2"/>
    <mergeCell ref="C3:D3"/>
    <mergeCell ref="L3:N3"/>
    <mergeCell ref="C4:E4"/>
    <mergeCell ref="G4:H4"/>
    <mergeCell ref="D5:H5"/>
    <mergeCell ref="C6:H6"/>
    <mergeCell ref="L6:N6"/>
    <mergeCell ref="C7:D7"/>
    <mergeCell ref="E7:F7"/>
    <mergeCell ref="G7:H7"/>
    <mergeCell ref="J7:K7"/>
    <mergeCell ref="L7:N7"/>
    <mergeCell ref="J9:J10"/>
    <mergeCell ref="K9:K10"/>
    <mergeCell ref="L9:L10"/>
    <mergeCell ref="M9:M10"/>
    <mergeCell ref="N9:N10"/>
    <mergeCell ref="O10:O11"/>
    <mergeCell ref="B9:B10"/>
    <mergeCell ref="C9:C10"/>
    <mergeCell ref="D9:D10"/>
    <mergeCell ref="E9:F10"/>
    <mergeCell ref="G9:G10"/>
    <mergeCell ref="H9:H10"/>
    <mergeCell ref="I9:I10"/>
  </mergeCells>
  <conditionalFormatting sqref="R12:R40">
    <cfRule type="cellIs" dxfId="0" priority="1" operator="lessThan">
      <formula>12</formula>
    </cfRule>
  </conditionalFormatting>
  <dataValidations>
    <dataValidation type="list" allowBlank="1" showInputMessage="1" showErrorMessage="1" prompt=" - กรุณาเลือกรายการ" sqref="C7 C8:D8">
      <formula1>$P$2:$P$5</formula1>
    </dataValidation>
    <dataValidation type="list" allowBlank="1" showInputMessage="1" showErrorMessage="1" prompt=" - กรุณาเลือกรายการ" sqref="C4">
      <formula1>$S$3:$S$26</formula1>
    </dataValidation>
    <dataValidation type="list" allowBlank="1" showInputMessage="1" showErrorMessage="1" prompt=" - ดูอายุการใช้งาน จาก sheet หลักเกณฑ์ สพฐ." sqref="I11">
      <formula1>$T$3:$T$26</formula1>
    </dataValidation>
    <dataValidation type="list" allowBlank="1" showInputMessage="1" showErrorMessage="1" prompt=" - ดูอัตราเสื่อมราคา จาก sheet หลักเกณฑ์ สพฐ." sqref="J11">
      <formula1>$U$3:$U$10</formula1>
    </dataValidation>
    <dataValidation type="list" allowBlank="1" showInputMessage="1" showErrorMessage="1" prompt=" - กรุณาเลือกรายการ" sqref="G7 G8:H8">
      <formula1>$Q$2:$Q$7</formula1>
    </dataValidation>
  </dataValidations>
  <printOptions/>
  <pageMargins bottom="0.75" footer="0.0" header="0.0" left="0.7" right="0.7" top="0.75"/>
  <pageSetup orientation="landscape"/>
  <headerFooter>
    <oddHeader>&amp;Rสพฐ.</oddHeader>
    <oddFooter>&amp;RPowered by Sakda Chinsamai (Chainat)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2003-08-16T07:05:37Z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